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STERS\Lean Supply Networks\PROJECT\Project Case - 2017\3.Wednesday Data\"/>
    </mc:Choice>
  </mc:AlternateContent>
  <xr:revisionPtr revIDLastSave="0" documentId="8_{A7BBA031-C2FB-457E-B4F3-0AD88FD11839}" xr6:coauthVersionLast="45" xr6:coauthVersionMax="45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wednesdaydeliveries" sheetId="4" r:id="rId1"/>
    <sheet name="Final Routes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5" l="1"/>
  <c r="F71" i="5"/>
  <c r="F60" i="5"/>
  <c r="F48" i="5"/>
  <c r="F34" i="5"/>
  <c r="F22" i="5"/>
  <c r="F13" i="5"/>
  <c r="C90" i="5" l="1"/>
  <c r="E86" i="5"/>
  <c r="E48" i="5"/>
  <c r="E34" i="5"/>
  <c r="E22" i="5"/>
  <c r="E13" i="5"/>
  <c r="B85" i="5" l="1"/>
  <c r="B84" i="5"/>
  <c r="B83" i="5"/>
  <c r="B82" i="5"/>
  <c r="B81" i="5"/>
  <c r="B80" i="5"/>
  <c r="B79" i="5"/>
  <c r="B78" i="5"/>
  <c r="B77" i="5"/>
  <c r="B76" i="5"/>
  <c r="E70" i="5"/>
  <c r="B70" i="5"/>
  <c r="E69" i="5"/>
  <c r="B69" i="5"/>
  <c r="E68" i="5"/>
  <c r="B68" i="5"/>
  <c r="E67" i="5"/>
  <c r="B67" i="5"/>
  <c r="E66" i="5"/>
  <c r="B66" i="5"/>
  <c r="E65" i="5"/>
  <c r="B65" i="5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E60" i="5" l="1"/>
  <c r="E71" i="5"/>
  <c r="C89" i="5" l="1"/>
</calcChain>
</file>

<file path=xl/sharedStrings.xml><?xml version="1.0" encoding="utf-8"?>
<sst xmlns="http://schemas.openxmlformats.org/spreadsheetml/2006/main" count="453" uniqueCount="197">
  <si>
    <t>ORDERID</t>
  </si>
  <si>
    <t>FROMZIP</t>
  </si>
  <si>
    <t>TOZIP</t>
  </si>
  <si>
    <t>CUBE</t>
  </si>
  <si>
    <t>01887</t>
  </si>
  <si>
    <t>01801</t>
  </si>
  <si>
    <t>01876</t>
  </si>
  <si>
    <t>02914</t>
  </si>
  <si>
    <t>03431</t>
  </si>
  <si>
    <t>06032</t>
  </si>
  <si>
    <t>06095</t>
  </si>
  <si>
    <t>06156</t>
  </si>
  <si>
    <t>02370</t>
  </si>
  <si>
    <t>02110</t>
  </si>
  <si>
    <t>06108</t>
  </si>
  <si>
    <t>02155</t>
  </si>
  <si>
    <t>02115</t>
  </si>
  <si>
    <t>02111</t>
  </si>
  <si>
    <t>06524</t>
  </si>
  <si>
    <t>06033</t>
  </si>
  <si>
    <t>06927</t>
  </si>
  <si>
    <t>06517</t>
  </si>
  <si>
    <t>06096</t>
  </si>
  <si>
    <t>06854</t>
  </si>
  <si>
    <t>02903</t>
  </si>
  <si>
    <t>02917</t>
  </si>
  <si>
    <t>02114</t>
  </si>
  <si>
    <t>02210</t>
  </si>
  <si>
    <t>01101</t>
  </si>
  <si>
    <t>06269</t>
  </si>
  <si>
    <t>06062</t>
  </si>
  <si>
    <t>01752</t>
  </si>
  <si>
    <t>06105</t>
  </si>
  <si>
    <t>06901</t>
  </si>
  <si>
    <t>01854</t>
  </si>
  <si>
    <t>02332</t>
  </si>
  <si>
    <t>01701</t>
  </si>
  <si>
    <t>06903</t>
  </si>
  <si>
    <t>02135</t>
  </si>
  <si>
    <t>01606</t>
  </si>
  <si>
    <t>02840</t>
  </si>
  <si>
    <t>01060</t>
  </si>
  <si>
    <t>02822</t>
  </si>
  <si>
    <t>06516</t>
  </si>
  <si>
    <t>DayOfWeek</t>
  </si>
  <si>
    <t>Wed</t>
  </si>
  <si>
    <t>CITY</t>
  </si>
  <si>
    <t>STATE</t>
  </si>
  <si>
    <t>Northampton</t>
  </si>
  <si>
    <t>MA</t>
  </si>
  <si>
    <t>Springfield</t>
  </si>
  <si>
    <t>Worcester</t>
  </si>
  <si>
    <t>Framingham</t>
  </si>
  <si>
    <t>Marlborough</t>
  </si>
  <si>
    <t>Woburn</t>
  </si>
  <si>
    <t>Lowell</t>
  </si>
  <si>
    <t>Tewksbury</t>
  </si>
  <si>
    <t>Wilmington</t>
  </si>
  <si>
    <t>Boston</t>
  </si>
  <si>
    <t>Brighton</t>
  </si>
  <si>
    <t>Medford</t>
  </si>
  <si>
    <t>Duxbury</t>
  </si>
  <si>
    <t>Rockland</t>
  </si>
  <si>
    <t>Exeter</t>
  </si>
  <si>
    <t>RI</t>
  </si>
  <si>
    <t>Newport</t>
  </si>
  <si>
    <t>Providence</t>
  </si>
  <si>
    <t>East Providence</t>
  </si>
  <si>
    <t>Smithfield</t>
  </si>
  <si>
    <t>NH</t>
  </si>
  <si>
    <t>Keene</t>
  </si>
  <si>
    <t>Farmington</t>
  </si>
  <si>
    <t>CT</t>
  </si>
  <si>
    <t>Glastonbury</t>
  </si>
  <si>
    <t>Plainville</t>
  </si>
  <si>
    <t>Windsor</t>
  </si>
  <si>
    <t>Windsor Locks</t>
  </si>
  <si>
    <t>Hartford</t>
  </si>
  <si>
    <t>East Hartford</t>
  </si>
  <si>
    <t>Storrs Mansfield</t>
  </si>
  <si>
    <t>West Haven</t>
  </si>
  <si>
    <t>Hamden</t>
  </si>
  <si>
    <t>Bethany</t>
  </si>
  <si>
    <t>Norwalk</t>
  </si>
  <si>
    <t>Stamford</t>
  </si>
  <si>
    <t>ZIPID</t>
  </si>
  <si>
    <t>Unload Time</t>
  </si>
  <si>
    <t>Y(Latitude)</t>
  </si>
  <si>
    <t>X(Longitude)</t>
  </si>
  <si>
    <t>84</t>
  </si>
  <si>
    <t>66</t>
  </si>
  <si>
    <t>62</t>
  </si>
  <si>
    <t>30</t>
  </si>
  <si>
    <t>ROUTE 1</t>
  </si>
  <si>
    <t>Stop No</t>
  </si>
  <si>
    <t>Location</t>
  </si>
  <si>
    <t>Arrival Time</t>
  </si>
  <si>
    <t>Departure Time</t>
  </si>
  <si>
    <t>Delivery Volume</t>
  </si>
  <si>
    <t>DC</t>
  </si>
  <si>
    <t>7.45 AM</t>
  </si>
  <si>
    <t>8.00 AM</t>
  </si>
  <si>
    <t>8.30 AM</t>
  </si>
  <si>
    <t>8.39 AM</t>
  </si>
  <si>
    <t>9.09 AM</t>
  </si>
  <si>
    <t>9.18 AM</t>
  </si>
  <si>
    <t>9.48 AM</t>
  </si>
  <si>
    <t>9.53 AM</t>
  </si>
  <si>
    <t>10.23 AM</t>
  </si>
  <si>
    <t>10.32 AM</t>
  </si>
  <si>
    <t>11.02 AM</t>
  </si>
  <si>
    <t>11.29 AM</t>
  </si>
  <si>
    <t>11.59 AM</t>
  </si>
  <si>
    <t>12.08 PM</t>
  </si>
  <si>
    <t>12.37 PM</t>
  </si>
  <si>
    <t>1.58 PM</t>
  </si>
  <si>
    <t>2.28 PM</t>
  </si>
  <si>
    <t>3.49 PM</t>
  </si>
  <si>
    <t>-</t>
  </si>
  <si>
    <t>ROUTE 2</t>
  </si>
  <si>
    <t>7.47 AM</t>
  </si>
  <si>
    <t>8.37 AM</t>
  </si>
  <si>
    <t>10.01 AM</t>
  </si>
  <si>
    <t>10.07 AM</t>
  </si>
  <si>
    <t>ROUTE 3</t>
  </si>
  <si>
    <t>5.48 AM</t>
  </si>
  <si>
    <t>9.02 AM</t>
  </si>
  <si>
    <t>9.32 AM</t>
  </si>
  <si>
    <t>10.14 AM</t>
  </si>
  <si>
    <t>11.20 AM</t>
  </si>
  <si>
    <t>11.25 AM</t>
  </si>
  <si>
    <t>11.55 AM</t>
  </si>
  <si>
    <t>12.10 PM</t>
  </si>
  <si>
    <t>12.40 PM</t>
  </si>
  <si>
    <t>2.25 PM</t>
  </si>
  <si>
    <t>ROUTE 4</t>
  </si>
  <si>
    <t>5.39 AM</t>
  </si>
  <si>
    <t>9.03 AM</t>
  </si>
  <si>
    <t>9.33 AM</t>
  </si>
  <si>
    <t>9.59 AM</t>
  </si>
  <si>
    <t>10.29 AM</t>
  </si>
  <si>
    <t>10.37 AM</t>
  </si>
  <si>
    <t xml:space="preserve">11.07 AM </t>
  </si>
  <si>
    <t>11.30 AM</t>
  </si>
  <si>
    <t>12.00 PM</t>
  </si>
  <si>
    <t>12.29 PM</t>
  </si>
  <si>
    <t>12.59 PM</t>
  </si>
  <si>
    <t>1.31 PM</t>
  </si>
  <si>
    <t>2.01 PM</t>
  </si>
  <si>
    <t>2.37 PM</t>
  </si>
  <si>
    <t>ROUTE 5</t>
  </si>
  <si>
    <t>7.34 AM</t>
  </si>
  <si>
    <t>8.02 AM</t>
  </si>
  <si>
    <t>8.32 AM</t>
  </si>
  <si>
    <t>9.04 AM</t>
  </si>
  <si>
    <t>9.34 AM</t>
  </si>
  <si>
    <t>9.58 AM</t>
  </si>
  <si>
    <t>10.28 AM</t>
  </si>
  <si>
    <t>11.15 AM</t>
  </si>
  <si>
    <t>11.45 AM</t>
  </si>
  <si>
    <t>12.14 AM</t>
  </si>
  <si>
    <t>ROUTE 6</t>
  </si>
  <si>
    <t>2.21 AM</t>
  </si>
  <si>
    <t xml:space="preserve">9.00 AM </t>
  </si>
  <si>
    <t>9.00 AM</t>
  </si>
  <si>
    <t>9.30 AM</t>
  </si>
  <si>
    <t>9.42 AM</t>
  </si>
  <si>
    <t>10.12 AM</t>
  </si>
  <si>
    <t>2.42 PM</t>
  </si>
  <si>
    <t>ROUTE 7</t>
  </si>
  <si>
    <t>2.24 AM</t>
  </si>
  <si>
    <t>8.44 AM</t>
  </si>
  <si>
    <t>9.14 AM</t>
  </si>
  <si>
    <t>10.04 AM</t>
  </si>
  <si>
    <t>10.40 AM</t>
  </si>
  <si>
    <t>11.10 AM</t>
  </si>
  <si>
    <t>11.18 AM</t>
  </si>
  <si>
    <t>11.48 AM</t>
  </si>
  <si>
    <t>12.03 PM</t>
  </si>
  <si>
    <t>12.33 PM</t>
  </si>
  <si>
    <t>12.35 PM</t>
  </si>
  <si>
    <t>12.43 PM</t>
  </si>
  <si>
    <t>12.51 PM</t>
  </si>
  <si>
    <t>1.21 PM</t>
  </si>
  <si>
    <t>4.03 PM</t>
  </si>
  <si>
    <t>Total</t>
  </si>
  <si>
    <t>Total Cargo Volume=</t>
  </si>
  <si>
    <t>Distance traveled</t>
  </si>
  <si>
    <t>Total On Duty Time  =</t>
  </si>
  <si>
    <t>Total Distance Travelled=</t>
  </si>
  <si>
    <t>8 Hours 4 Minutes</t>
  </si>
  <si>
    <t>3 Hours and 24 Minutes</t>
  </si>
  <si>
    <t>9 Hours and 13 Minutes</t>
  </si>
  <si>
    <t>9 Hours and 2 Minutes</t>
  </si>
  <si>
    <t>5 Hours and 48 Minutes</t>
  </si>
  <si>
    <t>12 Hours and 21 Minutes</t>
  </si>
  <si>
    <t>13 Hours and 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</si>
</sst>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164" fontId="2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3" applyNumberFormat="1" applyAlignment="1">
      <alignment horizontal="center"/>
    </xf>
    <xf numFmtId="49" fontId="4" fillId="0" borderId="2" xfId="2" applyNumberFormat="1" applyFont="1" applyFill="1" applyBorder="1" applyAlignment="1">
      <alignment horizontal="center" wrapText="1"/>
    </xf>
    <xf numFmtId="0" fontId="2" fillId="2" borderId="1" xfId="2" applyFill="1" applyBorder="1" applyAlignment="1">
      <alignment horizontal="center"/>
    </xf>
    <xf numFmtId="49" fontId="2" fillId="2" borderId="1" xfId="2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4" borderId="2" xfId="0" applyNumberForma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 wrapText="1"/>
    </xf>
    <xf numFmtId="49" fontId="0" fillId="5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20" fontId="0" fillId="0" borderId="0" xfId="0" applyNumberFormat="1" applyAlignment="1">
      <alignment horizontal="center"/>
    </xf>
  </cellXfs>
  <cellStyles count="12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3" xr:uid="{00000000-0005-0000-0000-000076000000}"/>
    <cellStyle name="Normal_Sheet1" xfId="2" xr:uid="{00000000-0005-0000-0000-000077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16</xdr:col>
      <xdr:colOff>86503</xdr:colOff>
      <xdr:row>23</xdr:row>
      <xdr:rowOff>48304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CA5FD4-4B38-44E5-9F14-A6F5D2B06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219075"/>
          <a:ext cx="5572903" cy="48679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wednesdaydeliv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dnesdaydeliveries"/>
      <sheetName val="Sheet1"/>
    </sheetNames>
    <sheetDataSet>
      <sheetData sheetId="0">
        <row r="2">
          <cell r="A2">
            <v>1</v>
          </cell>
          <cell r="B2" t="str">
            <v>Wed</v>
          </cell>
          <cell r="C2">
            <v>0</v>
          </cell>
          <cell r="D2" t="str">
            <v>01887</v>
          </cell>
          <cell r="E2" t="str">
            <v>01887</v>
          </cell>
          <cell r="F2">
            <v>0</v>
          </cell>
          <cell r="G2">
            <v>0</v>
          </cell>
          <cell r="H2">
            <v>42.545555555555602</v>
          </cell>
          <cell r="I2">
            <v>-71.175555555555562</v>
          </cell>
          <cell r="J2" t="str">
            <v>Wilmington</v>
          </cell>
          <cell r="K2" t="str">
            <v>MA</v>
          </cell>
          <cell r="L2">
            <v>20</v>
          </cell>
        </row>
        <row r="3">
          <cell r="A3">
            <v>2</v>
          </cell>
          <cell r="B3" t="str">
            <v>Wed</v>
          </cell>
          <cell r="C3">
            <v>1</v>
          </cell>
          <cell r="D3" t="str">
            <v>01887</v>
          </cell>
          <cell r="E3" t="str">
            <v>01801</v>
          </cell>
          <cell r="F3">
            <v>461</v>
          </cell>
          <cell r="G3" t="str">
            <v>30</v>
          </cell>
          <cell r="H3">
            <v>42.465833333333336</v>
          </cell>
          <cell r="I3">
            <v>-71.179722222222225</v>
          </cell>
          <cell r="J3" t="str">
            <v>Woburn</v>
          </cell>
          <cell r="K3" t="str">
            <v>MA</v>
          </cell>
          <cell r="L3">
            <v>12</v>
          </cell>
        </row>
        <row r="4">
          <cell r="A4">
            <v>3</v>
          </cell>
          <cell r="B4" t="str">
            <v>Wed</v>
          </cell>
          <cell r="C4">
            <v>6</v>
          </cell>
          <cell r="D4" t="str">
            <v>01887</v>
          </cell>
          <cell r="E4" t="str">
            <v>01876</v>
          </cell>
          <cell r="F4">
            <v>2800</v>
          </cell>
          <cell r="G4" t="str">
            <v>84</v>
          </cell>
          <cell r="H4">
            <v>42.605277777777779</v>
          </cell>
          <cell r="I4">
            <v>-71.226388888888891</v>
          </cell>
          <cell r="J4" t="str">
            <v>Tewksbury</v>
          </cell>
          <cell r="K4" t="str">
            <v>MA</v>
          </cell>
          <cell r="L4">
            <v>18</v>
          </cell>
        </row>
        <row r="5">
          <cell r="A5">
            <v>4</v>
          </cell>
          <cell r="B5" t="str">
            <v>Wed</v>
          </cell>
          <cell r="C5">
            <v>12</v>
          </cell>
          <cell r="D5" t="str">
            <v>01887</v>
          </cell>
          <cell r="E5" t="str">
            <v>02914</v>
          </cell>
          <cell r="F5">
            <v>2202</v>
          </cell>
          <cell r="G5" t="str">
            <v>66</v>
          </cell>
          <cell r="H5">
            <v>41.813611111111108</v>
          </cell>
          <cell r="I5">
            <v>-71.36999999999999</v>
          </cell>
          <cell r="J5" t="str">
            <v>East Providence</v>
          </cell>
          <cell r="K5" t="str">
            <v>RI</v>
          </cell>
          <cell r="L5">
            <v>57</v>
          </cell>
        </row>
        <row r="6">
          <cell r="A6">
            <v>5</v>
          </cell>
          <cell r="B6" t="str">
            <v>Wed</v>
          </cell>
          <cell r="C6">
            <v>13</v>
          </cell>
          <cell r="D6" t="str">
            <v>01887</v>
          </cell>
          <cell r="E6" t="str">
            <v>03431</v>
          </cell>
          <cell r="F6">
            <v>246</v>
          </cell>
          <cell r="G6" t="str">
            <v>30</v>
          </cell>
          <cell r="H6">
            <v>42.932222222222222</v>
          </cell>
          <cell r="I6">
            <v>-72.274722222222223</v>
          </cell>
          <cell r="J6" t="str">
            <v>Keene</v>
          </cell>
          <cell r="K6" t="str">
            <v>NH</v>
          </cell>
          <cell r="L6">
            <v>63</v>
          </cell>
        </row>
        <row r="7">
          <cell r="A7">
            <v>6</v>
          </cell>
          <cell r="B7" t="str">
            <v>Wed</v>
          </cell>
          <cell r="C7">
            <v>24</v>
          </cell>
          <cell r="D7" t="str">
            <v>01887</v>
          </cell>
          <cell r="E7" t="str">
            <v>02370</v>
          </cell>
          <cell r="F7">
            <v>2077</v>
          </cell>
          <cell r="G7" t="str">
            <v>62</v>
          </cell>
          <cell r="H7">
            <v>42.118611111111115</v>
          </cell>
          <cell r="I7">
            <v>-70.925277777777779</v>
          </cell>
          <cell r="J7" t="str">
            <v>Rockland</v>
          </cell>
          <cell r="K7" t="str">
            <v>MA</v>
          </cell>
          <cell r="L7">
            <v>45</v>
          </cell>
        </row>
        <row r="8">
          <cell r="A8">
            <v>7</v>
          </cell>
          <cell r="B8" t="str">
            <v>Wed</v>
          </cell>
          <cell r="C8">
            <v>35</v>
          </cell>
          <cell r="D8" t="str">
            <v>01887</v>
          </cell>
          <cell r="E8" t="str">
            <v>06156</v>
          </cell>
          <cell r="F8">
            <v>236</v>
          </cell>
          <cell r="G8" t="str">
            <v>30</v>
          </cell>
          <cell r="H8">
            <v>41.764444444444443</v>
          </cell>
          <cell r="I8">
            <v>-72.683888888888887</v>
          </cell>
          <cell r="J8" t="str">
            <v>Hartford</v>
          </cell>
          <cell r="K8" t="str">
            <v>CT</v>
          </cell>
          <cell r="L8">
            <v>92</v>
          </cell>
        </row>
        <row r="9">
          <cell r="A9">
            <v>8</v>
          </cell>
          <cell r="B9" t="str">
            <v>Wed</v>
          </cell>
          <cell r="C9">
            <v>38</v>
          </cell>
          <cell r="D9" t="str">
            <v>01887</v>
          </cell>
          <cell r="E9" t="str">
            <v>02155</v>
          </cell>
          <cell r="F9">
            <v>239</v>
          </cell>
          <cell r="G9" t="str">
            <v>30</v>
          </cell>
          <cell r="H9">
            <v>42.404444444444444</v>
          </cell>
          <cell r="I9">
            <v>-71.133333333333326</v>
          </cell>
          <cell r="J9" t="str">
            <v>Medford</v>
          </cell>
          <cell r="K9" t="str">
            <v>MA</v>
          </cell>
          <cell r="L9">
            <v>39</v>
          </cell>
        </row>
        <row r="10">
          <cell r="A10">
            <v>9</v>
          </cell>
          <cell r="B10" t="str">
            <v>Wed</v>
          </cell>
          <cell r="C10">
            <v>43</v>
          </cell>
          <cell r="D10" t="str">
            <v>01887</v>
          </cell>
          <cell r="E10" t="str">
            <v>02110</v>
          </cell>
          <cell r="F10">
            <v>328</v>
          </cell>
          <cell r="G10" t="str">
            <v>30</v>
          </cell>
          <cell r="H10">
            <v>42.346944444444446</v>
          </cell>
          <cell r="I10">
            <v>-71.037499999999994</v>
          </cell>
          <cell r="J10" t="str">
            <v>Boston</v>
          </cell>
          <cell r="K10" t="str">
            <v>MA</v>
          </cell>
          <cell r="L10">
            <v>26</v>
          </cell>
        </row>
        <row r="11">
          <cell r="A11">
            <v>10</v>
          </cell>
          <cell r="B11" t="str">
            <v>Wed</v>
          </cell>
          <cell r="C11">
            <v>48</v>
          </cell>
          <cell r="D11" t="str">
            <v>01887</v>
          </cell>
          <cell r="E11" t="str">
            <v>06524</v>
          </cell>
          <cell r="F11">
            <v>396</v>
          </cell>
          <cell r="G11" t="str">
            <v>30</v>
          </cell>
          <cell r="H11">
            <v>41.421666666666667</v>
          </cell>
          <cell r="I11">
            <v>-72.996944444444452</v>
          </cell>
          <cell r="J11" t="str">
            <v>Bethany</v>
          </cell>
          <cell r="K11" t="str">
            <v>CT</v>
          </cell>
          <cell r="L11">
            <v>107</v>
          </cell>
        </row>
        <row r="12">
          <cell r="A12">
            <v>11</v>
          </cell>
          <cell r="B12" t="str">
            <v>Wed</v>
          </cell>
          <cell r="C12" t="str">
            <v>53</v>
          </cell>
          <cell r="D12" t="str">
            <v>01887</v>
          </cell>
          <cell r="E12" t="str">
            <v>06927</v>
          </cell>
          <cell r="F12">
            <v>112</v>
          </cell>
          <cell r="G12" t="str">
            <v>30</v>
          </cell>
          <cell r="H12">
            <v>41.051388888888887</v>
          </cell>
          <cell r="I12">
            <v>-73.516666666666666</v>
          </cell>
          <cell r="J12" t="str">
            <v>Stamford</v>
          </cell>
          <cell r="K12" t="str">
            <v>CT</v>
          </cell>
          <cell r="L12">
            <v>123</v>
          </cell>
        </row>
        <row r="13">
          <cell r="A13">
            <v>12</v>
          </cell>
          <cell r="B13" t="str">
            <v>Wed</v>
          </cell>
          <cell r="C13">
            <v>54</v>
          </cell>
          <cell r="D13" t="str">
            <v>01887</v>
          </cell>
          <cell r="E13" t="str">
            <v>06517</v>
          </cell>
          <cell r="F13">
            <v>283</v>
          </cell>
          <cell r="G13" t="str">
            <v>30</v>
          </cell>
          <cell r="H13">
            <v>41.378888888888888</v>
          </cell>
          <cell r="I13">
            <v>-72.896666666666675</v>
          </cell>
          <cell r="J13" t="str">
            <v>Hamden</v>
          </cell>
          <cell r="K13" t="str">
            <v>CT</v>
          </cell>
          <cell r="L13">
            <v>106</v>
          </cell>
        </row>
        <row r="14">
          <cell r="A14">
            <v>13</v>
          </cell>
          <cell r="B14" t="str">
            <v>Wed</v>
          </cell>
          <cell r="C14">
            <v>55</v>
          </cell>
          <cell r="D14" t="str">
            <v>01887</v>
          </cell>
          <cell r="E14" t="str">
            <v>06096</v>
          </cell>
          <cell r="F14">
            <v>210</v>
          </cell>
          <cell r="G14" t="str">
            <v>30</v>
          </cell>
          <cell r="H14">
            <v>41.929444444444442</v>
          </cell>
          <cell r="I14">
            <v>-72.626944444444433</v>
          </cell>
          <cell r="J14" t="str">
            <v>Windsor Locks</v>
          </cell>
          <cell r="K14" t="str">
            <v>CT</v>
          </cell>
          <cell r="L14">
            <v>85</v>
          </cell>
        </row>
        <row r="15">
          <cell r="A15">
            <v>14</v>
          </cell>
          <cell r="B15" t="str">
            <v>Wed</v>
          </cell>
          <cell r="C15">
            <v>62</v>
          </cell>
          <cell r="D15" t="str">
            <v>01887</v>
          </cell>
          <cell r="E15" t="str">
            <v>02903</v>
          </cell>
          <cell r="F15">
            <v>241</v>
          </cell>
          <cell r="G15" t="str">
            <v>30</v>
          </cell>
          <cell r="H15">
            <v>41.82416666666667</v>
          </cell>
          <cell r="I15">
            <v>-71.420555555555566</v>
          </cell>
          <cell r="J15" t="str">
            <v>Providence</v>
          </cell>
          <cell r="K15" t="str">
            <v>RI</v>
          </cell>
          <cell r="L15">
            <v>56</v>
          </cell>
        </row>
        <row r="16">
          <cell r="A16">
            <v>15</v>
          </cell>
          <cell r="B16" t="str">
            <v>Wed</v>
          </cell>
          <cell r="C16">
            <v>65</v>
          </cell>
          <cell r="D16" t="str">
            <v>01887</v>
          </cell>
          <cell r="E16" t="str">
            <v>02917</v>
          </cell>
          <cell r="F16">
            <v>212</v>
          </cell>
          <cell r="G16" t="str">
            <v>30</v>
          </cell>
          <cell r="H16">
            <v>41.920277777777777</v>
          </cell>
          <cell r="I16">
            <v>-71.533055555555549</v>
          </cell>
          <cell r="J16" t="str">
            <v>Smithfield</v>
          </cell>
          <cell r="K16" t="str">
            <v>RI</v>
          </cell>
          <cell r="L16">
            <v>58</v>
          </cell>
        </row>
        <row r="17">
          <cell r="A17">
            <v>16</v>
          </cell>
          <cell r="B17" t="str">
            <v>Wed</v>
          </cell>
          <cell r="C17">
            <v>73</v>
          </cell>
          <cell r="D17" t="str">
            <v>01887</v>
          </cell>
          <cell r="E17" t="str">
            <v>02111</v>
          </cell>
          <cell r="F17">
            <v>120</v>
          </cell>
          <cell r="G17" t="str">
            <v>30</v>
          </cell>
          <cell r="H17">
            <v>42.350555555555559</v>
          </cell>
          <cell r="I17">
            <v>-71.064444444444447</v>
          </cell>
          <cell r="J17" t="str">
            <v>Boston</v>
          </cell>
          <cell r="K17" t="str">
            <v>MA</v>
          </cell>
          <cell r="L17">
            <v>27</v>
          </cell>
        </row>
        <row r="18">
          <cell r="A18">
            <v>17</v>
          </cell>
          <cell r="B18" t="str">
            <v>Wed</v>
          </cell>
          <cell r="C18">
            <v>77</v>
          </cell>
          <cell r="D18" t="str">
            <v>01887</v>
          </cell>
          <cell r="E18" t="str">
            <v>02210</v>
          </cell>
          <cell r="F18">
            <v>157</v>
          </cell>
          <cell r="G18" t="str">
            <v>30</v>
          </cell>
          <cell r="H18">
            <v>42.329444444444448</v>
          </cell>
          <cell r="I18">
            <v>-71.07138888888889</v>
          </cell>
          <cell r="J18" t="str">
            <v>Boston</v>
          </cell>
          <cell r="K18" t="str">
            <v>MA</v>
          </cell>
          <cell r="L18">
            <v>42</v>
          </cell>
        </row>
        <row r="19">
          <cell r="A19">
            <v>18</v>
          </cell>
          <cell r="B19" t="str">
            <v>Wed</v>
          </cell>
          <cell r="C19">
            <v>81</v>
          </cell>
          <cell r="D19" t="str">
            <v>01887</v>
          </cell>
          <cell r="E19" t="str">
            <v>01101</v>
          </cell>
          <cell r="F19">
            <v>140</v>
          </cell>
          <cell r="G19" t="str">
            <v>30</v>
          </cell>
          <cell r="H19">
            <v>42.106111111111112</v>
          </cell>
          <cell r="I19">
            <v>-72.578055555555551</v>
          </cell>
          <cell r="J19" t="str">
            <v>Springfield</v>
          </cell>
          <cell r="K19" t="str">
            <v>MA</v>
          </cell>
          <cell r="L19">
            <v>2</v>
          </cell>
        </row>
        <row r="20">
          <cell r="A20">
            <v>19</v>
          </cell>
          <cell r="B20" t="str">
            <v>Wed</v>
          </cell>
          <cell r="C20">
            <v>91</v>
          </cell>
          <cell r="D20" t="str">
            <v>01887</v>
          </cell>
          <cell r="E20" t="str">
            <v>02115</v>
          </cell>
          <cell r="F20">
            <v>420</v>
          </cell>
          <cell r="G20" t="str">
            <v>30</v>
          </cell>
          <cell r="H20">
            <v>42.348055555555561</v>
          </cell>
          <cell r="I20">
            <v>-71.086944444444441</v>
          </cell>
          <cell r="J20" t="str">
            <v>Boston</v>
          </cell>
          <cell r="K20" t="str">
            <v>MA</v>
          </cell>
          <cell r="L20">
            <v>29</v>
          </cell>
        </row>
        <row r="21">
          <cell r="A21">
            <v>20</v>
          </cell>
          <cell r="B21" t="str">
            <v>Wed</v>
          </cell>
          <cell r="C21">
            <v>96</v>
          </cell>
          <cell r="D21" t="str">
            <v>01887</v>
          </cell>
          <cell r="E21" t="str">
            <v>02114</v>
          </cell>
          <cell r="F21">
            <v>280</v>
          </cell>
          <cell r="G21" t="str">
            <v>30</v>
          </cell>
          <cell r="H21">
            <v>42.364444444444445</v>
          </cell>
          <cell r="I21">
            <v>-71.067777777777778</v>
          </cell>
          <cell r="J21" t="str">
            <v>Boston</v>
          </cell>
          <cell r="K21" t="str">
            <v>MA</v>
          </cell>
          <cell r="L21">
            <v>28</v>
          </cell>
        </row>
        <row r="22">
          <cell r="A22">
            <v>21</v>
          </cell>
          <cell r="B22" t="str">
            <v>Wed</v>
          </cell>
          <cell r="C22">
            <v>106</v>
          </cell>
          <cell r="D22" t="str">
            <v>01887</v>
          </cell>
          <cell r="E22" t="str">
            <v>06269</v>
          </cell>
          <cell r="F22">
            <v>304</v>
          </cell>
          <cell r="G22" t="str">
            <v>30</v>
          </cell>
          <cell r="H22">
            <v>41.814166666666665</v>
          </cell>
          <cell r="I22">
            <v>-72.228888888888889</v>
          </cell>
          <cell r="J22" t="str">
            <v>Storrs Mansfield</v>
          </cell>
          <cell r="K22" t="str">
            <v>CT</v>
          </cell>
          <cell r="L22">
            <v>95</v>
          </cell>
        </row>
        <row r="23">
          <cell r="A23">
            <v>22</v>
          </cell>
          <cell r="B23" t="str">
            <v>Wed</v>
          </cell>
          <cell r="C23">
            <v>115</v>
          </cell>
          <cell r="D23" t="str">
            <v>01887</v>
          </cell>
          <cell r="E23" t="str">
            <v>06062</v>
          </cell>
          <cell r="F23">
            <v>286</v>
          </cell>
          <cell r="G23" t="str">
            <v>30</v>
          </cell>
          <cell r="H23">
            <v>41.669999999999995</v>
          </cell>
          <cell r="I23">
            <v>-72.87555555555555</v>
          </cell>
          <cell r="J23" t="str">
            <v>Plainville</v>
          </cell>
          <cell r="K23" t="str">
            <v>CT</v>
          </cell>
          <cell r="L23">
            <v>80</v>
          </cell>
        </row>
        <row r="24">
          <cell r="A24">
            <v>23</v>
          </cell>
          <cell r="B24" t="str">
            <v>Wed</v>
          </cell>
          <cell r="C24">
            <v>116</v>
          </cell>
          <cell r="D24" t="str">
            <v>01887</v>
          </cell>
          <cell r="E24" t="str">
            <v>01752</v>
          </cell>
          <cell r="F24">
            <v>164</v>
          </cell>
          <cell r="G24" t="str">
            <v>30</v>
          </cell>
          <cell r="H24">
            <v>42.346111111111114</v>
          </cell>
          <cell r="I24">
            <v>-71.540555555555557</v>
          </cell>
          <cell r="J24" t="str">
            <v>Marlborough</v>
          </cell>
          <cell r="K24" t="str">
            <v>MA</v>
          </cell>
          <cell r="L24">
            <v>10</v>
          </cell>
        </row>
        <row r="25">
          <cell r="A25">
            <v>24</v>
          </cell>
          <cell r="B25" t="str">
            <v>Wed</v>
          </cell>
          <cell r="C25">
            <v>123</v>
          </cell>
          <cell r="D25" t="str">
            <v>01887</v>
          </cell>
          <cell r="E25" t="str">
            <v>06032</v>
          </cell>
          <cell r="F25">
            <v>280</v>
          </cell>
          <cell r="G25" t="str">
            <v>30</v>
          </cell>
          <cell r="H25">
            <v>41.719722222222224</v>
          </cell>
          <cell r="I25">
            <v>-72.831944444444446</v>
          </cell>
          <cell r="J25" t="str">
            <v>Farmington</v>
          </cell>
          <cell r="K25" t="str">
            <v>CT</v>
          </cell>
          <cell r="L25">
            <v>73</v>
          </cell>
        </row>
        <row r="26">
          <cell r="A26">
            <v>25</v>
          </cell>
          <cell r="B26" t="str">
            <v>Wed</v>
          </cell>
          <cell r="C26">
            <v>138</v>
          </cell>
          <cell r="D26" t="str">
            <v>01887</v>
          </cell>
          <cell r="E26" t="str">
            <v>01854</v>
          </cell>
          <cell r="F26">
            <v>159</v>
          </cell>
          <cell r="G26" t="str">
            <v>30</v>
          </cell>
          <cell r="H26">
            <v>42.62916666666667</v>
          </cell>
          <cell r="I26">
            <v>-71.356666666666655</v>
          </cell>
          <cell r="J26" t="str">
            <v>Lowell</v>
          </cell>
          <cell r="K26" t="str">
            <v>MA</v>
          </cell>
          <cell r="L26">
            <v>16</v>
          </cell>
        </row>
        <row r="27">
          <cell r="A27">
            <v>26</v>
          </cell>
          <cell r="B27" t="str">
            <v>Wed</v>
          </cell>
          <cell r="C27">
            <v>139</v>
          </cell>
          <cell r="D27" t="str">
            <v>01887</v>
          </cell>
          <cell r="E27" t="str">
            <v>02332</v>
          </cell>
          <cell r="F27">
            <v>176</v>
          </cell>
          <cell r="G27" t="str">
            <v>30</v>
          </cell>
          <cell r="H27">
            <v>42.032777777777774</v>
          </cell>
          <cell r="I27">
            <v>-70.748055555555553</v>
          </cell>
          <cell r="J27" t="str">
            <v>Duxbury</v>
          </cell>
          <cell r="K27" t="str">
            <v>MA</v>
          </cell>
          <cell r="L27">
            <v>44</v>
          </cell>
        </row>
        <row r="28">
          <cell r="A28">
            <v>27</v>
          </cell>
          <cell r="B28" t="str">
            <v>Wed</v>
          </cell>
          <cell r="C28">
            <v>149</v>
          </cell>
          <cell r="D28" t="str">
            <v>01887</v>
          </cell>
          <cell r="E28" t="str">
            <v>01701</v>
          </cell>
          <cell r="F28">
            <v>137</v>
          </cell>
          <cell r="G28" t="str">
            <v>30</v>
          </cell>
          <cell r="H28">
            <v>42.276944444444446</v>
          </cell>
          <cell r="I28">
            <v>-71.415833333333339</v>
          </cell>
          <cell r="J28" t="str">
            <v>Framingham</v>
          </cell>
          <cell r="K28" t="str">
            <v>MA</v>
          </cell>
          <cell r="L28">
            <v>8</v>
          </cell>
        </row>
        <row r="29">
          <cell r="A29">
            <v>28</v>
          </cell>
          <cell r="B29" t="str">
            <v>Wed</v>
          </cell>
          <cell r="C29">
            <v>156</v>
          </cell>
          <cell r="D29" t="str">
            <v>01887</v>
          </cell>
          <cell r="E29" t="str">
            <v>06903</v>
          </cell>
          <cell r="F29">
            <v>197</v>
          </cell>
          <cell r="G29" t="str">
            <v>30</v>
          </cell>
          <cell r="H29">
            <v>41.112222222222222</v>
          </cell>
          <cell r="I29">
            <v>-73.558611111111105</v>
          </cell>
          <cell r="J29" t="str">
            <v>Stamford</v>
          </cell>
          <cell r="K29" t="str">
            <v>CT</v>
          </cell>
          <cell r="L29">
            <v>122</v>
          </cell>
        </row>
        <row r="30">
          <cell r="A30">
            <v>29</v>
          </cell>
          <cell r="B30" t="str">
            <v>Wed</v>
          </cell>
          <cell r="C30">
            <v>167</v>
          </cell>
          <cell r="D30" t="str">
            <v>01887</v>
          </cell>
          <cell r="E30" t="str">
            <v>06033</v>
          </cell>
          <cell r="F30">
            <v>140</v>
          </cell>
          <cell r="G30" t="str">
            <v>30</v>
          </cell>
          <cell r="H30">
            <v>41.712222222222223</v>
          </cell>
          <cell r="I30">
            <v>-72.608055555555552</v>
          </cell>
          <cell r="J30" t="str">
            <v>Glastonbury</v>
          </cell>
          <cell r="K30" t="str">
            <v>CT</v>
          </cell>
          <cell r="L30">
            <v>74</v>
          </cell>
        </row>
        <row r="31">
          <cell r="A31">
            <v>30</v>
          </cell>
          <cell r="B31" t="str">
            <v>Wed</v>
          </cell>
          <cell r="C31">
            <v>171</v>
          </cell>
          <cell r="D31" t="str">
            <v>01887</v>
          </cell>
          <cell r="E31" t="str">
            <v>06854</v>
          </cell>
          <cell r="F31">
            <v>376</v>
          </cell>
          <cell r="G31" t="str">
            <v>30</v>
          </cell>
          <cell r="H31">
            <v>41.099166666666669</v>
          </cell>
          <cell r="I31">
            <v>-73.426666666666677</v>
          </cell>
          <cell r="J31" t="str">
            <v>Norwalk</v>
          </cell>
          <cell r="K31" t="str">
            <v>CT</v>
          </cell>
          <cell r="L31">
            <v>116</v>
          </cell>
        </row>
        <row r="32">
          <cell r="A32">
            <v>31</v>
          </cell>
          <cell r="B32" t="str">
            <v>Wed</v>
          </cell>
          <cell r="C32">
            <v>200</v>
          </cell>
          <cell r="D32" t="str">
            <v>01887</v>
          </cell>
          <cell r="E32" t="str">
            <v>01606</v>
          </cell>
          <cell r="F32">
            <v>159</v>
          </cell>
          <cell r="G32" t="str">
            <v>30</v>
          </cell>
          <cell r="H32">
            <v>42.292499999999997</v>
          </cell>
          <cell r="I32">
            <v>-71.819166666666661</v>
          </cell>
          <cell r="J32" t="str">
            <v>Worcester</v>
          </cell>
          <cell r="K32" t="str">
            <v>MA</v>
          </cell>
          <cell r="L32">
            <v>7</v>
          </cell>
        </row>
        <row r="33">
          <cell r="A33">
            <v>32</v>
          </cell>
          <cell r="B33" t="str">
            <v>Wed</v>
          </cell>
          <cell r="C33">
            <v>205</v>
          </cell>
          <cell r="D33" t="str">
            <v>01887</v>
          </cell>
          <cell r="E33" t="str">
            <v>02840</v>
          </cell>
          <cell r="F33">
            <v>366</v>
          </cell>
          <cell r="G33" t="str">
            <v>30</v>
          </cell>
          <cell r="H33">
            <v>41.493611111111115</v>
          </cell>
          <cell r="I33">
            <v>-71.311666666666667</v>
          </cell>
          <cell r="J33" t="str">
            <v>Newport</v>
          </cell>
          <cell r="K33" t="str">
            <v>RI</v>
          </cell>
          <cell r="L33">
            <v>55</v>
          </cell>
        </row>
        <row r="34">
          <cell r="A34">
            <v>33</v>
          </cell>
          <cell r="B34" t="str">
            <v>Wed</v>
          </cell>
          <cell r="C34">
            <v>231</v>
          </cell>
          <cell r="D34" t="str">
            <v>01887</v>
          </cell>
          <cell r="E34" t="str">
            <v>01060</v>
          </cell>
          <cell r="F34">
            <v>151</v>
          </cell>
          <cell r="G34" t="str">
            <v>30</v>
          </cell>
          <cell r="H34">
            <v>42.318611111111117</v>
          </cell>
          <cell r="I34">
            <v>-72.631388888888878</v>
          </cell>
          <cell r="J34" t="str">
            <v>Northampton</v>
          </cell>
          <cell r="K34" t="str">
            <v>MA</v>
          </cell>
          <cell r="L34">
            <v>1</v>
          </cell>
        </row>
        <row r="35">
          <cell r="A35">
            <v>34</v>
          </cell>
          <cell r="B35" t="str">
            <v>Wed</v>
          </cell>
          <cell r="C35">
            <v>233</v>
          </cell>
          <cell r="D35" t="str">
            <v>01887</v>
          </cell>
          <cell r="E35" t="str">
            <v>02822</v>
          </cell>
          <cell r="F35">
            <v>151</v>
          </cell>
          <cell r="G35" t="str">
            <v>30</v>
          </cell>
          <cell r="H35">
            <v>41.580833333333338</v>
          </cell>
          <cell r="I35">
            <v>-71.536388888888894</v>
          </cell>
          <cell r="J35" t="str">
            <v>Exeter</v>
          </cell>
          <cell r="K35" t="str">
            <v>RI</v>
          </cell>
          <cell r="L35">
            <v>54</v>
          </cell>
        </row>
        <row r="36">
          <cell r="A36">
            <v>35</v>
          </cell>
          <cell r="B36" t="str">
            <v>Wed</v>
          </cell>
          <cell r="C36">
            <v>238</v>
          </cell>
          <cell r="D36" t="str">
            <v>01887</v>
          </cell>
          <cell r="E36" t="str">
            <v>06108</v>
          </cell>
          <cell r="F36">
            <v>246</v>
          </cell>
          <cell r="G36" t="str">
            <v>30</v>
          </cell>
          <cell r="H36">
            <v>41.772222222222219</v>
          </cell>
          <cell r="I36">
            <v>-72.637777777777785</v>
          </cell>
          <cell r="J36" t="str">
            <v>East Hartford</v>
          </cell>
          <cell r="K36" t="str">
            <v>CT</v>
          </cell>
          <cell r="L36">
            <v>90</v>
          </cell>
        </row>
        <row r="37">
          <cell r="A37">
            <v>36</v>
          </cell>
          <cell r="B37" t="str">
            <v>Wed</v>
          </cell>
          <cell r="C37">
            <v>248</v>
          </cell>
          <cell r="D37" t="str">
            <v>01887</v>
          </cell>
          <cell r="E37" t="str">
            <v>06105</v>
          </cell>
          <cell r="F37">
            <v>149</v>
          </cell>
          <cell r="G37" t="str">
            <v>30</v>
          </cell>
          <cell r="H37">
            <v>41.771111111111111</v>
          </cell>
          <cell r="I37">
            <v>-72.706666666666663</v>
          </cell>
          <cell r="J37" t="str">
            <v>Hartford</v>
          </cell>
          <cell r="K37" t="str">
            <v>CT</v>
          </cell>
          <cell r="L37">
            <v>88</v>
          </cell>
        </row>
        <row r="38">
          <cell r="A38">
            <v>37</v>
          </cell>
          <cell r="B38" t="str">
            <v>Wed</v>
          </cell>
          <cell r="C38">
            <v>253</v>
          </cell>
          <cell r="D38" t="str">
            <v>01887</v>
          </cell>
          <cell r="E38" t="str">
            <v>06095</v>
          </cell>
          <cell r="F38">
            <v>94</v>
          </cell>
          <cell r="G38" t="str">
            <v>30</v>
          </cell>
          <cell r="H38">
            <v>41.852499999999999</v>
          </cell>
          <cell r="I38">
            <v>-72.643611111111113</v>
          </cell>
          <cell r="J38" t="str">
            <v>Windsor</v>
          </cell>
          <cell r="K38" t="str">
            <v>CT</v>
          </cell>
          <cell r="L38">
            <v>84</v>
          </cell>
        </row>
        <row r="39">
          <cell r="A39">
            <v>38</v>
          </cell>
          <cell r="B39" t="str">
            <v>Wed</v>
          </cell>
          <cell r="C39">
            <v>257</v>
          </cell>
          <cell r="D39" t="str">
            <v>01887</v>
          </cell>
          <cell r="E39" t="str">
            <v>06901</v>
          </cell>
          <cell r="F39">
            <v>235</v>
          </cell>
          <cell r="G39" t="str">
            <v>30</v>
          </cell>
          <cell r="H39">
            <v>41.044999999999995</v>
          </cell>
          <cell r="I39">
            <v>-73.533611111111114</v>
          </cell>
          <cell r="J39" t="str">
            <v>Stamford</v>
          </cell>
          <cell r="K39" t="str">
            <v>CT</v>
          </cell>
          <cell r="L39">
            <v>120</v>
          </cell>
        </row>
        <row r="40">
          <cell r="A40">
            <v>39</v>
          </cell>
          <cell r="B40" t="str">
            <v>Wed</v>
          </cell>
          <cell r="C40">
            <v>260</v>
          </cell>
          <cell r="D40" t="str">
            <v>01887</v>
          </cell>
          <cell r="E40" t="str">
            <v>02135</v>
          </cell>
          <cell r="F40">
            <v>132</v>
          </cell>
          <cell r="G40" t="str">
            <v>30</v>
          </cell>
          <cell r="H40">
            <v>42.343611111111116</v>
          </cell>
          <cell r="I40">
            <v>-71.162500000000009</v>
          </cell>
          <cell r="J40" t="str">
            <v>Brighton</v>
          </cell>
          <cell r="K40" t="str">
            <v>MA</v>
          </cell>
          <cell r="L40">
            <v>35</v>
          </cell>
        </row>
        <row r="41">
          <cell r="A41">
            <v>40</v>
          </cell>
          <cell r="B41" t="str">
            <v>Wed</v>
          </cell>
          <cell r="C41">
            <v>261</v>
          </cell>
          <cell r="D41" t="str">
            <v>01887</v>
          </cell>
          <cell r="E41" t="str">
            <v>06516</v>
          </cell>
          <cell r="F41">
            <v>130</v>
          </cell>
          <cell r="G41" t="str">
            <v>30</v>
          </cell>
          <cell r="H41">
            <v>41.278055555555554</v>
          </cell>
          <cell r="I41">
            <v>-72.941388888888895</v>
          </cell>
          <cell r="J41" t="str">
            <v>West Haven</v>
          </cell>
          <cell r="K41" t="str">
            <v>CT</v>
          </cell>
          <cell r="L41">
            <v>105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030E-A18D-41DA-A38D-50E7B9CA6325}">
  <dimension ref="A1:K41"/>
  <sheetViews>
    <sheetView workbookViewId="0">
      <selection activeCell="L36" sqref="L36"/>
    </sheetView>
  </sheetViews>
  <sheetFormatPr defaultRowHeight="15.75" x14ac:dyDescent="0.25"/>
  <cols>
    <col min="1" max="5" width="9" style="3"/>
    <col min="6" max="6" width="12.875" style="3" customWidth="1"/>
    <col min="7" max="7" width="12.375" style="14" customWidth="1"/>
    <col min="8" max="8" width="13.375" style="14" customWidth="1"/>
    <col min="9" max="9" width="12.5" style="14" customWidth="1"/>
    <col min="10" max="10" width="11.625" style="14" customWidth="1"/>
    <col min="11" max="11" width="9.125" style="14" customWidth="1"/>
    <col min="12" max="16384" width="9" style="3"/>
  </cols>
  <sheetData>
    <row r="1" spans="1:11" s="2" customFormat="1" x14ac:dyDescent="0.25">
      <c r="A1" s="6" t="s">
        <v>44</v>
      </c>
      <c r="B1" s="6" t="s">
        <v>0</v>
      </c>
      <c r="C1" s="7" t="s">
        <v>1</v>
      </c>
      <c r="D1" s="7" t="s">
        <v>2</v>
      </c>
      <c r="E1" s="1" t="s">
        <v>3</v>
      </c>
      <c r="F1" s="2" t="s">
        <v>86</v>
      </c>
      <c r="G1" s="8" t="s">
        <v>87</v>
      </c>
      <c r="H1" s="8" t="s">
        <v>88</v>
      </c>
      <c r="I1" s="8" t="s">
        <v>46</v>
      </c>
      <c r="J1" s="8" t="s">
        <v>47</v>
      </c>
      <c r="K1" s="8" t="s">
        <v>85</v>
      </c>
    </row>
    <row r="2" spans="1:11" s="2" customFormat="1" x14ac:dyDescent="0.25">
      <c r="A2" s="9" t="s">
        <v>45</v>
      </c>
      <c r="B2" s="9">
        <v>0</v>
      </c>
      <c r="C2" s="10" t="s">
        <v>4</v>
      </c>
      <c r="D2" s="11" t="s">
        <v>4</v>
      </c>
      <c r="E2" s="15">
        <v>0</v>
      </c>
      <c r="F2" s="9">
        <v>0</v>
      </c>
      <c r="G2" s="9">
        <v>42.545555555555602</v>
      </c>
      <c r="H2" s="9">
        <v>-71.175555555555562</v>
      </c>
      <c r="I2" s="9" t="s">
        <v>57</v>
      </c>
      <c r="J2" s="9" t="s">
        <v>49</v>
      </c>
      <c r="K2" s="9">
        <v>20</v>
      </c>
    </row>
    <row r="3" spans="1:11" x14ac:dyDescent="0.25">
      <c r="A3" s="4" t="s">
        <v>45</v>
      </c>
      <c r="B3" s="4">
        <v>1</v>
      </c>
      <c r="C3" s="4" t="s">
        <v>4</v>
      </c>
      <c r="D3" s="5" t="s">
        <v>5</v>
      </c>
      <c r="E3" s="12">
        <v>461</v>
      </c>
      <c r="F3" s="3" t="s">
        <v>92</v>
      </c>
      <c r="G3" s="3">
        <v>42.465833333333336</v>
      </c>
      <c r="H3" s="3">
        <v>-71.179722222222225</v>
      </c>
      <c r="I3" s="3" t="s">
        <v>54</v>
      </c>
      <c r="J3" s="3" t="s">
        <v>49</v>
      </c>
      <c r="K3" s="3">
        <v>12</v>
      </c>
    </row>
    <row r="4" spans="1:11" x14ac:dyDescent="0.25">
      <c r="A4" s="4" t="s">
        <v>45</v>
      </c>
      <c r="B4" s="4">
        <v>6</v>
      </c>
      <c r="C4" s="4" t="s">
        <v>4</v>
      </c>
      <c r="D4" s="5" t="s">
        <v>6</v>
      </c>
      <c r="E4" s="12">
        <v>2800</v>
      </c>
      <c r="F4" s="13" t="s">
        <v>89</v>
      </c>
      <c r="G4" s="3">
        <v>42.605277777777779</v>
      </c>
      <c r="H4" s="3">
        <v>-71.226388888888891</v>
      </c>
      <c r="I4" s="3" t="s">
        <v>56</v>
      </c>
      <c r="J4" s="3" t="s">
        <v>49</v>
      </c>
      <c r="K4" s="3">
        <v>18</v>
      </c>
    </row>
    <row r="5" spans="1:11" x14ac:dyDescent="0.25">
      <c r="A5" s="4" t="s">
        <v>45</v>
      </c>
      <c r="B5" s="4">
        <v>12</v>
      </c>
      <c r="C5" s="4" t="s">
        <v>4</v>
      </c>
      <c r="D5" s="5" t="s">
        <v>7</v>
      </c>
      <c r="E5" s="12">
        <v>2202</v>
      </c>
      <c r="F5" s="13" t="s">
        <v>90</v>
      </c>
      <c r="G5" s="3">
        <v>41.813611111111108</v>
      </c>
      <c r="H5" s="3">
        <v>-71.36999999999999</v>
      </c>
      <c r="I5" s="3" t="s">
        <v>67</v>
      </c>
      <c r="J5" s="3" t="s">
        <v>64</v>
      </c>
      <c r="K5" s="3">
        <v>57</v>
      </c>
    </row>
    <row r="6" spans="1:11" x14ac:dyDescent="0.25">
      <c r="A6" s="4" t="s">
        <v>45</v>
      </c>
      <c r="B6" s="4">
        <v>13</v>
      </c>
      <c r="C6" s="4" t="s">
        <v>4</v>
      </c>
      <c r="D6" s="5" t="s">
        <v>8</v>
      </c>
      <c r="E6" s="12">
        <v>246</v>
      </c>
      <c r="F6" s="3" t="s">
        <v>92</v>
      </c>
      <c r="G6" s="3">
        <v>42.932222222222222</v>
      </c>
      <c r="H6" s="3">
        <v>-72.274722222222223</v>
      </c>
      <c r="I6" s="3" t="s">
        <v>70</v>
      </c>
      <c r="J6" s="3" t="s">
        <v>69</v>
      </c>
      <c r="K6" s="3">
        <v>63</v>
      </c>
    </row>
    <row r="7" spans="1:11" x14ac:dyDescent="0.25">
      <c r="A7" s="4" t="s">
        <v>45</v>
      </c>
      <c r="B7" s="4">
        <v>24</v>
      </c>
      <c r="C7" s="4" t="s">
        <v>4</v>
      </c>
      <c r="D7" s="5" t="s">
        <v>12</v>
      </c>
      <c r="E7" s="12">
        <v>2077</v>
      </c>
      <c r="F7" s="13" t="s">
        <v>91</v>
      </c>
      <c r="G7" s="3">
        <v>42.118611111111115</v>
      </c>
      <c r="H7" s="3">
        <v>-70.925277777777779</v>
      </c>
      <c r="I7" s="3" t="s">
        <v>62</v>
      </c>
      <c r="J7" s="3" t="s">
        <v>49</v>
      </c>
      <c r="K7" s="3">
        <v>45</v>
      </c>
    </row>
    <row r="8" spans="1:11" x14ac:dyDescent="0.25">
      <c r="A8" s="4" t="s">
        <v>45</v>
      </c>
      <c r="B8" s="4">
        <v>35</v>
      </c>
      <c r="C8" s="4" t="s">
        <v>4</v>
      </c>
      <c r="D8" s="5" t="s">
        <v>11</v>
      </c>
      <c r="E8" s="12">
        <v>236</v>
      </c>
      <c r="F8" s="3" t="s">
        <v>92</v>
      </c>
      <c r="G8" s="3">
        <v>41.764444444444443</v>
      </c>
      <c r="H8" s="3">
        <v>-72.683888888888887</v>
      </c>
      <c r="I8" s="3" t="s">
        <v>77</v>
      </c>
      <c r="J8" s="3" t="s">
        <v>72</v>
      </c>
      <c r="K8" s="3">
        <v>92</v>
      </c>
    </row>
    <row r="9" spans="1:11" x14ac:dyDescent="0.25">
      <c r="A9" s="4" t="s">
        <v>45</v>
      </c>
      <c r="B9" s="4">
        <v>38</v>
      </c>
      <c r="C9" s="4" t="s">
        <v>4</v>
      </c>
      <c r="D9" s="5" t="s">
        <v>15</v>
      </c>
      <c r="E9" s="12">
        <v>239</v>
      </c>
      <c r="F9" s="3" t="s">
        <v>92</v>
      </c>
      <c r="G9" s="3">
        <v>42.404444444444444</v>
      </c>
      <c r="H9" s="3">
        <v>-71.133333333333326</v>
      </c>
      <c r="I9" s="3" t="s">
        <v>60</v>
      </c>
      <c r="J9" s="3" t="s">
        <v>49</v>
      </c>
      <c r="K9" s="3">
        <v>39</v>
      </c>
    </row>
    <row r="10" spans="1:11" x14ac:dyDescent="0.25">
      <c r="A10" s="4" t="s">
        <v>45</v>
      </c>
      <c r="B10" s="4">
        <v>43</v>
      </c>
      <c r="C10" s="4" t="s">
        <v>4</v>
      </c>
      <c r="D10" s="5" t="s">
        <v>13</v>
      </c>
      <c r="E10" s="12">
        <v>328</v>
      </c>
      <c r="F10" s="3" t="s">
        <v>92</v>
      </c>
      <c r="G10" s="3">
        <v>42.346944444444446</v>
      </c>
      <c r="H10" s="3">
        <v>-71.037499999999994</v>
      </c>
      <c r="I10" s="3" t="s">
        <v>58</v>
      </c>
      <c r="J10" s="3" t="s">
        <v>49</v>
      </c>
      <c r="K10" s="3">
        <v>26</v>
      </c>
    </row>
    <row r="11" spans="1:11" x14ac:dyDescent="0.25">
      <c r="A11" s="4" t="s">
        <v>45</v>
      </c>
      <c r="B11" s="4">
        <v>48</v>
      </c>
      <c r="C11" s="4" t="s">
        <v>4</v>
      </c>
      <c r="D11" s="5" t="s">
        <v>18</v>
      </c>
      <c r="E11" s="12">
        <v>396</v>
      </c>
      <c r="F11" s="3" t="s">
        <v>92</v>
      </c>
      <c r="G11" s="3">
        <v>41.421666666666667</v>
      </c>
      <c r="H11" s="3">
        <v>-72.996944444444452</v>
      </c>
      <c r="I11" s="3" t="s">
        <v>82</v>
      </c>
      <c r="J11" s="3" t="s">
        <v>72</v>
      </c>
      <c r="K11" s="3">
        <v>107</v>
      </c>
    </row>
    <row r="12" spans="1:11" x14ac:dyDescent="0.25">
      <c r="A12" s="4" t="s">
        <v>45</v>
      </c>
      <c r="B12" s="4">
        <v>53</v>
      </c>
      <c r="C12" s="4" t="s">
        <v>4</v>
      </c>
      <c r="D12" s="5" t="s">
        <v>20</v>
      </c>
      <c r="E12" s="12">
        <v>112</v>
      </c>
      <c r="F12" s="3" t="s">
        <v>92</v>
      </c>
      <c r="G12" s="3">
        <v>41.051388888888887</v>
      </c>
      <c r="H12" s="3">
        <v>-73.516666666666666</v>
      </c>
      <c r="I12" s="3" t="s">
        <v>84</v>
      </c>
      <c r="J12" s="3" t="s">
        <v>72</v>
      </c>
      <c r="K12" s="3">
        <v>123</v>
      </c>
    </row>
    <row r="13" spans="1:11" x14ac:dyDescent="0.25">
      <c r="A13" s="4" t="s">
        <v>45</v>
      </c>
      <c r="B13" s="4">
        <v>54</v>
      </c>
      <c r="C13" s="4" t="s">
        <v>4</v>
      </c>
      <c r="D13" s="5" t="s">
        <v>21</v>
      </c>
      <c r="E13" s="12">
        <v>283</v>
      </c>
      <c r="F13" s="3" t="s">
        <v>92</v>
      </c>
      <c r="G13" s="3">
        <v>41.378888888888888</v>
      </c>
      <c r="H13" s="3">
        <v>-72.896666666666675</v>
      </c>
      <c r="I13" s="3" t="s">
        <v>81</v>
      </c>
      <c r="J13" s="3" t="s">
        <v>72</v>
      </c>
      <c r="K13" s="3">
        <v>106</v>
      </c>
    </row>
    <row r="14" spans="1:11" x14ac:dyDescent="0.25">
      <c r="A14" s="4" t="s">
        <v>45</v>
      </c>
      <c r="B14" s="4">
        <v>55</v>
      </c>
      <c r="C14" s="4" t="s">
        <v>4</v>
      </c>
      <c r="D14" s="5" t="s">
        <v>22</v>
      </c>
      <c r="E14" s="12">
        <v>210</v>
      </c>
      <c r="F14" s="3" t="s">
        <v>92</v>
      </c>
      <c r="G14" s="3">
        <v>41.929444444444442</v>
      </c>
      <c r="H14" s="3">
        <v>-72.626944444444433</v>
      </c>
      <c r="I14" s="3" t="s">
        <v>76</v>
      </c>
      <c r="J14" s="3" t="s">
        <v>72</v>
      </c>
      <c r="K14" s="3">
        <v>85</v>
      </c>
    </row>
    <row r="15" spans="1:11" x14ac:dyDescent="0.25">
      <c r="A15" s="4" t="s">
        <v>45</v>
      </c>
      <c r="B15" s="4">
        <v>62</v>
      </c>
      <c r="C15" s="4" t="s">
        <v>4</v>
      </c>
      <c r="D15" s="5" t="s">
        <v>24</v>
      </c>
      <c r="E15" s="12">
        <v>241</v>
      </c>
      <c r="F15" s="3" t="s">
        <v>92</v>
      </c>
      <c r="G15" s="3">
        <v>41.82416666666667</v>
      </c>
      <c r="H15" s="3">
        <v>-71.420555555555566</v>
      </c>
      <c r="I15" s="3" t="s">
        <v>66</v>
      </c>
      <c r="J15" s="3" t="s">
        <v>64</v>
      </c>
      <c r="K15" s="3">
        <v>56</v>
      </c>
    </row>
    <row r="16" spans="1:11" x14ac:dyDescent="0.25">
      <c r="A16" s="4" t="s">
        <v>45</v>
      </c>
      <c r="B16" s="4">
        <v>65</v>
      </c>
      <c r="C16" s="4" t="s">
        <v>4</v>
      </c>
      <c r="D16" s="5" t="s">
        <v>25</v>
      </c>
      <c r="E16" s="12">
        <v>212</v>
      </c>
      <c r="F16" s="3" t="s">
        <v>92</v>
      </c>
      <c r="G16" s="3">
        <v>41.920277777777777</v>
      </c>
      <c r="H16" s="3">
        <v>-71.533055555555549</v>
      </c>
      <c r="I16" s="3" t="s">
        <v>68</v>
      </c>
      <c r="J16" s="3" t="s">
        <v>64</v>
      </c>
      <c r="K16" s="3">
        <v>58</v>
      </c>
    </row>
    <row r="17" spans="1:11" x14ac:dyDescent="0.25">
      <c r="A17" s="4" t="s">
        <v>45</v>
      </c>
      <c r="B17" s="4">
        <v>73</v>
      </c>
      <c r="C17" s="4" t="s">
        <v>4</v>
      </c>
      <c r="D17" s="5" t="s">
        <v>17</v>
      </c>
      <c r="E17" s="12">
        <v>120</v>
      </c>
      <c r="F17" s="3" t="s">
        <v>92</v>
      </c>
      <c r="G17" s="3">
        <v>42.350555555555559</v>
      </c>
      <c r="H17" s="3">
        <v>-71.064444444444447</v>
      </c>
      <c r="I17" s="3" t="s">
        <v>58</v>
      </c>
      <c r="J17" s="3" t="s">
        <v>49</v>
      </c>
      <c r="K17" s="3">
        <v>27</v>
      </c>
    </row>
    <row r="18" spans="1:11" x14ac:dyDescent="0.25">
      <c r="A18" s="4" t="s">
        <v>45</v>
      </c>
      <c r="B18" s="4">
        <v>77</v>
      </c>
      <c r="C18" s="4" t="s">
        <v>4</v>
      </c>
      <c r="D18" s="5" t="s">
        <v>27</v>
      </c>
      <c r="E18" s="12">
        <v>157</v>
      </c>
      <c r="F18" s="3" t="s">
        <v>92</v>
      </c>
      <c r="G18" s="3">
        <v>42.329444444444448</v>
      </c>
      <c r="H18" s="3">
        <v>-71.07138888888889</v>
      </c>
      <c r="I18" s="3" t="s">
        <v>58</v>
      </c>
      <c r="J18" s="3" t="s">
        <v>49</v>
      </c>
      <c r="K18" s="3">
        <v>42</v>
      </c>
    </row>
    <row r="19" spans="1:11" x14ac:dyDescent="0.25">
      <c r="A19" s="4" t="s">
        <v>45</v>
      </c>
      <c r="B19" s="4">
        <v>81</v>
      </c>
      <c r="C19" s="4" t="s">
        <v>4</v>
      </c>
      <c r="D19" s="5" t="s">
        <v>28</v>
      </c>
      <c r="E19" s="12">
        <v>140</v>
      </c>
      <c r="F19" s="3" t="s">
        <v>92</v>
      </c>
      <c r="G19" s="3">
        <v>42.106111111111112</v>
      </c>
      <c r="H19" s="3">
        <v>-72.578055555555551</v>
      </c>
      <c r="I19" s="3" t="s">
        <v>50</v>
      </c>
      <c r="J19" s="3" t="s">
        <v>49</v>
      </c>
      <c r="K19" s="3">
        <v>2</v>
      </c>
    </row>
    <row r="20" spans="1:11" x14ac:dyDescent="0.25">
      <c r="A20" s="4" t="s">
        <v>45</v>
      </c>
      <c r="B20" s="4">
        <v>91</v>
      </c>
      <c r="C20" s="4" t="s">
        <v>4</v>
      </c>
      <c r="D20" s="5" t="s">
        <v>16</v>
      </c>
      <c r="E20" s="12">
        <v>420</v>
      </c>
      <c r="F20" s="3" t="s">
        <v>92</v>
      </c>
      <c r="G20" s="3">
        <v>42.348055555555561</v>
      </c>
      <c r="H20" s="3">
        <v>-71.086944444444441</v>
      </c>
      <c r="I20" s="3" t="s">
        <v>58</v>
      </c>
      <c r="J20" s="3" t="s">
        <v>49</v>
      </c>
      <c r="K20" s="3">
        <v>29</v>
      </c>
    </row>
    <row r="21" spans="1:11" x14ac:dyDescent="0.25">
      <c r="A21" s="4" t="s">
        <v>45</v>
      </c>
      <c r="B21" s="4">
        <v>96</v>
      </c>
      <c r="C21" s="4" t="s">
        <v>4</v>
      </c>
      <c r="D21" s="5" t="s">
        <v>26</v>
      </c>
      <c r="E21" s="12">
        <v>280</v>
      </c>
      <c r="F21" s="3" t="s">
        <v>92</v>
      </c>
      <c r="G21" s="3">
        <v>42.364444444444445</v>
      </c>
      <c r="H21" s="3">
        <v>-71.067777777777778</v>
      </c>
      <c r="I21" s="3" t="s">
        <v>58</v>
      </c>
      <c r="J21" s="3" t="s">
        <v>49</v>
      </c>
      <c r="K21" s="3">
        <v>28</v>
      </c>
    </row>
    <row r="22" spans="1:11" x14ac:dyDescent="0.25">
      <c r="A22" s="4" t="s">
        <v>45</v>
      </c>
      <c r="B22" s="4">
        <v>106</v>
      </c>
      <c r="C22" s="4" t="s">
        <v>4</v>
      </c>
      <c r="D22" s="5" t="s">
        <v>29</v>
      </c>
      <c r="E22" s="12">
        <v>304</v>
      </c>
      <c r="F22" s="3" t="s">
        <v>92</v>
      </c>
      <c r="G22" s="3">
        <v>41.814166666666665</v>
      </c>
      <c r="H22" s="3">
        <v>-72.228888888888889</v>
      </c>
      <c r="I22" s="3" t="s">
        <v>79</v>
      </c>
      <c r="J22" s="3" t="s">
        <v>72</v>
      </c>
      <c r="K22" s="3">
        <v>95</v>
      </c>
    </row>
    <row r="23" spans="1:11" x14ac:dyDescent="0.25">
      <c r="A23" s="4" t="s">
        <v>45</v>
      </c>
      <c r="B23" s="4">
        <v>115</v>
      </c>
      <c r="C23" s="4" t="s">
        <v>4</v>
      </c>
      <c r="D23" s="5" t="s">
        <v>30</v>
      </c>
      <c r="E23" s="12">
        <v>286</v>
      </c>
      <c r="F23" s="3" t="s">
        <v>92</v>
      </c>
      <c r="G23" s="3">
        <v>41.669999999999995</v>
      </c>
      <c r="H23" s="3">
        <v>-72.87555555555555</v>
      </c>
      <c r="I23" s="3" t="s">
        <v>74</v>
      </c>
      <c r="J23" s="3" t="s">
        <v>72</v>
      </c>
      <c r="K23" s="3">
        <v>80</v>
      </c>
    </row>
    <row r="24" spans="1:11" x14ac:dyDescent="0.25">
      <c r="A24" s="4" t="s">
        <v>45</v>
      </c>
      <c r="B24" s="4">
        <v>116</v>
      </c>
      <c r="C24" s="4" t="s">
        <v>4</v>
      </c>
      <c r="D24" s="5" t="s">
        <v>31</v>
      </c>
      <c r="E24" s="12">
        <v>164</v>
      </c>
      <c r="F24" s="3" t="s">
        <v>92</v>
      </c>
      <c r="G24" s="3">
        <v>42.346111111111114</v>
      </c>
      <c r="H24" s="3">
        <v>-71.540555555555557</v>
      </c>
      <c r="I24" s="3" t="s">
        <v>53</v>
      </c>
      <c r="J24" s="3" t="s">
        <v>49</v>
      </c>
      <c r="K24" s="3">
        <v>10</v>
      </c>
    </row>
    <row r="25" spans="1:11" x14ac:dyDescent="0.25">
      <c r="A25" s="4" t="s">
        <v>45</v>
      </c>
      <c r="B25" s="4">
        <v>123</v>
      </c>
      <c r="C25" s="4" t="s">
        <v>4</v>
      </c>
      <c r="D25" s="5" t="s">
        <v>9</v>
      </c>
      <c r="E25" s="12">
        <v>280</v>
      </c>
      <c r="F25" s="3" t="s">
        <v>92</v>
      </c>
      <c r="G25" s="3">
        <v>41.719722222222224</v>
      </c>
      <c r="H25" s="3">
        <v>-72.831944444444446</v>
      </c>
      <c r="I25" s="3" t="s">
        <v>71</v>
      </c>
      <c r="J25" s="3" t="s">
        <v>72</v>
      </c>
      <c r="K25" s="3">
        <v>73</v>
      </c>
    </row>
    <row r="26" spans="1:11" x14ac:dyDescent="0.25">
      <c r="A26" s="4" t="s">
        <v>45</v>
      </c>
      <c r="B26" s="4">
        <v>138</v>
      </c>
      <c r="C26" s="4" t="s">
        <v>4</v>
      </c>
      <c r="D26" s="5" t="s">
        <v>34</v>
      </c>
      <c r="E26" s="12">
        <v>159</v>
      </c>
      <c r="F26" s="3" t="s">
        <v>92</v>
      </c>
      <c r="G26" s="3">
        <v>42.62916666666667</v>
      </c>
      <c r="H26" s="3">
        <v>-71.356666666666655</v>
      </c>
      <c r="I26" s="3" t="s">
        <v>55</v>
      </c>
      <c r="J26" s="3" t="s">
        <v>49</v>
      </c>
      <c r="K26" s="3">
        <v>16</v>
      </c>
    </row>
    <row r="27" spans="1:11" x14ac:dyDescent="0.25">
      <c r="A27" s="4" t="s">
        <v>45</v>
      </c>
      <c r="B27" s="4">
        <v>139</v>
      </c>
      <c r="C27" s="4" t="s">
        <v>4</v>
      </c>
      <c r="D27" s="5" t="s">
        <v>35</v>
      </c>
      <c r="E27" s="12">
        <v>176</v>
      </c>
      <c r="F27" s="3" t="s">
        <v>92</v>
      </c>
      <c r="G27" s="3">
        <v>42.032777777777774</v>
      </c>
      <c r="H27" s="3">
        <v>-70.748055555555553</v>
      </c>
      <c r="I27" s="3" t="s">
        <v>61</v>
      </c>
      <c r="J27" s="3" t="s">
        <v>49</v>
      </c>
      <c r="K27" s="3">
        <v>44</v>
      </c>
    </row>
    <row r="28" spans="1:11" x14ac:dyDescent="0.25">
      <c r="A28" s="4" t="s">
        <v>45</v>
      </c>
      <c r="B28" s="4">
        <v>149</v>
      </c>
      <c r="C28" s="4" t="s">
        <v>4</v>
      </c>
      <c r="D28" s="5" t="s">
        <v>36</v>
      </c>
      <c r="E28" s="12">
        <v>137</v>
      </c>
      <c r="F28" s="3" t="s">
        <v>92</v>
      </c>
      <c r="G28" s="3">
        <v>42.276944444444446</v>
      </c>
      <c r="H28" s="3">
        <v>-71.415833333333339</v>
      </c>
      <c r="I28" s="3" t="s">
        <v>52</v>
      </c>
      <c r="J28" s="3" t="s">
        <v>49</v>
      </c>
      <c r="K28" s="3">
        <v>8</v>
      </c>
    </row>
    <row r="29" spans="1:11" x14ac:dyDescent="0.25">
      <c r="A29" s="4" t="s">
        <v>45</v>
      </c>
      <c r="B29" s="4">
        <v>156</v>
      </c>
      <c r="C29" s="4" t="s">
        <v>4</v>
      </c>
      <c r="D29" s="5" t="s">
        <v>37</v>
      </c>
      <c r="E29" s="12">
        <v>197</v>
      </c>
      <c r="F29" s="3" t="s">
        <v>92</v>
      </c>
      <c r="G29" s="3">
        <v>41.112222222222222</v>
      </c>
      <c r="H29" s="3">
        <v>-73.558611111111105</v>
      </c>
      <c r="I29" s="3" t="s">
        <v>84</v>
      </c>
      <c r="J29" s="3" t="s">
        <v>72</v>
      </c>
      <c r="K29" s="3">
        <v>122</v>
      </c>
    </row>
    <row r="30" spans="1:11" x14ac:dyDescent="0.25">
      <c r="A30" s="4" t="s">
        <v>45</v>
      </c>
      <c r="B30" s="4">
        <v>167</v>
      </c>
      <c r="C30" s="4" t="s">
        <v>4</v>
      </c>
      <c r="D30" s="5" t="s">
        <v>19</v>
      </c>
      <c r="E30" s="12">
        <v>140</v>
      </c>
      <c r="F30" s="3" t="s">
        <v>92</v>
      </c>
      <c r="G30" s="3">
        <v>41.712222222222223</v>
      </c>
      <c r="H30" s="3">
        <v>-72.608055555555552</v>
      </c>
      <c r="I30" s="3" t="s">
        <v>73</v>
      </c>
      <c r="J30" s="3" t="s">
        <v>72</v>
      </c>
      <c r="K30" s="3">
        <v>74</v>
      </c>
    </row>
    <row r="31" spans="1:11" x14ac:dyDescent="0.25">
      <c r="A31" s="4" t="s">
        <v>45</v>
      </c>
      <c r="B31" s="4">
        <v>171</v>
      </c>
      <c r="C31" s="4" t="s">
        <v>4</v>
      </c>
      <c r="D31" s="5" t="s">
        <v>23</v>
      </c>
      <c r="E31" s="12">
        <v>376</v>
      </c>
      <c r="F31" s="3" t="s">
        <v>92</v>
      </c>
      <c r="G31" s="3">
        <v>41.099166666666669</v>
      </c>
      <c r="H31" s="3">
        <v>-73.426666666666677</v>
      </c>
      <c r="I31" s="3" t="s">
        <v>83</v>
      </c>
      <c r="J31" s="3" t="s">
        <v>72</v>
      </c>
      <c r="K31" s="3">
        <v>116</v>
      </c>
    </row>
    <row r="32" spans="1:11" x14ac:dyDescent="0.25">
      <c r="A32" s="4" t="s">
        <v>45</v>
      </c>
      <c r="B32" s="4">
        <v>200</v>
      </c>
      <c r="C32" s="4" t="s">
        <v>4</v>
      </c>
      <c r="D32" s="5" t="s">
        <v>39</v>
      </c>
      <c r="E32" s="12">
        <v>159</v>
      </c>
      <c r="F32" s="3" t="s">
        <v>92</v>
      </c>
      <c r="G32" s="3">
        <v>42.292499999999997</v>
      </c>
      <c r="H32" s="3">
        <v>-71.819166666666661</v>
      </c>
      <c r="I32" s="3" t="s">
        <v>51</v>
      </c>
      <c r="J32" s="3" t="s">
        <v>49</v>
      </c>
      <c r="K32" s="3">
        <v>7</v>
      </c>
    </row>
    <row r="33" spans="1:11" x14ac:dyDescent="0.25">
      <c r="A33" s="4" t="s">
        <v>45</v>
      </c>
      <c r="B33" s="4">
        <v>205</v>
      </c>
      <c r="C33" s="4" t="s">
        <v>4</v>
      </c>
      <c r="D33" s="5" t="s">
        <v>40</v>
      </c>
      <c r="E33" s="12">
        <v>366</v>
      </c>
      <c r="F33" s="3" t="s">
        <v>92</v>
      </c>
      <c r="G33" s="3">
        <v>41.493611111111115</v>
      </c>
      <c r="H33" s="3">
        <v>-71.311666666666667</v>
      </c>
      <c r="I33" s="3" t="s">
        <v>65</v>
      </c>
      <c r="J33" s="3" t="s">
        <v>64</v>
      </c>
      <c r="K33" s="3">
        <v>55</v>
      </c>
    </row>
    <row r="34" spans="1:11" x14ac:dyDescent="0.25">
      <c r="A34" s="4" t="s">
        <v>45</v>
      </c>
      <c r="B34" s="4">
        <v>231</v>
      </c>
      <c r="C34" s="4" t="s">
        <v>4</v>
      </c>
      <c r="D34" s="5" t="s">
        <v>41</v>
      </c>
      <c r="E34" s="12">
        <v>151</v>
      </c>
      <c r="F34" s="3" t="s">
        <v>92</v>
      </c>
      <c r="G34" s="3">
        <v>42.318611111111117</v>
      </c>
      <c r="H34" s="3">
        <v>-72.631388888888878</v>
      </c>
      <c r="I34" s="3" t="s">
        <v>48</v>
      </c>
      <c r="J34" s="3" t="s">
        <v>49</v>
      </c>
      <c r="K34" s="3">
        <v>1</v>
      </c>
    </row>
    <row r="35" spans="1:11" x14ac:dyDescent="0.25">
      <c r="A35" s="4" t="s">
        <v>45</v>
      </c>
      <c r="B35" s="4">
        <v>233</v>
      </c>
      <c r="C35" s="4" t="s">
        <v>4</v>
      </c>
      <c r="D35" s="5" t="s">
        <v>42</v>
      </c>
      <c r="E35" s="12">
        <v>151</v>
      </c>
      <c r="F35" s="3" t="s">
        <v>92</v>
      </c>
      <c r="G35" s="3">
        <v>41.580833333333338</v>
      </c>
      <c r="H35" s="3">
        <v>-71.536388888888894</v>
      </c>
      <c r="I35" s="3" t="s">
        <v>63</v>
      </c>
      <c r="J35" s="3" t="s">
        <v>64</v>
      </c>
      <c r="K35" s="3">
        <v>54</v>
      </c>
    </row>
    <row r="36" spans="1:11" x14ac:dyDescent="0.25">
      <c r="A36" s="4" t="s">
        <v>45</v>
      </c>
      <c r="B36" s="4">
        <v>238</v>
      </c>
      <c r="C36" s="4" t="s">
        <v>4</v>
      </c>
      <c r="D36" s="5" t="s">
        <v>14</v>
      </c>
      <c r="E36" s="12">
        <v>246</v>
      </c>
      <c r="F36" s="3" t="s">
        <v>92</v>
      </c>
      <c r="G36" s="3">
        <v>41.772222222222219</v>
      </c>
      <c r="H36" s="3">
        <v>-72.637777777777785</v>
      </c>
      <c r="I36" s="3" t="s">
        <v>78</v>
      </c>
      <c r="J36" s="3" t="s">
        <v>72</v>
      </c>
      <c r="K36" s="3">
        <v>90</v>
      </c>
    </row>
    <row r="37" spans="1:11" x14ac:dyDescent="0.25">
      <c r="A37" s="4" t="s">
        <v>45</v>
      </c>
      <c r="B37" s="4">
        <v>248</v>
      </c>
      <c r="C37" s="4" t="s">
        <v>4</v>
      </c>
      <c r="D37" s="5" t="s">
        <v>32</v>
      </c>
      <c r="E37" s="12">
        <v>149</v>
      </c>
      <c r="F37" s="3" t="s">
        <v>92</v>
      </c>
      <c r="G37" s="3">
        <v>41.771111111111111</v>
      </c>
      <c r="H37" s="3">
        <v>-72.706666666666663</v>
      </c>
      <c r="I37" s="3" t="s">
        <v>77</v>
      </c>
      <c r="J37" s="3" t="s">
        <v>72</v>
      </c>
      <c r="K37" s="3">
        <v>88</v>
      </c>
    </row>
    <row r="38" spans="1:11" x14ac:dyDescent="0.25">
      <c r="A38" s="4" t="s">
        <v>45</v>
      </c>
      <c r="B38" s="4">
        <v>253</v>
      </c>
      <c r="C38" s="4" t="s">
        <v>4</v>
      </c>
      <c r="D38" s="5" t="s">
        <v>10</v>
      </c>
      <c r="E38" s="12">
        <v>94</v>
      </c>
      <c r="F38" s="3" t="s">
        <v>92</v>
      </c>
      <c r="G38" s="3">
        <v>41.852499999999999</v>
      </c>
      <c r="H38" s="3">
        <v>-72.643611111111113</v>
      </c>
      <c r="I38" s="3" t="s">
        <v>75</v>
      </c>
      <c r="J38" s="3" t="s">
        <v>72</v>
      </c>
      <c r="K38" s="3">
        <v>84</v>
      </c>
    </row>
    <row r="39" spans="1:11" x14ac:dyDescent="0.25">
      <c r="A39" s="4" t="s">
        <v>45</v>
      </c>
      <c r="B39" s="4">
        <v>257</v>
      </c>
      <c r="C39" s="4" t="s">
        <v>4</v>
      </c>
      <c r="D39" s="5" t="s">
        <v>33</v>
      </c>
      <c r="E39" s="12">
        <v>235</v>
      </c>
      <c r="F39" s="3" t="s">
        <v>92</v>
      </c>
      <c r="G39" s="3">
        <v>41.044999999999995</v>
      </c>
      <c r="H39" s="3">
        <v>-73.533611111111114</v>
      </c>
      <c r="I39" s="3" t="s">
        <v>84</v>
      </c>
      <c r="J39" s="3" t="s">
        <v>72</v>
      </c>
      <c r="K39" s="3">
        <v>120</v>
      </c>
    </row>
    <row r="40" spans="1:11" x14ac:dyDescent="0.25">
      <c r="A40" s="4" t="s">
        <v>45</v>
      </c>
      <c r="B40" s="4">
        <v>260</v>
      </c>
      <c r="C40" s="4" t="s">
        <v>4</v>
      </c>
      <c r="D40" s="5" t="s">
        <v>38</v>
      </c>
      <c r="E40" s="12">
        <v>132</v>
      </c>
      <c r="F40" s="3" t="s">
        <v>92</v>
      </c>
      <c r="G40" s="3">
        <v>42.343611111111116</v>
      </c>
      <c r="H40" s="3">
        <v>-71.162500000000009</v>
      </c>
      <c r="I40" s="3" t="s">
        <v>59</v>
      </c>
      <c r="J40" s="3" t="s">
        <v>49</v>
      </c>
      <c r="K40" s="3">
        <v>35</v>
      </c>
    </row>
    <row r="41" spans="1:11" x14ac:dyDescent="0.25">
      <c r="A41" s="4" t="s">
        <v>45</v>
      </c>
      <c r="B41" s="4">
        <v>261</v>
      </c>
      <c r="C41" s="4" t="s">
        <v>4</v>
      </c>
      <c r="D41" s="5" t="s">
        <v>43</v>
      </c>
      <c r="E41" s="12">
        <v>130</v>
      </c>
      <c r="F41" s="3" t="s">
        <v>92</v>
      </c>
      <c r="G41" s="3">
        <v>41.278055555555554</v>
      </c>
      <c r="H41" s="3">
        <v>-72.941388888888895</v>
      </c>
      <c r="I41" s="3" t="s">
        <v>80</v>
      </c>
      <c r="J41" s="3" t="s">
        <v>72</v>
      </c>
      <c r="K41" s="3">
        <v>105</v>
      </c>
    </row>
  </sheetData>
  <phoneticPr fontId="7" type="noConversion"/>
  <conditionalFormatting sqref="G2:H2 K2">
    <cfRule type="duplicateValues" dxfId="7" priority="6"/>
  </conditionalFormatting>
  <conditionalFormatting sqref="D2">
    <cfRule type="duplicateValues" dxfId="6" priority="7"/>
  </conditionalFormatting>
  <conditionalFormatting sqref="K2">
    <cfRule type="duplicateValues" dxfId="5" priority="8"/>
    <cfRule type="duplicateValues" dxfId="4" priority="9"/>
  </conditionalFormatting>
  <conditionalFormatting sqref="G1:H1 K1">
    <cfRule type="duplicateValues" dxfId="3" priority="5"/>
  </conditionalFormatting>
  <conditionalFormatting sqref="G1:H1">
    <cfRule type="duplicateValues" dxfId="2" priority="4"/>
  </conditionalFormatting>
  <conditionalFormatting sqref="D3:D41">
    <cfRule type="duplicateValues" dxfId="1" priority="20"/>
  </conditionalFormatting>
  <conditionalFormatting sqref="K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ADDA-8294-4A87-BEEA-FF086BE3B1A1}">
  <dimension ref="A1:F90"/>
  <sheetViews>
    <sheetView tabSelected="1" topLeftCell="A81" workbookViewId="0">
      <selection activeCell="G92" sqref="G92"/>
    </sheetView>
  </sheetViews>
  <sheetFormatPr defaultRowHeight="15.75" x14ac:dyDescent="0.25"/>
  <cols>
    <col min="1" max="1" width="9" style="2"/>
    <col min="2" max="2" width="15" style="2" customWidth="1"/>
    <col min="3" max="3" width="9.875" style="2" customWidth="1"/>
    <col min="4" max="4" width="10.25" style="2" customWidth="1"/>
    <col min="5" max="16384" width="9" style="2"/>
  </cols>
  <sheetData>
    <row r="1" spans="1:6" ht="17.25" x14ac:dyDescent="0.3">
      <c r="A1" s="16" t="s">
        <v>93</v>
      </c>
      <c r="B1" s="17"/>
      <c r="C1" s="17"/>
      <c r="D1" s="17"/>
      <c r="E1" s="17"/>
      <c r="F1" s="18"/>
    </row>
    <row r="2" spans="1:6" ht="31.5" x14ac:dyDescent="0.25">
      <c r="A2" s="17" t="s">
        <v>94</v>
      </c>
      <c r="B2" s="17" t="s">
        <v>95</v>
      </c>
      <c r="C2" s="17" t="s">
        <v>96</v>
      </c>
      <c r="D2" s="17" t="s">
        <v>97</v>
      </c>
      <c r="E2" s="17" t="s">
        <v>98</v>
      </c>
      <c r="F2" s="25" t="s">
        <v>187</v>
      </c>
    </row>
    <row r="3" spans="1:6" x14ac:dyDescent="0.25">
      <c r="A3" s="20">
        <v>1</v>
      </c>
      <c r="B3" s="18" t="s">
        <v>99</v>
      </c>
      <c r="C3" s="18"/>
      <c r="D3" s="18" t="s">
        <v>100</v>
      </c>
      <c r="E3" s="18">
        <v>0</v>
      </c>
      <c r="F3" s="18">
        <v>9</v>
      </c>
    </row>
    <row r="4" spans="1:6" x14ac:dyDescent="0.25">
      <c r="A4" s="20">
        <v>2</v>
      </c>
      <c r="B4" s="19" t="s">
        <v>54</v>
      </c>
      <c r="C4" s="18" t="s">
        <v>101</v>
      </c>
      <c r="D4" s="18" t="s">
        <v>102</v>
      </c>
      <c r="E4" s="18">
        <v>461</v>
      </c>
      <c r="F4" s="18">
        <v>6</v>
      </c>
    </row>
    <row r="5" spans="1:6" x14ac:dyDescent="0.25">
      <c r="A5" s="20">
        <v>8</v>
      </c>
      <c r="B5" s="19" t="s">
        <v>60</v>
      </c>
      <c r="C5" s="18" t="s">
        <v>103</v>
      </c>
      <c r="D5" s="18" t="s">
        <v>104</v>
      </c>
      <c r="E5" s="18">
        <v>239</v>
      </c>
      <c r="F5" s="18">
        <v>6</v>
      </c>
    </row>
    <row r="6" spans="1:6" x14ac:dyDescent="0.25">
      <c r="A6" s="20">
        <v>20</v>
      </c>
      <c r="B6" s="19" t="s">
        <v>58</v>
      </c>
      <c r="C6" s="18" t="s">
        <v>105</v>
      </c>
      <c r="D6" s="18" t="s">
        <v>106</v>
      </c>
      <c r="E6" s="18">
        <v>280</v>
      </c>
      <c r="F6" s="18">
        <v>3</v>
      </c>
    </row>
    <row r="7" spans="1:6" x14ac:dyDescent="0.25">
      <c r="A7" s="20">
        <v>19</v>
      </c>
      <c r="B7" s="19" t="s">
        <v>58</v>
      </c>
      <c r="C7" s="18" t="s">
        <v>107</v>
      </c>
      <c r="D7" s="18" t="s">
        <v>108</v>
      </c>
      <c r="E7" s="18">
        <v>420</v>
      </c>
      <c r="F7" s="18">
        <v>6</v>
      </c>
    </row>
    <row r="8" spans="1:6" x14ac:dyDescent="0.25">
      <c r="A8" s="20">
        <v>39</v>
      </c>
      <c r="B8" s="19" t="s">
        <v>59</v>
      </c>
      <c r="C8" s="18" t="s">
        <v>109</v>
      </c>
      <c r="D8" s="18" t="s">
        <v>110</v>
      </c>
      <c r="E8" s="18">
        <v>132</v>
      </c>
      <c r="F8" s="18">
        <v>18</v>
      </c>
    </row>
    <row r="9" spans="1:6" x14ac:dyDescent="0.25">
      <c r="A9" s="20">
        <v>27</v>
      </c>
      <c r="B9" s="19" t="s">
        <v>52</v>
      </c>
      <c r="C9" s="18" t="s">
        <v>111</v>
      </c>
      <c r="D9" s="18" t="s">
        <v>112</v>
      </c>
      <c r="E9" s="18">
        <v>137</v>
      </c>
      <c r="F9" s="18">
        <v>3</v>
      </c>
    </row>
    <row r="10" spans="1:6" x14ac:dyDescent="0.25">
      <c r="A10" s="20">
        <v>23</v>
      </c>
      <c r="B10" s="19" t="s">
        <v>53</v>
      </c>
      <c r="C10" s="18" t="s">
        <v>113</v>
      </c>
      <c r="D10" s="18" t="s">
        <v>114</v>
      </c>
      <c r="E10" s="18">
        <v>164</v>
      </c>
      <c r="F10" s="18">
        <v>19</v>
      </c>
    </row>
    <row r="11" spans="1:6" x14ac:dyDescent="0.25">
      <c r="A11" s="20">
        <v>31</v>
      </c>
      <c r="B11" s="19" t="s">
        <v>51</v>
      </c>
      <c r="C11" s="18" t="s">
        <v>115</v>
      </c>
      <c r="D11" s="18" t="s">
        <v>116</v>
      </c>
      <c r="E11" s="18">
        <v>159</v>
      </c>
      <c r="F11" s="18">
        <v>54</v>
      </c>
    </row>
    <row r="12" spans="1:6" x14ac:dyDescent="0.25">
      <c r="A12" s="18">
        <v>1</v>
      </c>
      <c r="B12" s="18" t="s">
        <v>99</v>
      </c>
      <c r="C12" s="18" t="s">
        <v>117</v>
      </c>
      <c r="D12" s="18" t="s">
        <v>118</v>
      </c>
      <c r="E12" s="18">
        <v>0</v>
      </c>
      <c r="F12" s="26" t="s">
        <v>118</v>
      </c>
    </row>
    <row r="13" spans="1:6" x14ac:dyDescent="0.25">
      <c r="A13" s="18"/>
      <c r="B13" s="18"/>
      <c r="C13" s="18"/>
      <c r="D13" s="18" t="s">
        <v>185</v>
      </c>
      <c r="E13" s="18">
        <f>SUM(E3:E12)</f>
        <v>1992</v>
      </c>
      <c r="F13" s="18">
        <f>SUM(F3:F11)</f>
        <v>124</v>
      </c>
    </row>
    <row r="14" spans="1:6" x14ac:dyDescent="0.25">
      <c r="A14" s="27" t="s">
        <v>188</v>
      </c>
      <c r="B14" s="18"/>
      <c r="C14" s="22" t="s">
        <v>190</v>
      </c>
      <c r="D14" s="18"/>
      <c r="E14" s="18"/>
      <c r="F14" s="18"/>
    </row>
    <row r="16" spans="1:6" ht="17.25" x14ac:dyDescent="0.3">
      <c r="A16" s="16" t="s">
        <v>119</v>
      </c>
      <c r="B16" s="17"/>
      <c r="C16" s="17"/>
      <c r="D16" s="17"/>
      <c r="E16" s="17"/>
      <c r="F16" s="18"/>
    </row>
    <row r="17" spans="1:6" ht="31.5" x14ac:dyDescent="0.25">
      <c r="A17" s="17" t="s">
        <v>94</v>
      </c>
      <c r="B17" s="17" t="s">
        <v>95</v>
      </c>
      <c r="C17" s="17" t="s">
        <v>96</v>
      </c>
      <c r="D17" s="17" t="s">
        <v>97</v>
      </c>
      <c r="E17" s="17" t="s">
        <v>98</v>
      </c>
      <c r="F17" s="25" t="s">
        <v>187</v>
      </c>
    </row>
    <row r="18" spans="1:6" x14ac:dyDescent="0.25">
      <c r="A18" s="20">
        <v>1</v>
      </c>
      <c r="B18" s="18" t="s">
        <v>99</v>
      </c>
      <c r="C18" s="18"/>
      <c r="D18" s="18" t="s">
        <v>120</v>
      </c>
      <c r="E18" s="18">
        <v>0</v>
      </c>
      <c r="F18" s="18">
        <v>21</v>
      </c>
    </row>
    <row r="19" spans="1:6" x14ac:dyDescent="0.25">
      <c r="A19" s="20">
        <v>25</v>
      </c>
      <c r="B19" s="18" t="s">
        <v>55</v>
      </c>
      <c r="C19" s="18" t="s">
        <v>101</v>
      </c>
      <c r="D19" s="18" t="s">
        <v>102</v>
      </c>
      <c r="E19" s="18">
        <v>159</v>
      </c>
      <c r="F19" s="18">
        <v>5</v>
      </c>
    </row>
    <row r="20" spans="1:6" x14ac:dyDescent="0.25">
      <c r="A20" s="20">
        <v>3</v>
      </c>
      <c r="B20" s="19" t="s">
        <v>56</v>
      </c>
      <c r="C20" s="18" t="s">
        <v>121</v>
      </c>
      <c r="D20" s="18" t="s">
        <v>122</v>
      </c>
      <c r="E20" s="18">
        <v>2800</v>
      </c>
      <c r="F20" s="18">
        <v>4</v>
      </c>
    </row>
    <row r="21" spans="1:6" x14ac:dyDescent="0.25">
      <c r="A21" s="18">
        <v>1</v>
      </c>
      <c r="B21" s="18" t="s">
        <v>99</v>
      </c>
      <c r="C21" s="18" t="s">
        <v>123</v>
      </c>
      <c r="D21" s="18" t="s">
        <v>118</v>
      </c>
      <c r="E21" s="18">
        <v>0</v>
      </c>
      <c r="F21" s="18" t="s">
        <v>118</v>
      </c>
    </row>
    <row r="22" spans="1:6" x14ac:dyDescent="0.25">
      <c r="A22" s="18"/>
      <c r="B22" s="18"/>
      <c r="C22" s="18"/>
      <c r="D22" s="18" t="s">
        <v>185</v>
      </c>
      <c r="E22" s="18">
        <f>SUM(E18:E21)</f>
        <v>2959</v>
      </c>
      <c r="F22" s="18">
        <f>SUM(F18:F20)</f>
        <v>30</v>
      </c>
    </row>
    <row r="23" spans="1:6" x14ac:dyDescent="0.25">
      <c r="A23" s="27" t="s">
        <v>188</v>
      </c>
      <c r="B23" s="18"/>
      <c r="C23" s="22" t="s">
        <v>191</v>
      </c>
      <c r="D23" s="18"/>
      <c r="E23" s="18"/>
      <c r="F23" s="18"/>
    </row>
    <row r="25" spans="1:6" ht="17.25" x14ac:dyDescent="0.3">
      <c r="A25" s="16" t="s">
        <v>124</v>
      </c>
      <c r="B25" s="17"/>
      <c r="C25" s="17"/>
      <c r="D25" s="17"/>
      <c r="E25" s="17"/>
      <c r="F25" s="18"/>
    </row>
    <row r="26" spans="1:6" ht="31.5" x14ac:dyDescent="0.25">
      <c r="A26" s="17" t="s">
        <v>94</v>
      </c>
      <c r="B26" s="17" t="s">
        <v>95</v>
      </c>
      <c r="C26" s="17" t="s">
        <v>96</v>
      </c>
      <c r="D26" s="17" t="s">
        <v>97</v>
      </c>
      <c r="E26" s="17" t="s">
        <v>98</v>
      </c>
      <c r="F26" s="25" t="s">
        <v>187</v>
      </c>
    </row>
    <row r="27" spans="1:6" x14ac:dyDescent="0.25">
      <c r="A27" s="20">
        <v>1</v>
      </c>
      <c r="B27" s="18" t="s">
        <v>99</v>
      </c>
      <c r="C27" s="18"/>
      <c r="D27" s="18" t="s">
        <v>125</v>
      </c>
      <c r="E27" s="18">
        <v>0</v>
      </c>
      <c r="F27" s="18">
        <v>88</v>
      </c>
    </row>
    <row r="28" spans="1:6" x14ac:dyDescent="0.25">
      <c r="A28" s="20">
        <v>32</v>
      </c>
      <c r="B28" s="19" t="s">
        <v>65</v>
      </c>
      <c r="C28" s="18" t="s">
        <v>101</v>
      </c>
      <c r="D28" s="18" t="s">
        <v>102</v>
      </c>
      <c r="E28" s="18">
        <v>366</v>
      </c>
      <c r="F28" s="18">
        <v>21</v>
      </c>
    </row>
    <row r="29" spans="1:6" x14ac:dyDescent="0.25">
      <c r="A29" s="20">
        <v>34</v>
      </c>
      <c r="B29" s="19" t="s">
        <v>63</v>
      </c>
      <c r="C29" s="18" t="s">
        <v>126</v>
      </c>
      <c r="D29" s="18" t="s">
        <v>127</v>
      </c>
      <c r="E29" s="18">
        <v>151</v>
      </c>
      <c r="F29" s="18">
        <v>28</v>
      </c>
    </row>
    <row r="30" spans="1:6" x14ac:dyDescent="0.25">
      <c r="A30" s="20">
        <v>4</v>
      </c>
      <c r="B30" s="19" t="s">
        <v>67</v>
      </c>
      <c r="C30" s="18" t="s">
        <v>128</v>
      </c>
      <c r="D30" s="18" t="s">
        <v>129</v>
      </c>
      <c r="E30" s="18">
        <v>2202</v>
      </c>
      <c r="F30" s="18">
        <v>3</v>
      </c>
    </row>
    <row r="31" spans="1:6" x14ac:dyDescent="0.25">
      <c r="A31" s="20">
        <v>14</v>
      </c>
      <c r="B31" s="19" t="s">
        <v>66</v>
      </c>
      <c r="C31" s="18" t="s">
        <v>130</v>
      </c>
      <c r="D31" s="18" t="s">
        <v>131</v>
      </c>
      <c r="E31" s="18">
        <v>241</v>
      </c>
      <c r="F31" s="18">
        <v>10</v>
      </c>
    </row>
    <row r="32" spans="1:6" x14ac:dyDescent="0.25">
      <c r="A32" s="20">
        <v>15</v>
      </c>
      <c r="B32" s="19" t="s">
        <v>68</v>
      </c>
      <c r="C32" s="18" t="s">
        <v>132</v>
      </c>
      <c r="D32" s="18" t="s">
        <v>133</v>
      </c>
      <c r="E32" s="18">
        <v>212</v>
      </c>
      <c r="F32" s="18">
        <v>70</v>
      </c>
    </row>
    <row r="33" spans="1:6" x14ac:dyDescent="0.25">
      <c r="A33" s="18">
        <v>1</v>
      </c>
      <c r="B33" s="18" t="s">
        <v>99</v>
      </c>
      <c r="C33" s="18" t="s">
        <v>134</v>
      </c>
      <c r="D33" s="18"/>
      <c r="E33" s="18">
        <v>0</v>
      </c>
      <c r="F33" s="18" t="s">
        <v>118</v>
      </c>
    </row>
    <row r="34" spans="1:6" x14ac:dyDescent="0.25">
      <c r="A34" s="18"/>
      <c r="B34" s="18"/>
      <c r="C34" s="18"/>
      <c r="D34" s="18" t="s">
        <v>185</v>
      </c>
      <c r="E34" s="18">
        <f>SUM(E27:E33)</f>
        <v>3172</v>
      </c>
      <c r="F34" s="18">
        <f>SUM(F27:F32)</f>
        <v>220</v>
      </c>
    </row>
    <row r="35" spans="1:6" x14ac:dyDescent="0.25">
      <c r="A35" s="27" t="s">
        <v>188</v>
      </c>
      <c r="B35" s="18"/>
      <c r="C35" s="22" t="s">
        <v>192</v>
      </c>
      <c r="D35" s="18"/>
      <c r="E35" s="18"/>
      <c r="F35" s="18"/>
    </row>
    <row r="37" spans="1:6" ht="17.25" x14ac:dyDescent="0.3">
      <c r="A37" s="16" t="s">
        <v>135</v>
      </c>
      <c r="B37" s="17"/>
      <c r="C37" s="17"/>
      <c r="D37" s="17"/>
      <c r="E37" s="17"/>
      <c r="F37" s="18"/>
    </row>
    <row r="38" spans="1:6" ht="31.5" x14ac:dyDescent="0.25">
      <c r="A38" s="17" t="s">
        <v>94</v>
      </c>
      <c r="B38" s="17" t="s">
        <v>95</v>
      </c>
      <c r="C38" s="17" t="s">
        <v>96</v>
      </c>
      <c r="D38" s="17" t="s">
        <v>97</v>
      </c>
      <c r="E38" s="17" t="s">
        <v>98</v>
      </c>
      <c r="F38" s="25" t="s">
        <v>187</v>
      </c>
    </row>
    <row r="39" spans="1:6" x14ac:dyDescent="0.25">
      <c r="A39" s="20">
        <v>1</v>
      </c>
      <c r="B39" s="18" t="s">
        <v>99</v>
      </c>
      <c r="C39" s="18"/>
      <c r="D39" s="18" t="s">
        <v>136</v>
      </c>
      <c r="E39" s="18">
        <v>0</v>
      </c>
      <c r="F39" s="18">
        <v>94</v>
      </c>
    </row>
    <row r="40" spans="1:6" x14ac:dyDescent="0.25">
      <c r="A40" s="20">
        <v>21</v>
      </c>
      <c r="B40" s="19" t="s">
        <v>79</v>
      </c>
      <c r="C40" s="18" t="s">
        <v>101</v>
      </c>
      <c r="D40" s="18" t="s">
        <v>102</v>
      </c>
      <c r="E40" s="18">
        <v>304</v>
      </c>
      <c r="F40" s="18">
        <v>22</v>
      </c>
    </row>
    <row r="41" spans="1:6" x14ac:dyDescent="0.25">
      <c r="A41" s="20">
        <v>29</v>
      </c>
      <c r="B41" s="19" t="s">
        <v>73</v>
      </c>
      <c r="C41" s="18" t="s">
        <v>137</v>
      </c>
      <c r="D41" s="18" t="s">
        <v>138</v>
      </c>
      <c r="E41" s="18">
        <v>140</v>
      </c>
      <c r="F41" s="18">
        <v>17</v>
      </c>
    </row>
    <row r="42" spans="1:6" x14ac:dyDescent="0.25">
      <c r="A42" s="20">
        <v>37</v>
      </c>
      <c r="B42" s="19" t="s">
        <v>75</v>
      </c>
      <c r="C42" s="18" t="s">
        <v>139</v>
      </c>
      <c r="D42" s="18" t="s">
        <v>140</v>
      </c>
      <c r="E42" s="18">
        <v>94</v>
      </c>
      <c r="F42" s="18">
        <v>5</v>
      </c>
    </row>
    <row r="43" spans="1:6" x14ac:dyDescent="0.25">
      <c r="A43" s="20">
        <v>13</v>
      </c>
      <c r="B43" s="19" t="s">
        <v>76</v>
      </c>
      <c r="C43" s="18" t="s">
        <v>141</v>
      </c>
      <c r="D43" s="18" t="s">
        <v>142</v>
      </c>
      <c r="E43" s="18">
        <v>210</v>
      </c>
      <c r="F43" s="18">
        <v>15</v>
      </c>
    </row>
    <row r="44" spans="1:6" x14ac:dyDescent="0.25">
      <c r="A44" s="20">
        <v>18</v>
      </c>
      <c r="B44" s="19" t="s">
        <v>50</v>
      </c>
      <c r="C44" s="18" t="s">
        <v>143</v>
      </c>
      <c r="D44" s="18" t="s">
        <v>144</v>
      </c>
      <c r="E44" s="18">
        <v>140</v>
      </c>
      <c r="F44" s="18">
        <v>19</v>
      </c>
    </row>
    <row r="45" spans="1:6" x14ac:dyDescent="0.25">
      <c r="A45" s="20">
        <v>33</v>
      </c>
      <c r="B45" s="19" t="s">
        <v>48</v>
      </c>
      <c r="C45" s="18" t="s">
        <v>145</v>
      </c>
      <c r="D45" s="18" t="s">
        <v>146</v>
      </c>
      <c r="E45" s="18">
        <v>151</v>
      </c>
      <c r="F45" s="18">
        <v>61</v>
      </c>
    </row>
    <row r="46" spans="1:6" x14ac:dyDescent="0.25">
      <c r="A46" s="20">
        <v>5</v>
      </c>
      <c r="B46" s="19" t="s">
        <v>70</v>
      </c>
      <c r="C46" s="18" t="s">
        <v>147</v>
      </c>
      <c r="D46" s="18" t="s">
        <v>148</v>
      </c>
      <c r="E46" s="18">
        <v>246</v>
      </c>
      <c r="F46" s="18">
        <v>24</v>
      </c>
    </row>
    <row r="47" spans="1:6" x14ac:dyDescent="0.25">
      <c r="A47" s="18">
        <v>1</v>
      </c>
      <c r="B47" s="18" t="s">
        <v>99</v>
      </c>
      <c r="C47" s="18" t="s">
        <v>149</v>
      </c>
      <c r="D47" s="18"/>
      <c r="E47" s="18">
        <v>0</v>
      </c>
      <c r="F47" s="18" t="s">
        <v>118</v>
      </c>
    </row>
    <row r="48" spans="1:6" x14ac:dyDescent="0.25">
      <c r="A48" s="18"/>
      <c r="B48" s="18"/>
      <c r="C48" s="18"/>
      <c r="D48" s="18" t="s">
        <v>185</v>
      </c>
      <c r="E48" s="18">
        <f>SUM(E39:E46)</f>
        <v>1285</v>
      </c>
      <c r="F48" s="18">
        <f>SUM(F39:F46)</f>
        <v>257</v>
      </c>
    </row>
    <row r="49" spans="1:6" x14ac:dyDescent="0.25">
      <c r="A49" s="27" t="s">
        <v>188</v>
      </c>
      <c r="B49" s="18"/>
      <c r="C49" s="2" t="s">
        <v>193</v>
      </c>
      <c r="D49" s="18"/>
      <c r="E49" s="18"/>
      <c r="F49" s="18"/>
    </row>
    <row r="51" spans="1:6" ht="17.25" x14ac:dyDescent="0.3">
      <c r="A51" s="16" t="s">
        <v>150</v>
      </c>
      <c r="B51" s="17"/>
      <c r="C51" s="17"/>
      <c r="D51" s="17"/>
      <c r="E51" s="17"/>
      <c r="F51" s="18"/>
    </row>
    <row r="52" spans="1:6" ht="31.5" x14ac:dyDescent="0.25">
      <c r="A52" s="17" t="s">
        <v>94</v>
      </c>
      <c r="B52" s="17" t="s">
        <v>95</v>
      </c>
      <c r="C52" s="17" t="s">
        <v>96</v>
      </c>
      <c r="D52" s="17" t="s">
        <v>97</v>
      </c>
      <c r="E52" s="17" t="s">
        <v>98</v>
      </c>
      <c r="F52" s="25" t="s">
        <v>187</v>
      </c>
    </row>
    <row r="53" spans="1:6" x14ac:dyDescent="0.25">
      <c r="A53" s="20">
        <v>1</v>
      </c>
      <c r="B53" s="18" t="str">
        <f>VLOOKUP(A53,[1]wednesdaydeliveries!$A$2:$L$41,10,0)</f>
        <v>Wilmington</v>
      </c>
      <c r="C53" s="18"/>
      <c r="D53" s="18" t="s">
        <v>151</v>
      </c>
      <c r="E53" s="18">
        <f>VLOOKUP(A53,[1]wednesdaydeliveries!$A$2:$L$41,6,0)</f>
        <v>0</v>
      </c>
      <c r="F53" s="18">
        <v>17</v>
      </c>
    </row>
    <row r="54" spans="1:6" x14ac:dyDescent="0.25">
      <c r="A54" s="20">
        <v>9</v>
      </c>
      <c r="B54" s="18" t="str">
        <f>VLOOKUP(A54,[1]wednesdaydeliveries!$A$2:$L$41,10,0)</f>
        <v>Boston</v>
      </c>
      <c r="C54" s="18" t="s">
        <v>101</v>
      </c>
      <c r="D54" s="18" t="s">
        <v>102</v>
      </c>
      <c r="E54" s="18">
        <f>VLOOKUP(A54,[1]wednesdaydeliveries!$A$2:$L$41,6,0)</f>
        <v>328</v>
      </c>
      <c r="F54" s="18">
        <v>1</v>
      </c>
    </row>
    <row r="55" spans="1:6" x14ac:dyDescent="0.25">
      <c r="A55" s="20">
        <v>16</v>
      </c>
      <c r="B55" s="18" t="str">
        <f>VLOOKUP(A55,[1]wednesdaydeliveries!$A$2:$L$41,10,0)</f>
        <v>Boston</v>
      </c>
      <c r="C55" s="18" t="s">
        <v>152</v>
      </c>
      <c r="D55" s="18" t="s">
        <v>153</v>
      </c>
      <c r="E55" s="18">
        <f>VLOOKUP(A55,[1]wednesdaydeliveries!$A$2:$L$41,6,0)</f>
        <v>120</v>
      </c>
      <c r="F55" s="18">
        <v>21</v>
      </c>
    </row>
    <row r="56" spans="1:6" x14ac:dyDescent="0.25">
      <c r="A56" s="20">
        <v>6</v>
      </c>
      <c r="B56" s="18" t="str">
        <f>VLOOKUP(A56,[1]wednesdaydeliveries!$A$2:$L$41,10,0)</f>
        <v>Rockland</v>
      </c>
      <c r="C56" s="18" t="s">
        <v>154</v>
      </c>
      <c r="D56" s="18" t="s">
        <v>155</v>
      </c>
      <c r="E56" s="18">
        <f>VLOOKUP(A56,[1]wednesdaydeliveries!$A$2:$L$41,6,0)</f>
        <v>2077</v>
      </c>
      <c r="F56" s="18">
        <v>16</v>
      </c>
    </row>
    <row r="57" spans="1:6" x14ac:dyDescent="0.25">
      <c r="A57" s="20">
        <v>26</v>
      </c>
      <c r="B57" s="18" t="str">
        <f>VLOOKUP(A57,[1]wednesdaydeliveries!$A$2:$L$41,10,0)</f>
        <v>Duxbury</v>
      </c>
      <c r="C57" s="18" t="s">
        <v>156</v>
      </c>
      <c r="D57" s="18" t="s">
        <v>157</v>
      </c>
      <c r="E57" s="18">
        <f>VLOOKUP(A57,[1]wednesdaydeliveries!$A$2:$L$41,6,0)</f>
        <v>176</v>
      </c>
      <c r="F57" s="18">
        <v>33</v>
      </c>
    </row>
    <row r="58" spans="1:6" x14ac:dyDescent="0.25">
      <c r="A58" s="20">
        <v>17</v>
      </c>
      <c r="B58" s="18" t="str">
        <f>VLOOKUP(A58,[1]wednesdaydeliveries!$A$2:$L$41,10,0)</f>
        <v>Boston</v>
      </c>
      <c r="C58" s="18" t="s">
        <v>158</v>
      </c>
      <c r="D58" s="18" t="s">
        <v>159</v>
      </c>
      <c r="E58" s="18">
        <f>VLOOKUP(A58,[1]wednesdaydeliveries!$A$2:$L$41,6,0)</f>
        <v>157</v>
      </c>
      <c r="F58" s="18">
        <v>19</v>
      </c>
    </row>
    <row r="59" spans="1:6" x14ac:dyDescent="0.25">
      <c r="A59" s="18">
        <v>1</v>
      </c>
      <c r="B59" s="18" t="str">
        <f>VLOOKUP(A59,[1]wednesdaydeliveries!$A$2:$L$41,10,0)</f>
        <v>Wilmington</v>
      </c>
      <c r="C59" s="18" t="s">
        <v>160</v>
      </c>
      <c r="D59" s="18"/>
      <c r="E59" s="18">
        <f>VLOOKUP(A59,[1]wednesdaydeliveries!$A$2:$L$41,6,0)</f>
        <v>0</v>
      </c>
      <c r="F59" s="18" t="s">
        <v>118</v>
      </c>
    </row>
    <row r="60" spans="1:6" x14ac:dyDescent="0.25">
      <c r="A60" s="18"/>
      <c r="B60" s="18"/>
      <c r="C60" s="18"/>
      <c r="D60" s="18" t="s">
        <v>185</v>
      </c>
      <c r="E60" s="18">
        <f>SUM(E53:E59)</f>
        <v>2858</v>
      </c>
      <c r="F60" s="18">
        <f>SUM(F53:F58)</f>
        <v>107</v>
      </c>
    </row>
    <row r="61" spans="1:6" x14ac:dyDescent="0.25">
      <c r="A61" s="27" t="s">
        <v>188</v>
      </c>
      <c r="B61" s="18"/>
      <c r="C61" s="2" t="s">
        <v>194</v>
      </c>
      <c r="D61" s="18"/>
      <c r="E61" s="18"/>
      <c r="F61" s="18"/>
    </row>
    <row r="63" spans="1:6" ht="17.25" x14ac:dyDescent="0.3">
      <c r="A63" s="16" t="s">
        <v>161</v>
      </c>
      <c r="B63" s="17"/>
      <c r="C63" s="17"/>
      <c r="D63" s="17"/>
      <c r="E63" s="17"/>
      <c r="F63" s="18"/>
    </row>
    <row r="64" spans="1:6" ht="31.5" x14ac:dyDescent="0.25">
      <c r="A64" s="17" t="s">
        <v>94</v>
      </c>
      <c r="B64" s="17" t="s">
        <v>95</v>
      </c>
      <c r="C64" s="17" t="s">
        <v>96</v>
      </c>
      <c r="D64" s="17" t="s">
        <v>97</v>
      </c>
      <c r="E64" s="17" t="s">
        <v>98</v>
      </c>
      <c r="F64" s="25" t="s">
        <v>187</v>
      </c>
    </row>
    <row r="65" spans="1:6" x14ac:dyDescent="0.25">
      <c r="A65" s="20">
        <v>1</v>
      </c>
      <c r="B65" s="18" t="str">
        <f>VLOOKUP(A65,[1]wednesdaydeliveries!$A$2:$L$41,10,0)</f>
        <v>Wilmington</v>
      </c>
      <c r="C65" s="18"/>
      <c r="D65" s="18" t="s">
        <v>162</v>
      </c>
      <c r="E65" s="18">
        <f>VLOOKUP(A65,[1]wednesdaydeliveries!$A$2:$L$41,6,0)</f>
        <v>0</v>
      </c>
      <c r="F65" s="18">
        <v>186</v>
      </c>
    </row>
    <row r="66" spans="1:6" x14ac:dyDescent="0.25">
      <c r="A66" s="20">
        <v>28</v>
      </c>
      <c r="B66" s="18" t="str">
        <f>VLOOKUP(A66,[1]wednesdaydeliveries!$A$2:$L$41,10,0)</f>
        <v>Stamford</v>
      </c>
      <c r="C66" s="21" t="s">
        <v>101</v>
      </c>
      <c r="D66" s="21" t="s">
        <v>102</v>
      </c>
      <c r="E66" s="18">
        <f>VLOOKUP(A66,[1]wednesdaydeliveries!$A$2:$L$41,6,0)</f>
        <v>197</v>
      </c>
      <c r="F66" s="18">
        <v>1</v>
      </c>
    </row>
    <row r="67" spans="1:6" x14ac:dyDescent="0.25">
      <c r="A67" s="20">
        <v>38</v>
      </c>
      <c r="B67" s="18" t="str">
        <f>VLOOKUP(A67,[1]wednesdaydeliveries!$A$2:$L$41,10,0)</f>
        <v>Stamford</v>
      </c>
      <c r="C67" s="21" t="s">
        <v>102</v>
      </c>
      <c r="D67" s="21" t="s">
        <v>163</v>
      </c>
      <c r="E67" s="18">
        <f>VLOOKUP(A67,[1]wednesdaydeliveries!$A$2:$L$41,6,0)</f>
        <v>235</v>
      </c>
      <c r="F67" s="18">
        <v>2</v>
      </c>
    </row>
    <row r="68" spans="1:6" x14ac:dyDescent="0.25">
      <c r="A68" s="20">
        <v>11</v>
      </c>
      <c r="B68" s="18" t="str">
        <f>VLOOKUP(A68,[1]wednesdaydeliveries!$A$2:$L$41,10,0)</f>
        <v>Stamford</v>
      </c>
      <c r="C68" s="21" t="s">
        <v>164</v>
      </c>
      <c r="D68" s="21" t="s">
        <v>165</v>
      </c>
      <c r="E68" s="18">
        <f>VLOOKUP(A68,[1]wednesdaydeliveries!$A$2:$L$41,6,0)</f>
        <v>112</v>
      </c>
      <c r="F68" s="18">
        <v>8</v>
      </c>
    </row>
    <row r="69" spans="1:6" x14ac:dyDescent="0.25">
      <c r="A69" s="20">
        <v>30</v>
      </c>
      <c r="B69" s="18" t="str">
        <f>VLOOKUP(A69,[1]wednesdaydeliveries!$A$2:$L$41,10,0)</f>
        <v>Norwalk</v>
      </c>
      <c r="C69" s="21" t="s">
        <v>166</v>
      </c>
      <c r="D69" s="21" t="s">
        <v>167</v>
      </c>
      <c r="E69" s="18">
        <f>VLOOKUP(A69,[1]wednesdaydeliveries!$A$2:$L$41,6,0)</f>
        <v>376</v>
      </c>
      <c r="F69" s="18">
        <v>180</v>
      </c>
    </row>
    <row r="70" spans="1:6" x14ac:dyDescent="0.25">
      <c r="A70" s="18">
        <v>1</v>
      </c>
      <c r="B70" s="18" t="str">
        <f>VLOOKUP(A70,[1]wednesdaydeliveries!$A$2:$L$41,10,0)</f>
        <v>Wilmington</v>
      </c>
      <c r="C70" s="18" t="s">
        <v>168</v>
      </c>
      <c r="D70" s="18"/>
      <c r="E70" s="18">
        <f>VLOOKUP(A70,[1]wednesdaydeliveries!$A$2:$L$41,6,0)</f>
        <v>0</v>
      </c>
      <c r="F70" s="18" t="s">
        <v>118</v>
      </c>
    </row>
    <row r="71" spans="1:6" x14ac:dyDescent="0.25">
      <c r="A71" s="18"/>
      <c r="B71" s="18"/>
      <c r="C71" s="18"/>
      <c r="D71" s="18" t="s">
        <v>185</v>
      </c>
      <c r="E71" s="18">
        <f>SUM(E65:E70)</f>
        <v>920</v>
      </c>
      <c r="F71" s="18">
        <f>SUM(F65:F69)</f>
        <v>377</v>
      </c>
    </row>
    <row r="72" spans="1:6" x14ac:dyDescent="0.25">
      <c r="A72" s="27" t="s">
        <v>188</v>
      </c>
      <c r="B72" s="18"/>
      <c r="C72" s="28" t="s">
        <v>195</v>
      </c>
      <c r="D72" s="18"/>
      <c r="E72" s="18"/>
      <c r="F72" s="18"/>
    </row>
    <row r="74" spans="1:6" ht="17.25" x14ac:dyDescent="0.3">
      <c r="A74" s="16" t="s">
        <v>169</v>
      </c>
      <c r="B74" s="17"/>
      <c r="C74" s="17"/>
      <c r="D74" s="17"/>
      <c r="E74" s="17"/>
      <c r="F74" s="18"/>
    </row>
    <row r="75" spans="1:6" ht="31.5" x14ac:dyDescent="0.25">
      <c r="A75" s="17" t="s">
        <v>94</v>
      </c>
      <c r="B75" s="17" t="s">
        <v>95</v>
      </c>
      <c r="C75" s="17" t="s">
        <v>96</v>
      </c>
      <c r="D75" s="17" t="s">
        <v>97</v>
      </c>
      <c r="E75" s="17" t="s">
        <v>98</v>
      </c>
      <c r="F75" s="25" t="s">
        <v>187</v>
      </c>
    </row>
    <row r="76" spans="1:6" x14ac:dyDescent="0.25">
      <c r="A76" s="20">
        <v>1</v>
      </c>
      <c r="B76" s="18" t="str">
        <f>VLOOKUP(A76,[1]wednesdaydeliveries!$A$2:$L$41,10,0)</f>
        <v>Wilmington</v>
      </c>
      <c r="C76" s="18"/>
      <c r="D76" s="18" t="s">
        <v>170</v>
      </c>
      <c r="E76" s="18">
        <v>0</v>
      </c>
      <c r="F76" s="18">
        <v>144</v>
      </c>
    </row>
    <row r="77" spans="1:6" x14ac:dyDescent="0.25">
      <c r="A77" s="20">
        <v>12</v>
      </c>
      <c r="B77" s="18" t="str">
        <f>VLOOKUP(A77,[1]wednesdaydeliveries!$A$2:$L$41,10,0)</f>
        <v>Hamden</v>
      </c>
      <c r="C77" s="18" t="s">
        <v>101</v>
      </c>
      <c r="D77" s="18" t="s">
        <v>102</v>
      </c>
      <c r="E77" s="18">
        <v>283</v>
      </c>
      <c r="F77" s="18">
        <v>9</v>
      </c>
    </row>
    <row r="78" spans="1:6" x14ac:dyDescent="0.25">
      <c r="A78" s="20">
        <v>40</v>
      </c>
      <c r="B78" s="18" t="str">
        <f>VLOOKUP(A78,[1]wednesdaydeliveries!$A$2:$L$41,10,0)</f>
        <v>West Haven</v>
      </c>
      <c r="C78" s="18" t="s">
        <v>171</v>
      </c>
      <c r="D78" s="18" t="s">
        <v>172</v>
      </c>
      <c r="E78" s="18">
        <v>130</v>
      </c>
      <c r="F78" s="18">
        <v>13</v>
      </c>
    </row>
    <row r="79" spans="1:6" x14ac:dyDescent="0.25">
      <c r="A79" s="20">
        <v>10</v>
      </c>
      <c r="B79" s="18" t="str">
        <f>VLOOKUP(A79,[1]wednesdaydeliveries!$A$2:$L$41,10,0)</f>
        <v>Bethany</v>
      </c>
      <c r="C79" s="18" t="s">
        <v>155</v>
      </c>
      <c r="D79" s="18" t="s">
        <v>173</v>
      </c>
      <c r="E79" s="18">
        <v>396</v>
      </c>
      <c r="F79" s="18">
        <v>24</v>
      </c>
    </row>
    <row r="80" spans="1:6" x14ac:dyDescent="0.25">
      <c r="A80" s="20">
        <v>22</v>
      </c>
      <c r="B80" s="18" t="str">
        <f>VLOOKUP(A80,[1]wednesdaydeliveries!$A$2:$L$41,10,0)</f>
        <v>Plainville</v>
      </c>
      <c r="C80" s="18" t="s">
        <v>174</v>
      </c>
      <c r="D80" s="18" t="s">
        <v>175</v>
      </c>
      <c r="E80" s="18">
        <v>286</v>
      </c>
      <c r="F80" s="18">
        <v>5</v>
      </c>
    </row>
    <row r="81" spans="1:6" x14ac:dyDescent="0.25">
      <c r="A81" s="20">
        <v>24</v>
      </c>
      <c r="B81" s="18" t="str">
        <f>VLOOKUP(A81,[1]wednesdaydeliveries!$A$2:$L$41,10,0)</f>
        <v>Farmington</v>
      </c>
      <c r="C81" s="18" t="s">
        <v>176</v>
      </c>
      <c r="D81" s="18" t="s">
        <v>177</v>
      </c>
      <c r="E81" s="18">
        <v>280</v>
      </c>
      <c r="F81" s="18">
        <v>10</v>
      </c>
    </row>
    <row r="82" spans="1:6" x14ac:dyDescent="0.25">
      <c r="A82" s="20">
        <v>36</v>
      </c>
      <c r="B82" s="18" t="str">
        <f>VLOOKUP(A82,[1]wednesdaydeliveries!$A$2:$L$41,10,0)</f>
        <v>Hartford</v>
      </c>
      <c r="C82" s="18" t="s">
        <v>178</v>
      </c>
      <c r="D82" s="18" t="s">
        <v>179</v>
      </c>
      <c r="E82" s="18">
        <v>149</v>
      </c>
      <c r="F82" s="18">
        <v>1</v>
      </c>
    </row>
    <row r="83" spans="1:6" x14ac:dyDescent="0.25">
      <c r="A83" s="20">
        <v>7</v>
      </c>
      <c r="B83" s="18" t="str">
        <f>VLOOKUP(A83,[1]wednesdaydeliveries!$A$2:$L$41,10,0)</f>
        <v>Hartford</v>
      </c>
      <c r="C83" s="18" t="s">
        <v>180</v>
      </c>
      <c r="D83" s="18" t="s">
        <v>181</v>
      </c>
      <c r="E83" s="18">
        <v>236</v>
      </c>
      <c r="F83" s="18">
        <v>5</v>
      </c>
    </row>
    <row r="84" spans="1:6" x14ac:dyDescent="0.25">
      <c r="A84" s="20">
        <v>35</v>
      </c>
      <c r="B84" s="18" t="str">
        <f>VLOOKUP(A84,[1]wednesdaydeliveries!$A$2:$L$41,10,0)</f>
        <v>East Hartford</v>
      </c>
      <c r="C84" s="18" t="s">
        <v>182</v>
      </c>
      <c r="D84" s="18" t="s">
        <v>183</v>
      </c>
      <c r="E84" s="18">
        <v>246</v>
      </c>
      <c r="F84" s="18">
        <v>108</v>
      </c>
    </row>
    <row r="85" spans="1:6" x14ac:dyDescent="0.25">
      <c r="A85" s="18">
        <v>1</v>
      </c>
      <c r="B85" s="18" t="str">
        <f>VLOOKUP(A85,[1]wednesdaydeliveries!$A$2:$L$41,10,0)</f>
        <v>Wilmington</v>
      </c>
      <c r="C85" s="18" t="s">
        <v>184</v>
      </c>
      <c r="D85" s="18"/>
      <c r="E85" s="18">
        <v>0</v>
      </c>
      <c r="F85" s="18" t="s">
        <v>118</v>
      </c>
    </row>
    <row r="86" spans="1:6" x14ac:dyDescent="0.25">
      <c r="A86" s="18"/>
      <c r="B86" s="18"/>
      <c r="C86" s="18"/>
      <c r="D86" s="18" t="s">
        <v>185</v>
      </c>
      <c r="E86" s="18">
        <f>SUM(E76:E85)</f>
        <v>2006</v>
      </c>
      <c r="F86" s="18">
        <f>SUM(F76:F84)</f>
        <v>319</v>
      </c>
    </row>
    <row r="87" spans="1:6" x14ac:dyDescent="0.25">
      <c r="A87" s="27" t="s">
        <v>188</v>
      </c>
      <c r="B87" s="18"/>
      <c r="C87" s="2" t="s">
        <v>196</v>
      </c>
      <c r="D87" s="18"/>
      <c r="E87" s="18"/>
      <c r="F87" s="18"/>
    </row>
    <row r="89" spans="1:6" ht="17.25" x14ac:dyDescent="0.3">
      <c r="A89" s="23" t="s">
        <v>186</v>
      </c>
      <c r="B89" s="24"/>
      <c r="C89" s="24">
        <f>E86+E71+E60+E48+E34+E22+E13</f>
        <v>15192</v>
      </c>
    </row>
    <row r="90" spans="1:6" ht="17.25" x14ac:dyDescent="0.3">
      <c r="A90" s="23" t="s">
        <v>189</v>
      </c>
      <c r="B90" s="24"/>
      <c r="C90" s="24">
        <f>F86+F71+F60+F48+F34+F22+F13</f>
        <v>1434</v>
      </c>
    </row>
  </sheetData>
  <conditionalFormatting sqref="E3:E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{9F185996-5F08-4193-A47A-3C2A4A81D4E5}</x14:id>
        </ext>
      </extLst>
    </cfRule>
  </conditionalFormatting>
  <conditionalFormatting sqref="E18:E2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{CDAA2617-0DDF-4CB9-B5D2-B6B26076BEF9}</x14:id>
        </ext>
      </extLst>
    </cfRule>
  </conditionalFormatting>
  <conditionalFormatting sqref="E27:E3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{7AA3A20B-27C6-41B8-B1A4-A5403A77877C}</x14:id>
        </ext>
      </extLst>
    </cfRule>
  </conditionalFormatting>
  <conditionalFormatting sqref="E39:E4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{77163F16-C512-421D-A9DA-029BA600D7E0}</x14:id>
        </ext>
      </extLst>
    </cfRule>
  </conditionalFormatting>
  <conditionalFormatting sqref="E53:E5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{E2FBC1DD-7585-4DBE-87BD-7DF709DE8515}</x14:id>
        </ext>
      </extLst>
    </cfRule>
  </conditionalFormatting>
  <conditionalFormatting sqref="E65:E7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{92B5D678-65EC-4A93-AE7D-41851F5E4C42}</x14:id>
        </ext>
      </extLst>
    </cfRule>
  </conditionalFormatting>
  <conditionalFormatting sqref="E76:E8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{26083ED0-E4A1-4538-AB36-E8DE7D1D9BB4}</x14:id>
        </ext>
      </extLst>
    </cfRule>
  </conditionalFormatting>
  <conditionalFormatting sqref="F3:F1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{57FBA9B0-1FE5-48BC-873F-3F3A58FC0C93}</x14:id>
        </ext>
      </extLst>
    </cfRule>
  </conditionalFormatting>
  <conditionalFormatting sqref="F18:F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{0DF2CD41-B0D7-4812-8288-3F3704876838}</x14:id>
        </ext>
      </extLst>
    </cfRule>
  </conditionalFormatting>
  <conditionalFormatting sqref="F27:F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{3CF2CE8C-EAAB-4097-9446-14C9C6BC71B3}</x14:id>
        </ext>
      </extLst>
    </cfRule>
  </conditionalFormatting>
  <conditionalFormatting sqref="F39:F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{5CB4462F-8263-4DC6-8F21-26F978295C8E}</x14:id>
        </ext>
      </extLst>
    </cfRule>
  </conditionalFormatting>
  <conditionalFormatting sqref="F53:F5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{0CF57499-CEDE-4D82-B646-9BFDCE778DD6}</x14:id>
        </ext>
      </extLst>
    </cfRule>
  </conditionalFormatting>
  <conditionalFormatting sqref="F65:F6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{6FABC46E-1C6D-4196-BB76-AD529C37E830}</x14:id>
        </ext>
      </extLst>
    </cfRule>
  </conditionalFormatting>
  <conditionalFormatting sqref="F76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{DA59FB0F-C1FA-4CC8-9A79-ECBA5A225948}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185996-5F08-4193-A47A-3C2A4A81D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E3:E11</xm:sqref>
        </x14:conditionalFormatting>
        <x14:conditionalFormatting xmlns:xm="http://schemas.microsoft.com/office/excel/2006/main">
          <x14:cfRule type="dataBar" id="{CDAA2617-0DDF-4CB9-B5D2-B6B26076B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E18:E21</xm:sqref>
        </x14:conditionalFormatting>
        <x14:conditionalFormatting xmlns:xm="http://schemas.microsoft.com/office/excel/2006/main">
          <x14:cfRule type="dataBar" id="{7AA3A20B-27C6-41B8-B1A4-A5403A778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E27:E32</xm:sqref>
        </x14:conditionalFormatting>
        <x14:conditionalFormatting xmlns:xm="http://schemas.microsoft.com/office/excel/2006/main">
          <x14:cfRule type="dataBar" id="{77163F16-C512-421D-A9DA-029BA600D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E39:E46</xm:sqref>
        </x14:conditionalFormatting>
        <x14:conditionalFormatting xmlns:xm="http://schemas.microsoft.com/office/excel/2006/main">
          <x14:cfRule type="dataBar" id="{E2FBC1DD-7585-4DBE-87BD-7DF709DE8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E53:E59</xm:sqref>
        </x14:conditionalFormatting>
        <x14:conditionalFormatting xmlns:xm="http://schemas.microsoft.com/office/excel/2006/main">
          <x14:cfRule type="dataBar" id="{92B5D678-65EC-4A93-AE7D-41851F5E4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E65:E70</xm:sqref>
        </x14:conditionalFormatting>
        <x14:conditionalFormatting xmlns:xm="http://schemas.microsoft.com/office/excel/2006/main">
          <x14:cfRule type="dataBar" id="{26083ED0-E4A1-4538-AB36-E8DE7D1D9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E76:E85</xm:sqref>
        </x14:conditionalFormatting>
        <x14:conditionalFormatting xmlns:xm="http://schemas.microsoft.com/office/excel/2006/main">
          <x14:cfRule type="iconSet" priority="21" id="{2FEC021C-1A10-4B50-93A8-DAA84ECA9A26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A3:A11</xm:sqref>
        </x14:conditionalFormatting>
        <x14:conditionalFormatting xmlns:xm="http://schemas.microsoft.com/office/excel/2006/main">
          <x14:cfRule type="iconSet" priority="19" id="{7890BD71-182A-45DF-8B1C-EB8A75F4D295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A18:A20</xm:sqref>
        </x14:conditionalFormatting>
        <x14:conditionalFormatting xmlns:xm="http://schemas.microsoft.com/office/excel/2006/main">
          <x14:cfRule type="iconSet" priority="17" id="{012E4FDB-9A4E-4A26-85DD-B51818421FF0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A27:A32</xm:sqref>
        </x14:conditionalFormatting>
        <x14:conditionalFormatting xmlns:xm="http://schemas.microsoft.com/office/excel/2006/main">
          <x14:cfRule type="iconSet" priority="15" id="{3095B2D1-579D-4B1C-A364-305BFF21B076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A39:A46</xm:sqref>
        </x14:conditionalFormatting>
        <x14:conditionalFormatting xmlns:xm="http://schemas.microsoft.com/office/excel/2006/main">
          <x14:cfRule type="iconSet" priority="13" id="{199FC0E3-1DB1-44A6-9A7E-7A2028365D97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A53:A58</xm:sqref>
        </x14:conditionalFormatting>
        <x14:conditionalFormatting xmlns:xm="http://schemas.microsoft.com/office/excel/2006/main">
          <x14:cfRule type="iconSet" priority="11" id="{2A442A0F-BB71-4BA7-89B4-FB7E5A967F62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A65:A69</xm:sqref>
        </x14:conditionalFormatting>
        <x14:conditionalFormatting xmlns:xm="http://schemas.microsoft.com/office/excel/2006/main">
          <x14:cfRule type="iconSet" priority="9" id="{B5254C6D-230E-4479-B7BB-9C027443E66D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A76:A84</xm:sqref>
        </x14:conditionalFormatting>
        <x14:conditionalFormatting xmlns:xm="http://schemas.microsoft.com/office/excel/2006/main">
          <x14:cfRule type="dataBar" id="{57FBA9B0-1FE5-48BC-873F-3F3A58FC0C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0DF2CD41-B0D7-4812-8288-3F37048768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F18:F20</xm:sqref>
        </x14:conditionalFormatting>
        <x14:conditionalFormatting xmlns:xm="http://schemas.microsoft.com/office/excel/2006/main">
          <x14:cfRule type="dataBar" id="{3CF2CE8C-EAAB-4097-9446-14C9C6BC71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5CB4462F-8263-4DC6-8F21-26F978295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F39:F46</xm:sqref>
        </x14:conditionalFormatting>
        <x14:conditionalFormatting xmlns:xm="http://schemas.microsoft.com/office/excel/2006/main">
          <x14:cfRule type="dataBar" id="{0CF57499-CEDE-4D82-B646-9BFDCE778D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F53:F58</xm:sqref>
        </x14:conditionalFormatting>
        <x14:conditionalFormatting xmlns:xm="http://schemas.microsoft.com/office/excel/2006/main">
          <x14:cfRule type="dataBar" id="{6FABC46E-1C6D-4196-BB76-AD529C37E8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F65:F69</xm:sqref>
        </x14:conditionalFormatting>
        <x14:conditionalFormatting xmlns:xm="http://schemas.microsoft.com/office/excel/2006/main">
          <x14:cfRule type="dataBar" id="{DA59FB0F-C1FA-4CC8-9A79-ECBA5A2259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F76:F84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wednesdaydeliveries</vt:lpstr>
      <vt:lpstr>Final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Raj Thopte</cp:lastModifiedBy>
  <dcterms:created xsi:type="dcterms:W3CDTF">2013-04-12T17:30:06Z</dcterms:created>
  <dcterms:modified xsi:type="dcterms:W3CDTF">2020-04-29T21:42:14Z</dcterms:modified>
</cp:coreProperties>
</file>