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n\Desktop\ICL\Y2\EOY Project\EOY-Project\05-Energy\"/>
    </mc:Choice>
  </mc:AlternateContent>
  <xr:revisionPtr revIDLastSave="0" documentId="13_ncr:1_{7BAF6CCE-7DA2-4AE0-B827-2D65179A034E}" xr6:coauthVersionLast="47" xr6:coauthVersionMax="47" xr10:uidLastSave="{00000000-0000-0000-0000-000000000000}"/>
  <bookViews>
    <workbookView xWindow="4845" yWindow="1680" windowWidth="21600" windowHeight="11505" activeTab="2" xr2:uid="{FCB29C0A-5EFC-414A-AA0D-4A7847955301}"/>
  </bookViews>
  <sheets>
    <sheet name="Battery characteristics" sheetId="1" r:id="rId1"/>
    <sheet name="PV characteristics" sheetId="2" r:id="rId2"/>
    <sheet name="SMPS w battery" sheetId="3" r:id="rId3"/>
    <sheet name="SMPS w load" sheetId="5" r:id="rId4"/>
    <sheet name="Port characterisation" sheetId="4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5" l="1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<sst xmlns="http://schemas.openxmlformats.org/spreadsheetml/2006/main" count="38" uniqueCount="21">
  <si>
    <t>Voltage</t>
  </si>
  <si>
    <t>Current (mA)</t>
  </si>
  <si>
    <t>PV</t>
  </si>
  <si>
    <t>V</t>
  </si>
  <si>
    <t>I(mA)</t>
  </si>
  <si>
    <t>2s2p</t>
  </si>
  <si>
    <t>Single</t>
  </si>
  <si>
    <t>Series</t>
  </si>
  <si>
    <t>Parallel</t>
  </si>
  <si>
    <t>duty cycle</t>
  </si>
  <si>
    <t>Vi</t>
  </si>
  <si>
    <t>Ii</t>
  </si>
  <si>
    <t>P</t>
  </si>
  <si>
    <t>Vo</t>
  </si>
  <si>
    <t>Io</t>
  </si>
  <si>
    <t>Serial monitor value</t>
  </si>
  <si>
    <t>Buck w PV</t>
  </si>
  <si>
    <t>R = 10 Ohms</t>
  </si>
  <si>
    <t xml:space="preserve">Duty cycle </t>
  </si>
  <si>
    <t>Vin</t>
  </si>
  <si>
    <t>Iin from P(100%)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</si>
</sst>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'Battery characteristics'!$A$2:$A$16</c:f>
              <c:numCache>
                <c:formatCode>General</c:formatCode>
                <c:ptCount val="15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4.6500000000000004</c:v>
                </c:pt>
                <c:pt idx="4">
                  <c:v>4.7</c:v>
                </c:pt>
                <c:pt idx="5">
                  <c:v>4.75</c:v>
                </c:pt>
                <c:pt idx="6">
                  <c:v>4.8</c:v>
                </c:pt>
                <c:pt idx="7">
                  <c:v>4.8499999999999996</c:v>
                </c:pt>
                <c:pt idx="8">
                  <c:v>4.9000000000000004</c:v>
                </c:pt>
                <c:pt idx="9">
                  <c:v>4.95</c:v>
                </c:pt>
                <c:pt idx="10">
                  <c:v>5</c:v>
                </c:pt>
                <c:pt idx="11">
                  <c:v>5.05</c:v>
                </c:pt>
                <c:pt idx="12">
                  <c:v>5.0999999999999996</c:v>
                </c:pt>
                <c:pt idx="13">
                  <c:v>5.15</c:v>
                </c:pt>
                <c:pt idx="14">
                  <c:v>5.2</c:v>
                </c:pt>
              </c:numCache>
            </c:numRef>
          </c:xVal>
          <c:yVal>
            <c:numRef>
              <c:f>'Battery characteristics'!$B$2:$B$16</c:f>
              <c:numCache>
                <c:formatCode>General</c:formatCode>
                <c:ptCount val="15"/>
                <c:pt idx="0">
                  <c:v>35</c:v>
                </c:pt>
                <c:pt idx="1">
                  <c:v>35</c:v>
                </c:pt>
                <c:pt idx="2">
                  <c:v>233</c:v>
                </c:pt>
                <c:pt idx="3">
                  <c:v>365</c:v>
                </c:pt>
                <c:pt idx="4">
                  <c:v>508</c:v>
                </c:pt>
                <c:pt idx="5">
                  <c:v>661</c:v>
                </c:pt>
                <c:pt idx="6">
                  <c:v>820</c:v>
                </c:pt>
                <c:pt idx="7">
                  <c:v>950</c:v>
                </c:pt>
                <c:pt idx="8">
                  <c:v>1130</c:v>
                </c:pt>
                <c:pt idx="9">
                  <c:v>1260</c:v>
                </c:pt>
                <c:pt idx="10">
                  <c:v>1420</c:v>
                </c:pt>
                <c:pt idx="11">
                  <c:v>1555</c:v>
                </c:pt>
                <c:pt idx="12">
                  <c:v>1710</c:v>
                </c:pt>
                <c:pt idx="13">
                  <c:v>1863</c:v>
                </c:pt>
                <c:pt idx="14">
                  <c:v>1865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0-4862-A7A5-616FADCC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65311"/>
        <c:axId val="647266143"/>
      </c:scatterChart>
      <c:valAx>
        <c:axId val="64726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7266143"/>
        <c:crosses val="autoZero"/>
        <c:crossBetween val="midCat"/>
      </c:valAx>
      <c:valAx>
        <c:axId val="6472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726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PV characteristic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characteristics'!$B$2:$B$23</c:f>
              <c:numCache>
                <c:formatCode>General</c:formatCode>
                <c:ptCount val="22"/>
                <c:pt idx="0">
                  <c:v>0.11700000000000001</c:v>
                </c:pt>
                <c:pt idx="1">
                  <c:v>0.55000000000000004</c:v>
                </c:pt>
                <c:pt idx="2">
                  <c:v>1.1100000000000001</c:v>
                </c:pt>
                <c:pt idx="3">
                  <c:v>1.575</c:v>
                </c:pt>
                <c:pt idx="4">
                  <c:v>2.0449999999999999</c:v>
                </c:pt>
                <c:pt idx="5">
                  <c:v>2.52</c:v>
                </c:pt>
                <c:pt idx="6">
                  <c:v>3.08</c:v>
                </c:pt>
                <c:pt idx="7">
                  <c:v>3.51</c:v>
                </c:pt>
                <c:pt idx="8">
                  <c:v>4.0999999999999996</c:v>
                </c:pt>
                <c:pt idx="9">
                  <c:v>4.258</c:v>
                </c:pt>
                <c:pt idx="10">
                  <c:v>4.5</c:v>
                </c:pt>
                <c:pt idx="11">
                  <c:v>4.76</c:v>
                </c:pt>
                <c:pt idx="12">
                  <c:v>5.0049999999999999</c:v>
                </c:pt>
                <c:pt idx="13">
                  <c:v>5.1079999999999997</c:v>
                </c:pt>
                <c:pt idx="14">
                  <c:v>5.22</c:v>
                </c:pt>
                <c:pt idx="15">
                  <c:v>5.3</c:v>
                </c:pt>
                <c:pt idx="16">
                  <c:v>5.4029999999999996</c:v>
                </c:pt>
                <c:pt idx="17">
                  <c:v>5.47</c:v>
                </c:pt>
                <c:pt idx="18">
                  <c:v>5.4749999999999996</c:v>
                </c:pt>
                <c:pt idx="19">
                  <c:v>5.4859999999999998</c:v>
                </c:pt>
                <c:pt idx="20">
                  <c:v>5.53</c:v>
                </c:pt>
                <c:pt idx="21">
                  <c:v>5.57</c:v>
                </c:pt>
              </c:numCache>
            </c:numRef>
          </c:xVal>
          <c:yVal>
            <c:numRef>
              <c:f>'PV characteristics'!$C$2:$C$23</c:f>
              <c:numCache>
                <c:formatCode>General</c:formatCode>
                <c:ptCount val="22"/>
                <c:pt idx="0">
                  <c:v>238</c:v>
                </c:pt>
                <c:pt idx="1">
                  <c:v>238</c:v>
                </c:pt>
                <c:pt idx="2">
                  <c:v>239</c:v>
                </c:pt>
                <c:pt idx="3">
                  <c:v>239</c:v>
                </c:pt>
                <c:pt idx="4">
                  <c:v>240</c:v>
                </c:pt>
                <c:pt idx="5">
                  <c:v>240</c:v>
                </c:pt>
                <c:pt idx="6">
                  <c:v>241</c:v>
                </c:pt>
                <c:pt idx="7">
                  <c:v>240</c:v>
                </c:pt>
                <c:pt idx="8">
                  <c:v>235</c:v>
                </c:pt>
                <c:pt idx="9">
                  <c:v>233</c:v>
                </c:pt>
                <c:pt idx="10">
                  <c:v>227</c:v>
                </c:pt>
                <c:pt idx="11">
                  <c:v>212</c:v>
                </c:pt>
                <c:pt idx="12">
                  <c:v>187</c:v>
                </c:pt>
                <c:pt idx="13">
                  <c:v>168</c:v>
                </c:pt>
                <c:pt idx="14">
                  <c:v>151</c:v>
                </c:pt>
                <c:pt idx="15">
                  <c:v>131</c:v>
                </c:pt>
                <c:pt idx="16">
                  <c:v>108</c:v>
                </c:pt>
                <c:pt idx="17">
                  <c:v>90.5</c:v>
                </c:pt>
                <c:pt idx="18">
                  <c:v>80.5</c:v>
                </c:pt>
                <c:pt idx="19">
                  <c:v>70.099999999999994</c:v>
                </c:pt>
                <c:pt idx="20">
                  <c:v>60.2</c:v>
                </c:pt>
                <c:pt idx="21">
                  <c:v>51.8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8-45C1-8B46-C6592B2A7356}"/>
            </c:ext>
          </c:extLst>
        </c:ser>
        <c:ser>
          <c:idx val="1"/>
          <c:order val="1"/>
          <c:tx>
            <c:v>Series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characteristics'!$E$2:$E$21</c:f>
              <c:numCache>
                <c:formatCode>General</c:formatCode>
                <c:ptCount val="20"/>
                <c:pt idx="0">
                  <c:v>0.12</c:v>
                </c:pt>
                <c:pt idx="1">
                  <c:v>2.11</c:v>
                </c:pt>
                <c:pt idx="2">
                  <c:v>4.08</c:v>
                </c:pt>
                <c:pt idx="3">
                  <c:v>6.07</c:v>
                </c:pt>
                <c:pt idx="4">
                  <c:v>8.09</c:v>
                </c:pt>
                <c:pt idx="5">
                  <c:v>10</c:v>
                </c:pt>
                <c:pt idx="6">
                  <c:v>12.03</c:v>
                </c:pt>
                <c:pt idx="7">
                  <c:v>14.1</c:v>
                </c:pt>
                <c:pt idx="8">
                  <c:v>16.100000000000001</c:v>
                </c:pt>
                <c:pt idx="9">
                  <c:v>18.12</c:v>
                </c:pt>
                <c:pt idx="10">
                  <c:v>19.03</c:v>
                </c:pt>
                <c:pt idx="11">
                  <c:v>20.11</c:v>
                </c:pt>
                <c:pt idx="12">
                  <c:v>20.95</c:v>
                </c:pt>
                <c:pt idx="13">
                  <c:v>21.2</c:v>
                </c:pt>
                <c:pt idx="14">
                  <c:v>21.8</c:v>
                </c:pt>
                <c:pt idx="15">
                  <c:v>22.15</c:v>
                </c:pt>
                <c:pt idx="16">
                  <c:v>22.44</c:v>
                </c:pt>
                <c:pt idx="17">
                  <c:v>22.6</c:v>
                </c:pt>
                <c:pt idx="18">
                  <c:v>22.7</c:v>
                </c:pt>
                <c:pt idx="19">
                  <c:v>22.8</c:v>
                </c:pt>
              </c:numCache>
            </c:numRef>
          </c:xVal>
          <c:yVal>
            <c:numRef>
              <c:f>'PV characteristics'!$F$2:$F$21</c:f>
              <c:numCache>
                <c:formatCode>General</c:formatCode>
                <c:ptCount val="20"/>
                <c:pt idx="0">
                  <c:v>235</c:v>
                </c:pt>
                <c:pt idx="1">
                  <c:v>233</c:v>
                </c:pt>
                <c:pt idx="2">
                  <c:v>233</c:v>
                </c:pt>
                <c:pt idx="3">
                  <c:v>233</c:v>
                </c:pt>
                <c:pt idx="4">
                  <c:v>232</c:v>
                </c:pt>
                <c:pt idx="5">
                  <c:v>232</c:v>
                </c:pt>
                <c:pt idx="6">
                  <c:v>233</c:v>
                </c:pt>
                <c:pt idx="7">
                  <c:v>232</c:v>
                </c:pt>
                <c:pt idx="8">
                  <c:v>232</c:v>
                </c:pt>
                <c:pt idx="9">
                  <c:v>226</c:v>
                </c:pt>
                <c:pt idx="10">
                  <c:v>218</c:v>
                </c:pt>
                <c:pt idx="11">
                  <c:v>202</c:v>
                </c:pt>
                <c:pt idx="12">
                  <c:v>175</c:v>
                </c:pt>
                <c:pt idx="13">
                  <c:v>162</c:v>
                </c:pt>
                <c:pt idx="14">
                  <c:v>140</c:v>
                </c:pt>
                <c:pt idx="15">
                  <c:v>120</c:v>
                </c:pt>
                <c:pt idx="16">
                  <c:v>101</c:v>
                </c:pt>
                <c:pt idx="17">
                  <c:v>67.8</c:v>
                </c:pt>
                <c:pt idx="18">
                  <c:v>60.1</c:v>
                </c:pt>
                <c:pt idx="19">
                  <c:v>52.2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78-45C1-8B46-C6592B2A7356}"/>
            </c:ext>
          </c:extLst>
        </c:ser>
        <c:ser>
          <c:idx val="2"/>
          <c:order val="2"/>
          <c:tx>
            <c:v>Parallel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characteristics'!$H$2:$H$17</c:f>
              <c:numCache>
                <c:formatCode>General</c:formatCode>
                <c:ptCount val="16"/>
                <c:pt idx="0">
                  <c:v>0.48</c:v>
                </c:pt>
                <c:pt idx="1">
                  <c:v>1.1000000000000001</c:v>
                </c:pt>
                <c:pt idx="2">
                  <c:v>1.45</c:v>
                </c:pt>
                <c:pt idx="3">
                  <c:v>2.15</c:v>
                </c:pt>
                <c:pt idx="4">
                  <c:v>2.52</c:v>
                </c:pt>
                <c:pt idx="5">
                  <c:v>3.15</c:v>
                </c:pt>
                <c:pt idx="6">
                  <c:v>3.93</c:v>
                </c:pt>
                <c:pt idx="7">
                  <c:v>4.5</c:v>
                </c:pt>
                <c:pt idx="8">
                  <c:v>5.0599999999999996</c:v>
                </c:pt>
                <c:pt idx="9">
                  <c:v>5.35</c:v>
                </c:pt>
                <c:pt idx="10">
                  <c:v>5.47</c:v>
                </c:pt>
                <c:pt idx="11">
                  <c:v>5.57</c:v>
                </c:pt>
                <c:pt idx="12">
                  <c:v>5.65</c:v>
                </c:pt>
                <c:pt idx="13">
                  <c:v>5.72</c:v>
                </c:pt>
                <c:pt idx="14">
                  <c:v>5.8</c:v>
                </c:pt>
                <c:pt idx="15">
                  <c:v>5.82</c:v>
                </c:pt>
              </c:numCache>
            </c:numRef>
          </c:xVal>
          <c:yVal>
            <c:numRef>
              <c:f>'PV characteristics'!$I$2:$I$17</c:f>
              <c:numCache>
                <c:formatCode>General</c:formatCode>
                <c:ptCount val="16"/>
                <c:pt idx="0">
                  <c:v>910</c:v>
                </c:pt>
                <c:pt idx="1">
                  <c:v>922</c:v>
                </c:pt>
                <c:pt idx="2">
                  <c:v>923</c:v>
                </c:pt>
                <c:pt idx="3">
                  <c:v>913</c:v>
                </c:pt>
                <c:pt idx="4">
                  <c:v>910</c:v>
                </c:pt>
                <c:pt idx="5">
                  <c:v>912</c:v>
                </c:pt>
                <c:pt idx="6">
                  <c:v>910</c:v>
                </c:pt>
                <c:pt idx="7">
                  <c:v>887</c:v>
                </c:pt>
                <c:pt idx="8">
                  <c:v>762</c:v>
                </c:pt>
                <c:pt idx="9">
                  <c:v>603</c:v>
                </c:pt>
                <c:pt idx="10">
                  <c:v>503</c:v>
                </c:pt>
                <c:pt idx="11">
                  <c:v>401</c:v>
                </c:pt>
                <c:pt idx="12">
                  <c:v>297</c:v>
                </c:pt>
                <c:pt idx="13">
                  <c:v>199</c:v>
                </c:pt>
                <c:pt idx="14">
                  <c:v>95</c:v>
                </c:pt>
                <c:pt idx="1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78-45C1-8B46-C6592B2A7356}"/>
            </c:ext>
          </c:extLst>
        </c:ser>
        <c:ser>
          <c:idx val="3"/>
          <c:order val="3"/>
          <c:tx>
            <c:v>2s2p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'PV characteristics'!$K$2:$K$21</c:f>
              <c:numCache>
                <c:formatCode>General</c:formatCode>
                <c:ptCount val="20"/>
                <c:pt idx="0">
                  <c:v>0.22</c:v>
                </c:pt>
                <c:pt idx="1">
                  <c:v>1.05</c:v>
                </c:pt>
                <c:pt idx="2">
                  <c:v>2.11</c:v>
                </c:pt>
                <c:pt idx="3">
                  <c:v>3.15</c:v>
                </c:pt>
                <c:pt idx="4">
                  <c:v>4.0199999999999996</c:v>
                </c:pt>
                <c:pt idx="5">
                  <c:v>5.03</c:v>
                </c:pt>
                <c:pt idx="6">
                  <c:v>6.1</c:v>
                </c:pt>
                <c:pt idx="7">
                  <c:v>7.15</c:v>
                </c:pt>
                <c:pt idx="8">
                  <c:v>8.1300000000000008</c:v>
                </c:pt>
                <c:pt idx="9">
                  <c:v>9.16</c:v>
                </c:pt>
                <c:pt idx="10">
                  <c:v>10.1</c:v>
                </c:pt>
                <c:pt idx="11">
                  <c:v>10.5</c:v>
                </c:pt>
                <c:pt idx="12">
                  <c:v>10.84</c:v>
                </c:pt>
                <c:pt idx="13">
                  <c:v>11.1</c:v>
                </c:pt>
                <c:pt idx="14">
                  <c:v>11.3</c:v>
                </c:pt>
                <c:pt idx="15">
                  <c:v>11.47</c:v>
                </c:pt>
                <c:pt idx="16">
                  <c:v>11.57</c:v>
                </c:pt>
                <c:pt idx="17">
                  <c:v>11.58</c:v>
                </c:pt>
                <c:pt idx="18">
                  <c:v>11.64</c:v>
                </c:pt>
                <c:pt idx="19">
                  <c:v>11.69</c:v>
                </c:pt>
              </c:numCache>
            </c:numRef>
          </c:xVal>
          <c:yVal>
            <c:numRef>
              <c:f>'PV characteristics'!$L$2:$L$21</c:f>
              <c:numCache>
                <c:formatCode>General</c:formatCode>
                <c:ptCount val="20"/>
                <c:pt idx="0">
                  <c:v>450</c:v>
                </c:pt>
                <c:pt idx="1">
                  <c:v>450</c:v>
                </c:pt>
                <c:pt idx="2">
                  <c:v>452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449</c:v>
                </c:pt>
                <c:pt idx="7">
                  <c:v>448</c:v>
                </c:pt>
                <c:pt idx="8">
                  <c:v>455</c:v>
                </c:pt>
                <c:pt idx="9">
                  <c:v>435</c:v>
                </c:pt>
                <c:pt idx="10">
                  <c:v>402</c:v>
                </c:pt>
                <c:pt idx="11">
                  <c:v>351</c:v>
                </c:pt>
                <c:pt idx="12">
                  <c:v>300</c:v>
                </c:pt>
                <c:pt idx="13">
                  <c:v>250.5</c:v>
                </c:pt>
                <c:pt idx="14">
                  <c:v>202</c:v>
                </c:pt>
                <c:pt idx="15">
                  <c:v>150</c:v>
                </c:pt>
                <c:pt idx="16">
                  <c:v>112</c:v>
                </c:pt>
                <c:pt idx="17">
                  <c:v>92.7</c:v>
                </c:pt>
                <c:pt idx="18">
                  <c:v>71.5</c:v>
                </c:pt>
                <c:pt idx="19">
                  <c:v>51.4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8-45C1-8B46-C6592B2A7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320528"/>
        <c:axId val="1765320944"/>
      </c:scatterChart>
      <c:valAx>
        <c:axId val="176532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5320944"/>
        <c:crosses val="autoZero"/>
        <c:crossBetween val="midCat"/>
      </c:valAx>
      <c:valAx>
        <c:axId val="17653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532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 against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'[1]smps battery'!$A$2:$A$11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0.59</c:v>
                </c:pt>
                <c:pt idx="2">
                  <c:v>0.61</c:v>
                </c:pt>
                <c:pt idx="3">
                  <c:v>0.65</c:v>
                </c:pt>
                <c:pt idx="4">
                  <c:v>0.67</c:v>
                </c:pt>
                <c:pt idx="5">
                  <c:v>0.71</c:v>
                </c:pt>
                <c:pt idx="6">
                  <c:v>0.76</c:v>
                </c:pt>
                <c:pt idx="7">
                  <c:v>0.81</c:v>
                </c:pt>
                <c:pt idx="8">
                  <c:v>0.88</c:v>
                </c:pt>
                <c:pt idx="9">
                  <c:v>0.95</c:v>
                </c:pt>
              </c:numCache>
            </c:numRef>
          </c:xVal>
          <c:yVal>
            <c:numRef>
              <c:f>'[1]smps battery'!$F$2:$F$11</c:f>
              <c:numCache>
                <c:formatCode>General</c:formatCode>
                <c:ptCount val="10"/>
                <c:pt idx="0">
                  <c:v>2726.4</c:v>
                </c:pt>
                <c:pt idx="1">
                  <c:v>3399.72</c:v>
                </c:pt>
                <c:pt idx="2">
                  <c:v>3697.5</c:v>
                </c:pt>
                <c:pt idx="3">
                  <c:v>3550.7400000000002</c:v>
                </c:pt>
                <c:pt idx="4">
                  <c:v>3517.28</c:v>
                </c:pt>
                <c:pt idx="5">
                  <c:v>3423.42</c:v>
                </c:pt>
                <c:pt idx="6">
                  <c:v>3325.92</c:v>
                </c:pt>
                <c:pt idx="7">
                  <c:v>3321</c:v>
                </c:pt>
                <c:pt idx="8">
                  <c:v>3087</c:v>
                </c:pt>
                <c:pt idx="9">
                  <c:v>2682.0499999999997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C-48BB-BE0D-1D99CF5C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99888"/>
        <c:axId val="484913616"/>
      </c:scatterChart>
      <c:valAx>
        <c:axId val="4848998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4913616"/>
        <c:crosses val="autoZero"/>
        <c:crossBetween val="midCat"/>
      </c:valAx>
      <c:valAx>
        <c:axId val="4849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48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'[1]smps battery'!$B$2:$B$11</c:f>
              <c:numCache>
                <c:formatCode>General</c:formatCode>
                <c:ptCount val="10"/>
                <c:pt idx="0">
                  <c:v>4.8</c:v>
                </c:pt>
                <c:pt idx="1">
                  <c:v>4.92</c:v>
                </c:pt>
                <c:pt idx="2">
                  <c:v>4.93</c:v>
                </c:pt>
                <c:pt idx="3">
                  <c:v>4.9800000000000004</c:v>
                </c:pt>
                <c:pt idx="4">
                  <c:v>4.9400000000000004</c:v>
                </c:pt>
                <c:pt idx="5">
                  <c:v>4.9400000000000004</c:v>
                </c:pt>
                <c:pt idx="6">
                  <c:v>4.92</c:v>
                </c:pt>
                <c:pt idx="7">
                  <c:v>4.92</c:v>
                </c:pt>
                <c:pt idx="8">
                  <c:v>4.9000000000000004</c:v>
                </c:pt>
                <c:pt idx="9">
                  <c:v>4.8499999999999996</c:v>
                </c:pt>
              </c:numCache>
            </c:numRef>
          </c:xVal>
          <c:yVal>
            <c:numRef>
              <c:f>'[1]smps battery'!$C$2:$C$11</c:f>
              <c:numCache>
                <c:formatCode>General</c:formatCode>
                <c:ptCount val="10"/>
                <c:pt idx="0">
                  <c:v>568</c:v>
                </c:pt>
                <c:pt idx="1">
                  <c:v>691</c:v>
                </c:pt>
                <c:pt idx="2">
                  <c:v>750</c:v>
                </c:pt>
                <c:pt idx="3">
                  <c:v>713</c:v>
                </c:pt>
                <c:pt idx="4">
                  <c:v>712</c:v>
                </c:pt>
                <c:pt idx="5">
                  <c:v>693</c:v>
                </c:pt>
                <c:pt idx="6">
                  <c:v>676</c:v>
                </c:pt>
                <c:pt idx="7">
                  <c:v>675</c:v>
                </c:pt>
                <c:pt idx="8">
                  <c:v>630</c:v>
                </c:pt>
                <c:pt idx="9">
                  <c:v>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E-42D9-9760-B042D189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22288"/>
        <c:axId val="530314800"/>
      </c:scatterChart>
      <c:valAx>
        <c:axId val="5303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0314800"/>
        <c:crosses val="autoZero"/>
        <c:crossBetween val="midCat"/>
      </c:valAx>
      <c:valAx>
        <c:axId val="53031480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03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Vo against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[2]Sheet1!$A$3:$A$19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[2]Sheet1!$C$3:$C$19</c:f>
              <c:numCache>
                <c:formatCode>General</c:formatCode>
                <c:ptCount val="17"/>
                <c:pt idx="0">
                  <c:v>0.17</c:v>
                </c:pt>
                <c:pt idx="1">
                  <c:v>0.622</c:v>
                </c:pt>
                <c:pt idx="2">
                  <c:v>1.0669999999999999</c:v>
                </c:pt>
                <c:pt idx="3">
                  <c:v>1.423</c:v>
                </c:pt>
                <c:pt idx="4">
                  <c:v>1.83</c:v>
                </c:pt>
                <c:pt idx="5">
                  <c:v>2.2799999999999998</c:v>
                </c:pt>
                <c:pt idx="6">
                  <c:v>2.7</c:v>
                </c:pt>
                <c:pt idx="7">
                  <c:v>3.16</c:v>
                </c:pt>
                <c:pt idx="8">
                  <c:v>3.56</c:v>
                </c:pt>
                <c:pt idx="9">
                  <c:v>3.94</c:v>
                </c:pt>
                <c:pt idx="10">
                  <c:v>4.4000000000000004</c:v>
                </c:pt>
                <c:pt idx="11">
                  <c:v>4.88</c:v>
                </c:pt>
                <c:pt idx="12">
                  <c:v>5.31</c:v>
                </c:pt>
                <c:pt idx="13">
                  <c:v>5.7</c:v>
                </c:pt>
                <c:pt idx="14">
                  <c:v>6</c:v>
                </c:pt>
                <c:pt idx="15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0-4D85-AD41-FC809AF58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428864"/>
        <c:axId val="1452429280"/>
      </c:scatterChart>
      <c:valAx>
        <c:axId val="14524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2429280"/>
        <c:crosses val="autoZero"/>
        <c:crossBetween val="midCat"/>
      </c:valAx>
      <c:valAx>
        <c:axId val="14524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242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Power against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[2]Sheet1!$A$3:$A$18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</c:numCache>
            </c:numRef>
          </c:xVal>
          <c:yVal>
            <c:numRef>
              <c:f>[2]Sheet1!$E$3:$E$18</c:f>
              <c:numCache>
                <c:formatCode>General</c:formatCode>
                <c:ptCount val="16"/>
                <c:pt idx="0">
                  <c:v>4.7600000000000003E-3</c:v>
                </c:pt>
                <c:pt idx="1">
                  <c:v>1.1195999999999999E-2</c:v>
                </c:pt>
                <c:pt idx="2">
                  <c:v>6.1886000000000004E-2</c:v>
                </c:pt>
                <c:pt idx="3">
                  <c:v>0.12806999999999999</c:v>
                </c:pt>
                <c:pt idx="4">
                  <c:v>0.23607</c:v>
                </c:pt>
                <c:pt idx="5">
                  <c:v>0.37847999999999998</c:v>
                </c:pt>
                <c:pt idx="6">
                  <c:v>0.54270000000000007</c:v>
                </c:pt>
                <c:pt idx="7">
                  <c:v>0.75839999999999996</c:v>
                </c:pt>
                <c:pt idx="8">
                  <c:v>1.0110399999999999</c:v>
                </c:pt>
                <c:pt idx="9">
                  <c:v>1.25292</c:v>
                </c:pt>
                <c:pt idx="10">
                  <c:v>1.5972000000000002</c:v>
                </c:pt>
                <c:pt idx="11">
                  <c:v>1.9812800000000002</c:v>
                </c:pt>
                <c:pt idx="12">
                  <c:v>2.3629499999999997</c:v>
                </c:pt>
                <c:pt idx="13">
                  <c:v>2.7587999999999999</c:v>
                </c:pt>
                <c:pt idx="14">
                  <c:v>3.1080000000000001</c:v>
                </c:pt>
                <c:pt idx="15">
                  <c:v>3.6854999999999998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8-4715-865A-91B4F35B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418880"/>
        <c:axId val="1452428032"/>
      </c:scatterChart>
      <c:valAx>
        <c:axId val="14524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2428032"/>
        <c:crosses val="autoZero"/>
        <c:crossBetween val="midCat"/>
      </c:valAx>
      <c:valAx>
        <c:axId val="1452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241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Io against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[2]Sheet1!$A$3:$A$18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</c:numCache>
            </c:numRef>
          </c:xVal>
          <c:yVal>
            <c:numRef>
              <c:f>[2]Sheet1!$D$3:$D$18</c:f>
              <c:numCache>
                <c:formatCode>General</c:formatCode>
                <c:ptCount val="16"/>
                <c:pt idx="0">
                  <c:v>2.8000000000000001E-2</c:v>
                </c:pt>
                <c:pt idx="1">
                  <c:v>1.7999999999999999E-2</c:v>
                </c:pt>
                <c:pt idx="2">
                  <c:v>5.8000000000000003E-2</c:v>
                </c:pt>
                <c:pt idx="3">
                  <c:v>0.09</c:v>
                </c:pt>
                <c:pt idx="4">
                  <c:v>0.129</c:v>
                </c:pt>
                <c:pt idx="5">
                  <c:v>0.16600000000000001</c:v>
                </c:pt>
                <c:pt idx="6">
                  <c:v>0.20100000000000001</c:v>
                </c:pt>
                <c:pt idx="7">
                  <c:v>0.24</c:v>
                </c:pt>
                <c:pt idx="8">
                  <c:v>0.28399999999999997</c:v>
                </c:pt>
                <c:pt idx="9">
                  <c:v>0.318</c:v>
                </c:pt>
                <c:pt idx="10">
                  <c:v>0.36299999999999999</c:v>
                </c:pt>
                <c:pt idx="11">
                  <c:v>0.40600000000000003</c:v>
                </c:pt>
                <c:pt idx="12">
                  <c:v>0.44500000000000001</c:v>
                </c:pt>
                <c:pt idx="13">
                  <c:v>0.48399999999999999</c:v>
                </c:pt>
                <c:pt idx="14">
                  <c:v>0.51800000000000002</c:v>
                </c:pt>
                <c:pt idx="15">
                  <c:v>0.56699999999999995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A-41FD-818A-AD6278952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52576"/>
        <c:axId val="1274563392"/>
      </c:scatterChart>
      <c:valAx>
        <c:axId val="12745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4563392"/>
        <c:crosses val="autoZero"/>
        <c:crossBetween val="midCat"/>
      </c:valAx>
      <c:valAx>
        <c:axId val="12745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45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Iin against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[2]Sheet1!$A$3:$A$18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</c:numCache>
            </c:numRef>
          </c:xVal>
          <c:yVal>
            <c:numRef>
              <c:f>[2]Sheet1!$F$3:$F$18</c:f>
              <c:numCache>
                <c:formatCode>General</c:formatCode>
                <c:ptCount val="16"/>
                <c:pt idx="0">
                  <c:v>5.5028901734104053E-4</c:v>
                </c:pt>
                <c:pt idx="1">
                  <c:v>1.297334878331402E-3</c:v>
                </c:pt>
                <c:pt idx="2">
                  <c:v>7.1544508670520236E-3</c:v>
                </c:pt>
                <c:pt idx="3">
                  <c:v>1.4805780346820807E-2</c:v>
                </c:pt>
                <c:pt idx="4">
                  <c:v>2.7291329479768787E-2</c:v>
                </c:pt>
                <c:pt idx="5">
                  <c:v>4.335395189003436E-2</c:v>
                </c:pt>
                <c:pt idx="6">
                  <c:v>6.2164948453608253E-2</c:v>
                </c:pt>
                <c:pt idx="7">
                  <c:v>8.6872852233676967E-2</c:v>
                </c:pt>
                <c:pt idx="8">
                  <c:v>0.11528392246294185</c:v>
                </c:pt>
                <c:pt idx="9">
                  <c:v>0.14237727272727271</c:v>
                </c:pt>
                <c:pt idx="10">
                  <c:v>0.18088335220838053</c:v>
                </c:pt>
                <c:pt idx="11">
                  <c:v>0.22261573033707865</c:v>
                </c:pt>
                <c:pt idx="12">
                  <c:v>0.26549999999999996</c:v>
                </c:pt>
                <c:pt idx="13">
                  <c:v>0.30859060402684563</c:v>
                </c:pt>
                <c:pt idx="14">
                  <c:v>0.34921348314606743</c:v>
                </c:pt>
                <c:pt idx="15">
                  <c:v>0.41410112359550555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D4-4ADC-8B17-C46E5AF6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490368"/>
        <c:axId val="1492489952"/>
      </c:scatterChart>
      <c:valAx>
        <c:axId val="14924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489952"/>
        <c:crosses val="autoZero"/>
        <c:crossBetween val="midCat"/>
      </c:valAx>
      <c:valAx>
        <c:axId val="14924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4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'Port characterisation'!$A$2:$A$15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'Port characterisation'!$B$2:$B$15</c:f>
              <c:numCache>
                <c:formatCode>General</c:formatCode>
                <c:ptCount val="14"/>
                <c:pt idx="0">
                  <c:v>0</c:v>
                </c:pt>
                <c:pt idx="1">
                  <c:v>0.33</c:v>
                </c:pt>
                <c:pt idx="2">
                  <c:v>0.66</c:v>
                </c:pt>
                <c:pt idx="3">
                  <c:v>0.99</c:v>
                </c:pt>
                <c:pt idx="4">
                  <c:v>1.33</c:v>
                </c:pt>
                <c:pt idx="5">
                  <c:v>1.66</c:v>
                </c:pt>
                <c:pt idx="6">
                  <c:v>1.99</c:v>
                </c:pt>
                <c:pt idx="7">
                  <c:v>2.3199999999999998</c:v>
                </c:pt>
                <c:pt idx="8">
                  <c:v>2.65</c:v>
                </c:pt>
                <c:pt idx="9">
                  <c:v>2.99</c:v>
                </c:pt>
                <c:pt idx="10">
                  <c:v>3.32</c:v>
                </c:pt>
                <c:pt idx="11">
                  <c:v>3.65</c:v>
                </c:pt>
                <c:pt idx="12">
                  <c:v>3.98</c:v>
                </c:pt>
                <c:pt idx="13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E-4528-A871-C8B433B3A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2192"/>
        <c:axId val="1755430112"/>
      </c:scatterChart>
      <c:valAx>
        <c:axId val="17554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5430112"/>
        <c:crosses val="autoZero"/>
        <c:crossBetween val="midCat"/>
      </c:valAx>
      <c:valAx>
        <c:axId val="17554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5543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4762</xdr:rowOff>
    </xdr:from>
    <xdr:to>
      <xdr:col>9</xdr:col>
      <xdr:colOff>600075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65E5E-048A-D08F-AB19-0D7FCE602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309561</xdr:colOff>
      <xdr:row>0</xdr:row>
      <xdr:rowOff>123825</xdr:rowOff>
    </xdr:from>
    <xdr:to>
      <xdr:col>23</xdr:col>
      <xdr:colOff>114300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0A8DC-C951-DD60-D597-FA355E171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9</xdr:col>
      <xdr:colOff>19050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5C350-6028-4E77-9110-7769D1DA3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261937</xdr:colOff>
      <xdr:row>11</xdr:row>
      <xdr:rowOff>180975</xdr:rowOff>
    </xdr:from>
    <xdr:to>
      <xdr:col>17</xdr:col>
      <xdr:colOff>276225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E4240-EE5D-483B-B658-548B74D95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0</xdr:row>
      <xdr:rowOff>161925</xdr:rowOff>
    </xdr:from>
    <xdr:to>
      <xdr:col>22</xdr:col>
      <xdr:colOff>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7C11F-4260-4EFE-8B94-96BAEE269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15</xdr:row>
      <xdr:rowOff>76200</xdr:rowOff>
    </xdr:from>
    <xdr:to>
      <xdr:col>22</xdr:col>
      <xdr:colOff>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069791-A222-43A8-A0BB-80609D196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15</xdr:row>
      <xdr:rowOff>76200</xdr:rowOff>
    </xdr:from>
    <xdr:to>
      <xdr:col>14</xdr:col>
      <xdr:colOff>295275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D6E9A-D3AB-489B-B48A-7C8AB7A87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604837</xdr:colOff>
      <xdr:row>0</xdr:row>
      <xdr:rowOff>171450</xdr:rowOff>
    </xdr:from>
    <xdr:to>
      <xdr:col>14</xdr:col>
      <xdr:colOff>300037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35FF53-7855-4B40-912C-21E8CD672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2</xdr:row>
      <xdr:rowOff>185736</xdr:rowOff>
    </xdr:from>
    <xdr:to>
      <xdr:col>11</xdr:col>
      <xdr:colOff>419100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F9B3C-EC1C-5C64-FE75-6D78EAA7D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s_w_batt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s battery"/>
      <sheetName val="port characterisation"/>
    </sheetNames>
    <sheetDataSet>
      <sheetData sheetId="0">
        <row r="2">
          <cell r="A2">
            <v>0.56000000000000005</v>
          </cell>
          <cell r="B2">
            <v>4.8</v>
          </cell>
          <cell r="C2">
            <v>568</v>
          </cell>
          <cell r="F2">
            <v>2726.4</v>
          </cell>
        </row>
        <row r="3">
          <cell r="A3">
            <v>0.59</v>
          </cell>
          <cell r="B3">
            <v>4.92</v>
          </cell>
          <cell r="C3">
            <v>691</v>
          </cell>
          <cell r="F3">
            <v>3399.72</v>
          </cell>
        </row>
        <row r="4">
          <cell r="A4">
            <v>0.61</v>
          </cell>
          <cell r="B4">
            <v>4.93</v>
          </cell>
          <cell r="C4">
            <v>750</v>
          </cell>
          <cell r="F4">
            <v>3697.5</v>
          </cell>
        </row>
        <row r="5">
          <cell r="A5">
            <v>0.65</v>
          </cell>
          <cell r="B5">
            <v>4.9800000000000004</v>
          </cell>
          <cell r="C5">
            <v>713</v>
          </cell>
          <cell r="F5">
            <v>3550.7400000000002</v>
          </cell>
        </row>
        <row r="6">
          <cell r="A6">
            <v>0.67</v>
          </cell>
          <cell r="B6">
            <v>4.9400000000000004</v>
          </cell>
          <cell r="C6">
            <v>712</v>
          </cell>
          <cell r="F6">
            <v>3517.28</v>
          </cell>
        </row>
        <row r="7">
          <cell r="A7">
            <v>0.71</v>
          </cell>
          <cell r="B7">
            <v>4.9400000000000004</v>
          </cell>
          <cell r="C7">
            <v>693</v>
          </cell>
          <cell r="F7">
            <v>3423.42</v>
          </cell>
        </row>
        <row r="8">
          <cell r="A8">
            <v>0.76</v>
          </cell>
          <cell r="B8">
            <v>4.92</v>
          </cell>
          <cell r="C8">
            <v>676</v>
          </cell>
          <cell r="F8">
            <v>3325.92</v>
          </cell>
        </row>
        <row r="9">
          <cell r="A9">
            <v>0.81</v>
          </cell>
          <cell r="B9">
            <v>4.92</v>
          </cell>
          <cell r="C9">
            <v>675</v>
          </cell>
          <cell r="F9">
            <v>3321</v>
          </cell>
        </row>
        <row r="10">
          <cell r="A10">
            <v>0.88</v>
          </cell>
          <cell r="B10">
            <v>4.9000000000000004</v>
          </cell>
          <cell r="C10">
            <v>630</v>
          </cell>
          <cell r="F10">
            <v>3087</v>
          </cell>
        </row>
        <row r="11">
          <cell r="A11">
            <v>0.95</v>
          </cell>
          <cell r="B11">
            <v>4.8499999999999996</v>
          </cell>
          <cell r="C11">
            <v>553</v>
          </cell>
          <cell r="F11">
            <v>2682.0499999999997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C3">
            <v>0.17</v>
          </cell>
          <cell r="D3">
            <v>2.8000000000000001E-2</v>
          </cell>
          <cell r="E3">
            <v>4.7600000000000003E-3</v>
          </cell>
          <cell r="F3">
            <v>5.5028901734104053E-4</v>
          </cell>
        </row>
        <row r="4">
          <cell r="A4">
            <v>0.05</v>
          </cell>
          <cell r="C4">
            <v>0.622</v>
          </cell>
          <cell r="D4">
            <v>1.7999999999999999E-2</v>
          </cell>
          <cell r="E4">
            <v>1.1195999999999999E-2</v>
          </cell>
          <cell r="F4">
            <v>1.297334878331402E-3</v>
          </cell>
        </row>
        <row r="5">
          <cell r="A5">
            <v>0.1</v>
          </cell>
          <cell r="C5">
            <v>1.0669999999999999</v>
          </cell>
          <cell r="D5">
            <v>5.8000000000000003E-2</v>
          </cell>
          <cell r="E5">
            <v>6.1886000000000004E-2</v>
          </cell>
          <cell r="F5">
            <v>7.1544508670520236E-3</v>
          </cell>
        </row>
        <row r="6">
          <cell r="A6">
            <v>0.15</v>
          </cell>
          <cell r="C6">
            <v>1.423</v>
          </cell>
          <cell r="D6">
            <v>0.09</v>
          </cell>
          <cell r="E6">
            <v>0.12806999999999999</v>
          </cell>
          <cell r="F6">
            <v>1.4805780346820807E-2</v>
          </cell>
        </row>
        <row r="7">
          <cell r="A7">
            <v>0.2</v>
          </cell>
          <cell r="C7">
            <v>1.83</v>
          </cell>
          <cell r="D7">
            <v>0.129</v>
          </cell>
          <cell r="E7">
            <v>0.23607</v>
          </cell>
          <cell r="F7">
            <v>2.7291329479768787E-2</v>
          </cell>
        </row>
        <row r="8">
          <cell r="A8">
            <v>0.25</v>
          </cell>
          <cell r="C8">
            <v>2.2799999999999998</v>
          </cell>
          <cell r="D8">
            <v>0.16600000000000001</v>
          </cell>
          <cell r="E8">
            <v>0.37847999999999998</v>
          </cell>
          <cell r="F8">
            <v>4.335395189003436E-2</v>
          </cell>
        </row>
        <row r="9">
          <cell r="A9">
            <v>0.3</v>
          </cell>
          <cell r="C9">
            <v>2.7</v>
          </cell>
          <cell r="D9">
            <v>0.20100000000000001</v>
          </cell>
          <cell r="E9">
            <v>0.54270000000000007</v>
          </cell>
          <cell r="F9">
            <v>6.2164948453608253E-2</v>
          </cell>
        </row>
        <row r="10">
          <cell r="A10">
            <v>0.35</v>
          </cell>
          <cell r="C10">
            <v>3.16</v>
          </cell>
          <cell r="D10">
            <v>0.24</v>
          </cell>
          <cell r="E10">
            <v>0.75839999999999996</v>
          </cell>
          <cell r="F10">
            <v>8.6872852233676967E-2</v>
          </cell>
        </row>
        <row r="11">
          <cell r="A11">
            <v>0.4</v>
          </cell>
          <cell r="C11">
            <v>3.56</v>
          </cell>
          <cell r="D11">
            <v>0.28399999999999997</v>
          </cell>
          <cell r="E11">
            <v>1.0110399999999999</v>
          </cell>
          <cell r="F11">
            <v>0.11528392246294185</v>
          </cell>
        </row>
        <row r="12">
          <cell r="A12">
            <v>0.45</v>
          </cell>
          <cell r="C12">
            <v>3.94</v>
          </cell>
          <cell r="D12">
            <v>0.318</v>
          </cell>
          <cell r="E12">
            <v>1.25292</v>
          </cell>
          <cell r="F12">
            <v>0.14237727272727271</v>
          </cell>
        </row>
        <row r="13">
          <cell r="A13">
            <v>0.5</v>
          </cell>
          <cell r="C13">
            <v>4.4000000000000004</v>
          </cell>
          <cell r="D13">
            <v>0.36299999999999999</v>
          </cell>
          <cell r="E13">
            <v>1.5972000000000002</v>
          </cell>
          <cell r="F13">
            <v>0.18088335220838053</v>
          </cell>
        </row>
        <row r="14">
          <cell r="A14">
            <v>0.55000000000000004</v>
          </cell>
          <cell r="C14">
            <v>4.88</v>
          </cell>
          <cell r="D14">
            <v>0.40600000000000003</v>
          </cell>
          <cell r="E14">
            <v>1.9812800000000002</v>
          </cell>
          <cell r="F14">
            <v>0.22261573033707865</v>
          </cell>
        </row>
        <row r="15">
          <cell r="A15">
            <v>0.6</v>
          </cell>
          <cell r="C15">
            <v>5.31</v>
          </cell>
          <cell r="D15">
            <v>0.44500000000000001</v>
          </cell>
          <cell r="E15">
            <v>2.3629499999999997</v>
          </cell>
          <cell r="F15">
            <v>0.26549999999999996</v>
          </cell>
        </row>
        <row r="16">
          <cell r="A16">
            <v>0.65</v>
          </cell>
          <cell r="C16">
            <v>5.7</v>
          </cell>
          <cell r="D16">
            <v>0.48399999999999999</v>
          </cell>
          <cell r="E16">
            <v>2.7587999999999999</v>
          </cell>
          <cell r="F16">
            <v>0.30859060402684563</v>
          </cell>
        </row>
        <row r="17">
          <cell r="A17">
            <v>0.7</v>
          </cell>
          <cell r="C17">
            <v>6</v>
          </cell>
          <cell r="D17">
            <v>0.51800000000000002</v>
          </cell>
          <cell r="E17">
            <v>3.1080000000000001</v>
          </cell>
          <cell r="F17">
            <v>0.34921348314606743</v>
          </cell>
        </row>
        <row r="18">
          <cell r="A18">
            <v>0.75</v>
          </cell>
          <cell r="C18">
            <v>6.5</v>
          </cell>
          <cell r="D18">
            <v>0.56699999999999995</v>
          </cell>
          <cell r="E18">
            <v>3.6854999999999998</v>
          </cell>
          <cell r="F18">
            <v>0.41410112359550555</v>
          </cell>
        </row>
        <row r="19">
          <cell r="A19">
            <v>0.8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571D-0C23-4DE1-88A2-0894266DD04E}">
  <dimension ref="A1:S21"/>
  <sheetViews>
    <sheetView workbookViewId="0">
      <selection activeCell="M15" sqref="M15"/>
    </sheetView>
  </sheetViews>
  <sheetFormatPr defaultRowHeight="15" x14ac:dyDescent="0.25"/>
  <cols>
    <col min="1" max="1" width="9.140625" style="2"/>
    <col min="2" max="2" width="13.85546875" style="2" bestFit="1" customWidth="1"/>
    <col min="3" max="16384" width="9.140625" style="2"/>
  </cols>
  <sheetData>
    <row r="1" spans="1:19" s="1" customFormat="1" ht="14.25" x14ac:dyDescent="0.2">
      <c r="A1" s="1" t="s">
        <v>0</v>
      </c>
      <c r="B1" s="1" t="s">
        <v>1</v>
      </c>
      <c r="Q1" s="1" t="s">
        <v>2</v>
      </c>
      <c r="R1" s="1" t="s">
        <v>3</v>
      </c>
      <c r="S1" s="1" t="s">
        <v>4</v>
      </c>
    </row>
    <row r="2" spans="1:19" x14ac:dyDescent="0.25">
      <c r="A2" s="2">
        <v>4.5</v>
      </c>
      <c r="B2" s="2">
        <v>35</v>
      </c>
      <c r="Q2" s="2" t="s">
        <v>5</v>
      </c>
      <c r="R2" s="2">
        <v>0.22</v>
      </c>
      <c r="S2" s="2">
        <v>450</v>
      </c>
    </row>
    <row r="3" spans="1:19" x14ac:dyDescent="0.25">
      <c r="A3" s="2">
        <v>4.55</v>
      </c>
      <c r="B3" s="2">
        <v>35</v>
      </c>
      <c r="R3" s="2">
        <v>1.05</v>
      </c>
      <c r="S3" s="2">
        <v>450</v>
      </c>
    </row>
    <row r="4" spans="1:19" x14ac:dyDescent="0.25">
      <c r="A4" s="2">
        <v>4.5999999999999996</v>
      </c>
      <c r="B4" s="2">
        <v>233</v>
      </c>
      <c r="R4" s="2">
        <v>2.11</v>
      </c>
      <c r="S4" s="2">
        <v>452</v>
      </c>
    </row>
    <row r="5" spans="1:19" x14ac:dyDescent="0.25">
      <c r="A5" s="2">
        <v>4.6500000000000004</v>
      </c>
      <c r="B5" s="2">
        <v>365</v>
      </c>
      <c r="R5" s="2">
        <v>3.15</v>
      </c>
      <c r="S5" s="2">
        <v>450</v>
      </c>
    </row>
    <row r="6" spans="1:19" x14ac:dyDescent="0.25">
      <c r="A6" s="2">
        <v>4.7</v>
      </c>
      <c r="B6" s="2">
        <v>508</v>
      </c>
      <c r="R6" s="2">
        <v>4.0199999999999996</v>
      </c>
      <c r="S6" s="2">
        <v>450</v>
      </c>
    </row>
    <row r="7" spans="1:19" x14ac:dyDescent="0.25">
      <c r="A7" s="2">
        <v>4.75</v>
      </c>
      <c r="B7" s="2">
        <v>661</v>
      </c>
      <c r="R7" s="2">
        <v>5.03</v>
      </c>
      <c r="S7" s="2">
        <v>450</v>
      </c>
    </row>
    <row r="8" spans="1:19" x14ac:dyDescent="0.25">
      <c r="A8" s="2">
        <v>4.8</v>
      </c>
      <c r="B8" s="2">
        <v>820</v>
      </c>
      <c r="R8" s="2">
        <v>6.1</v>
      </c>
      <c r="S8" s="2">
        <v>449</v>
      </c>
    </row>
    <row r="9" spans="1:19" x14ac:dyDescent="0.25">
      <c r="A9" s="2">
        <v>4.8499999999999996</v>
      </c>
      <c r="B9" s="2">
        <v>950</v>
      </c>
      <c r="R9" s="2">
        <v>7.15</v>
      </c>
      <c r="S9" s="2">
        <v>448</v>
      </c>
    </row>
    <row r="10" spans="1:19" x14ac:dyDescent="0.25">
      <c r="A10" s="2">
        <v>4.9000000000000004</v>
      </c>
      <c r="B10" s="2">
        <v>1130</v>
      </c>
      <c r="R10" s="2">
        <v>8.1300000000000008</v>
      </c>
      <c r="S10" s="2">
        <v>455</v>
      </c>
    </row>
    <row r="11" spans="1:19" x14ac:dyDescent="0.25">
      <c r="A11" s="2">
        <v>4.95</v>
      </c>
      <c r="B11" s="2">
        <v>1260</v>
      </c>
      <c r="R11" s="2">
        <v>9.16</v>
      </c>
      <c r="S11" s="2">
        <v>435</v>
      </c>
    </row>
    <row r="12" spans="1:19" x14ac:dyDescent="0.25">
      <c r="A12" s="2">
        <v>5</v>
      </c>
      <c r="B12" s="2">
        <v>1420</v>
      </c>
      <c r="R12" s="2">
        <v>10.1</v>
      </c>
      <c r="S12" s="2">
        <v>402</v>
      </c>
    </row>
    <row r="13" spans="1:19" x14ac:dyDescent="0.25">
      <c r="A13" s="2">
        <v>5.05</v>
      </c>
      <c r="B13" s="2">
        <v>1555</v>
      </c>
      <c r="R13" s="2">
        <v>10.5</v>
      </c>
      <c r="S13" s="2">
        <v>351</v>
      </c>
    </row>
    <row r="14" spans="1:19" x14ac:dyDescent="0.25">
      <c r="A14" s="2">
        <v>5.0999999999999996</v>
      </c>
      <c r="B14" s="2">
        <v>1710</v>
      </c>
      <c r="R14" s="2">
        <v>10.84</v>
      </c>
      <c r="S14" s="2">
        <v>300</v>
      </c>
    </row>
    <row r="15" spans="1:19" x14ac:dyDescent="0.25">
      <c r="A15" s="2">
        <v>5.15</v>
      </c>
      <c r="B15" s="2">
        <v>1863</v>
      </c>
      <c r="R15" s="2">
        <v>11.1</v>
      </c>
      <c r="S15" s="2">
        <v>250.5</v>
      </c>
    </row>
    <row r="16" spans="1:19" x14ac:dyDescent="0.25">
      <c r="A16" s="2">
        <v>5.2</v>
      </c>
      <c r="B16" s="2">
        <v>1865</v>
      </c>
      <c r="R16" s="2">
        <v>11.3</v>
      </c>
      <c r="S16" s="2">
        <v>202</v>
      </c>
    </row>
    <row r="17" spans="18:19" x14ac:dyDescent="0.25">
      <c r="R17" s="2">
        <v>11.47</v>
      </c>
      <c r="S17" s="2">
        <v>150</v>
      </c>
    </row>
    <row r="18" spans="18:19" x14ac:dyDescent="0.25">
      <c r="R18" s="2">
        <v>11.57</v>
      </c>
      <c r="S18" s="2">
        <v>112</v>
      </c>
    </row>
    <row r="19" spans="18:19" x14ac:dyDescent="0.25">
      <c r="R19" s="2">
        <v>11.58</v>
      </c>
      <c r="S19" s="2">
        <v>92.7</v>
      </c>
    </row>
    <row r="20" spans="18:19" x14ac:dyDescent="0.25">
      <c r="R20" s="2">
        <v>11.64</v>
      </c>
      <c r="S20" s="2">
        <v>71.5</v>
      </c>
    </row>
    <row r="21" spans="18:19" x14ac:dyDescent="0.25">
      <c r="R21" s="2">
        <v>11.69</v>
      </c>
      <c r="S21" s="2">
        <v>51.4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D38A-BC2C-4E56-B9E7-C4A883DC33A5}">
  <dimension ref="A1:L23"/>
  <sheetViews>
    <sheetView workbookViewId="0">
      <selection activeCell="L29" sqref="L29"/>
    </sheetView>
  </sheetViews>
  <sheetFormatPr defaultRowHeight="15" x14ac:dyDescent="0.25"/>
  <cols>
    <col min="1" max="16384" width="9.140625" style="2"/>
  </cols>
  <sheetData>
    <row r="1" spans="1:12" x14ac:dyDescent="0.25">
      <c r="A1" s="3" t="s">
        <v>2</v>
      </c>
      <c r="B1" s="4" t="s">
        <v>3</v>
      </c>
      <c r="C1" s="5" t="s">
        <v>4</v>
      </c>
      <c r="D1" s="3" t="s">
        <v>2</v>
      </c>
      <c r="E1" s="4" t="s">
        <v>3</v>
      </c>
      <c r="F1" s="5" t="s">
        <v>4</v>
      </c>
      <c r="G1" s="3" t="s">
        <v>2</v>
      </c>
      <c r="H1" s="4" t="s">
        <v>3</v>
      </c>
      <c r="I1" s="5" t="s">
        <v>4</v>
      </c>
      <c r="J1" s="3" t="s">
        <v>2</v>
      </c>
      <c r="K1" s="4" t="s">
        <v>3</v>
      </c>
      <c r="L1" s="5" t="s">
        <v>4</v>
      </c>
    </row>
    <row r="2" spans="1:12" x14ac:dyDescent="0.25">
      <c r="A2" s="6" t="s">
        <v>6</v>
      </c>
      <c r="B2" s="7">
        <v>0.11700000000000001</v>
      </c>
      <c r="C2" s="8">
        <v>238</v>
      </c>
      <c r="D2" s="6" t="s">
        <v>7</v>
      </c>
      <c r="E2" s="7">
        <v>0.12</v>
      </c>
      <c r="F2" s="8">
        <v>235</v>
      </c>
      <c r="G2" s="6" t="s">
        <v>8</v>
      </c>
      <c r="H2" s="7">
        <v>0.48</v>
      </c>
      <c r="I2" s="8">
        <v>910</v>
      </c>
      <c r="J2" s="6" t="s">
        <v>5</v>
      </c>
      <c r="K2" s="7">
        <v>0.22</v>
      </c>
      <c r="L2" s="8">
        <v>450</v>
      </c>
    </row>
    <row r="3" spans="1:12" x14ac:dyDescent="0.25">
      <c r="A3" s="6"/>
      <c r="B3" s="7">
        <v>0.55000000000000004</v>
      </c>
      <c r="C3" s="8">
        <v>238</v>
      </c>
      <c r="D3" s="6"/>
      <c r="E3" s="7">
        <v>2.11</v>
      </c>
      <c r="F3" s="8">
        <v>233</v>
      </c>
      <c r="G3" s="6"/>
      <c r="H3" s="7">
        <v>1.1000000000000001</v>
      </c>
      <c r="I3" s="8">
        <v>922</v>
      </c>
      <c r="J3" s="6"/>
      <c r="K3" s="7">
        <v>1.05</v>
      </c>
      <c r="L3" s="8">
        <v>450</v>
      </c>
    </row>
    <row r="4" spans="1:12" x14ac:dyDescent="0.25">
      <c r="A4" s="6"/>
      <c r="B4" s="7">
        <v>1.1100000000000001</v>
      </c>
      <c r="C4" s="8">
        <v>239</v>
      </c>
      <c r="D4" s="6"/>
      <c r="E4" s="7">
        <v>4.08</v>
      </c>
      <c r="F4" s="8">
        <v>233</v>
      </c>
      <c r="G4" s="6"/>
      <c r="H4" s="7">
        <v>1.45</v>
      </c>
      <c r="I4" s="8">
        <v>923</v>
      </c>
      <c r="J4" s="6"/>
      <c r="K4" s="7">
        <v>2.11</v>
      </c>
      <c r="L4" s="8">
        <v>452</v>
      </c>
    </row>
    <row r="5" spans="1:12" x14ac:dyDescent="0.25">
      <c r="A5" s="6"/>
      <c r="B5" s="7">
        <v>1.575</v>
      </c>
      <c r="C5" s="8">
        <v>239</v>
      </c>
      <c r="D5" s="6"/>
      <c r="E5" s="7">
        <v>6.07</v>
      </c>
      <c r="F5" s="8">
        <v>233</v>
      </c>
      <c r="G5" s="6"/>
      <c r="H5" s="7">
        <v>2.15</v>
      </c>
      <c r="I5" s="8">
        <v>913</v>
      </c>
      <c r="J5" s="6"/>
      <c r="K5" s="7">
        <v>3.15</v>
      </c>
      <c r="L5" s="8">
        <v>450</v>
      </c>
    </row>
    <row r="6" spans="1:12" x14ac:dyDescent="0.25">
      <c r="A6" s="6"/>
      <c r="B6" s="7">
        <v>2.0449999999999999</v>
      </c>
      <c r="C6" s="8">
        <v>240</v>
      </c>
      <c r="D6" s="6"/>
      <c r="E6" s="7">
        <v>8.09</v>
      </c>
      <c r="F6" s="8">
        <v>232</v>
      </c>
      <c r="G6" s="6"/>
      <c r="H6" s="7">
        <v>2.52</v>
      </c>
      <c r="I6" s="8">
        <v>910</v>
      </c>
      <c r="J6" s="6"/>
      <c r="K6" s="7">
        <v>4.0199999999999996</v>
      </c>
      <c r="L6" s="8">
        <v>450</v>
      </c>
    </row>
    <row r="7" spans="1:12" x14ac:dyDescent="0.25">
      <c r="A7" s="6"/>
      <c r="B7" s="7">
        <v>2.52</v>
      </c>
      <c r="C7" s="8">
        <v>240</v>
      </c>
      <c r="D7" s="6"/>
      <c r="E7" s="7">
        <v>10</v>
      </c>
      <c r="F7" s="8">
        <v>232</v>
      </c>
      <c r="G7" s="6"/>
      <c r="H7" s="7">
        <v>3.15</v>
      </c>
      <c r="I7" s="8">
        <v>912</v>
      </c>
      <c r="J7" s="6"/>
      <c r="K7" s="7">
        <v>5.03</v>
      </c>
      <c r="L7" s="8">
        <v>450</v>
      </c>
    </row>
    <row r="8" spans="1:12" x14ac:dyDescent="0.25">
      <c r="A8" s="6"/>
      <c r="B8" s="7">
        <v>3.08</v>
      </c>
      <c r="C8" s="8">
        <v>241</v>
      </c>
      <c r="D8" s="6"/>
      <c r="E8" s="7">
        <v>12.03</v>
      </c>
      <c r="F8" s="8">
        <v>233</v>
      </c>
      <c r="G8" s="6"/>
      <c r="H8" s="7">
        <v>3.93</v>
      </c>
      <c r="I8" s="8">
        <v>910</v>
      </c>
      <c r="J8" s="6"/>
      <c r="K8" s="7">
        <v>6.1</v>
      </c>
      <c r="L8" s="8">
        <v>449</v>
      </c>
    </row>
    <row r="9" spans="1:12" x14ac:dyDescent="0.25">
      <c r="A9" s="6"/>
      <c r="B9" s="7">
        <v>3.51</v>
      </c>
      <c r="C9" s="8">
        <v>240</v>
      </c>
      <c r="D9" s="6"/>
      <c r="E9" s="7">
        <v>14.1</v>
      </c>
      <c r="F9" s="8">
        <v>232</v>
      </c>
      <c r="G9" s="6"/>
      <c r="H9" s="7">
        <v>4.5</v>
      </c>
      <c r="I9" s="8">
        <v>887</v>
      </c>
      <c r="J9" s="6"/>
      <c r="K9" s="7">
        <v>7.15</v>
      </c>
      <c r="L9" s="8">
        <v>448</v>
      </c>
    </row>
    <row r="10" spans="1:12" x14ac:dyDescent="0.25">
      <c r="A10" s="6"/>
      <c r="B10" s="7">
        <v>4.0999999999999996</v>
      </c>
      <c r="C10" s="8">
        <v>235</v>
      </c>
      <c r="D10" s="6"/>
      <c r="E10" s="7">
        <v>16.100000000000001</v>
      </c>
      <c r="F10" s="8">
        <v>232</v>
      </c>
      <c r="G10" s="6"/>
      <c r="H10" s="7">
        <v>5.0599999999999996</v>
      </c>
      <c r="I10" s="8">
        <v>762</v>
      </c>
      <c r="J10" s="6"/>
      <c r="K10" s="7">
        <v>8.1300000000000008</v>
      </c>
      <c r="L10" s="8">
        <v>455</v>
      </c>
    </row>
    <row r="11" spans="1:12" x14ac:dyDescent="0.25">
      <c r="A11" s="6"/>
      <c r="B11" s="7">
        <v>4.258</v>
      </c>
      <c r="C11" s="8">
        <v>233</v>
      </c>
      <c r="D11" s="6"/>
      <c r="E11" s="7">
        <v>18.12</v>
      </c>
      <c r="F11" s="8">
        <v>226</v>
      </c>
      <c r="G11" s="6"/>
      <c r="H11" s="7">
        <v>5.35</v>
      </c>
      <c r="I11" s="8">
        <v>603</v>
      </c>
      <c r="J11" s="6"/>
      <c r="K11" s="7">
        <v>9.16</v>
      </c>
      <c r="L11" s="8">
        <v>435</v>
      </c>
    </row>
    <row r="12" spans="1:12" x14ac:dyDescent="0.25">
      <c r="A12" s="6"/>
      <c r="B12" s="7">
        <v>4.5</v>
      </c>
      <c r="C12" s="8">
        <v>227</v>
      </c>
      <c r="D12" s="6"/>
      <c r="E12" s="7">
        <v>19.03</v>
      </c>
      <c r="F12" s="8">
        <v>218</v>
      </c>
      <c r="G12" s="6"/>
      <c r="H12" s="7">
        <v>5.47</v>
      </c>
      <c r="I12" s="8">
        <v>503</v>
      </c>
      <c r="J12" s="6"/>
      <c r="K12" s="7">
        <v>10.1</v>
      </c>
      <c r="L12" s="8">
        <v>402</v>
      </c>
    </row>
    <row r="13" spans="1:12" x14ac:dyDescent="0.25">
      <c r="A13" s="6"/>
      <c r="B13" s="7">
        <v>4.76</v>
      </c>
      <c r="C13" s="8">
        <v>212</v>
      </c>
      <c r="D13" s="6"/>
      <c r="E13" s="7">
        <v>20.11</v>
      </c>
      <c r="F13" s="8">
        <v>202</v>
      </c>
      <c r="G13" s="6"/>
      <c r="H13" s="7">
        <v>5.57</v>
      </c>
      <c r="I13" s="8">
        <v>401</v>
      </c>
      <c r="J13" s="6"/>
      <c r="K13" s="7">
        <v>10.5</v>
      </c>
      <c r="L13" s="8">
        <v>351</v>
      </c>
    </row>
    <row r="14" spans="1:12" x14ac:dyDescent="0.25">
      <c r="A14" s="6"/>
      <c r="B14" s="7">
        <v>5.0049999999999999</v>
      </c>
      <c r="C14" s="8">
        <v>187</v>
      </c>
      <c r="D14" s="6"/>
      <c r="E14" s="7">
        <v>20.95</v>
      </c>
      <c r="F14" s="8">
        <v>175</v>
      </c>
      <c r="G14" s="6"/>
      <c r="H14" s="7">
        <v>5.65</v>
      </c>
      <c r="I14" s="8">
        <v>297</v>
      </c>
      <c r="J14" s="6"/>
      <c r="K14" s="7">
        <v>10.84</v>
      </c>
      <c r="L14" s="8">
        <v>300</v>
      </c>
    </row>
    <row r="15" spans="1:12" x14ac:dyDescent="0.25">
      <c r="A15" s="6"/>
      <c r="B15" s="7">
        <v>5.1079999999999997</v>
      </c>
      <c r="C15" s="8">
        <v>168</v>
      </c>
      <c r="D15" s="6"/>
      <c r="E15" s="7">
        <v>21.2</v>
      </c>
      <c r="F15" s="8">
        <v>162</v>
      </c>
      <c r="G15" s="6"/>
      <c r="H15" s="7">
        <v>5.72</v>
      </c>
      <c r="I15" s="8">
        <v>199</v>
      </c>
      <c r="J15" s="6"/>
      <c r="K15" s="7">
        <v>11.1</v>
      </c>
      <c r="L15" s="8">
        <v>250.5</v>
      </c>
    </row>
    <row r="16" spans="1:12" x14ac:dyDescent="0.25">
      <c r="A16" s="6"/>
      <c r="B16" s="7">
        <v>5.22</v>
      </c>
      <c r="C16" s="8">
        <v>151</v>
      </c>
      <c r="D16" s="6"/>
      <c r="E16" s="7">
        <v>21.8</v>
      </c>
      <c r="F16" s="8">
        <v>140</v>
      </c>
      <c r="G16" s="6"/>
      <c r="H16" s="7">
        <v>5.8</v>
      </c>
      <c r="I16" s="8">
        <v>95</v>
      </c>
      <c r="J16" s="6"/>
      <c r="K16" s="7">
        <v>11.3</v>
      </c>
      <c r="L16" s="8">
        <v>202</v>
      </c>
    </row>
    <row r="17" spans="1:12" x14ac:dyDescent="0.25">
      <c r="A17" s="6"/>
      <c r="B17" s="7">
        <v>5.3</v>
      </c>
      <c r="C17" s="8">
        <v>131</v>
      </c>
      <c r="D17" s="6"/>
      <c r="E17" s="7">
        <v>22.15</v>
      </c>
      <c r="F17" s="8">
        <v>120</v>
      </c>
      <c r="G17" s="6"/>
      <c r="H17" s="7">
        <v>5.82</v>
      </c>
      <c r="I17" s="8">
        <v>54</v>
      </c>
      <c r="J17" s="6"/>
      <c r="K17" s="7">
        <v>11.47</v>
      </c>
      <c r="L17" s="8">
        <v>150</v>
      </c>
    </row>
    <row r="18" spans="1:12" x14ac:dyDescent="0.25">
      <c r="A18" s="6"/>
      <c r="B18" s="7">
        <v>5.4029999999999996</v>
      </c>
      <c r="C18" s="8">
        <v>108</v>
      </c>
      <c r="D18" s="6"/>
      <c r="E18" s="7">
        <v>22.44</v>
      </c>
      <c r="F18" s="8">
        <v>101</v>
      </c>
      <c r="G18" s="6"/>
      <c r="H18" s="7"/>
      <c r="I18" s="8"/>
      <c r="J18" s="6"/>
      <c r="K18" s="7">
        <v>11.57</v>
      </c>
      <c r="L18" s="8">
        <v>112</v>
      </c>
    </row>
    <row r="19" spans="1:12" x14ac:dyDescent="0.25">
      <c r="A19" s="6"/>
      <c r="B19" s="7">
        <v>5.47</v>
      </c>
      <c r="C19" s="8">
        <v>90.5</v>
      </c>
      <c r="D19" s="6"/>
      <c r="E19" s="7">
        <v>22.6</v>
      </c>
      <c r="F19" s="8">
        <v>67.8</v>
      </c>
      <c r="G19" s="6"/>
      <c r="H19" s="7"/>
      <c r="I19" s="8"/>
      <c r="J19" s="6"/>
      <c r="K19" s="7">
        <v>11.58</v>
      </c>
      <c r="L19" s="8">
        <v>92.7</v>
      </c>
    </row>
    <row r="20" spans="1:12" x14ac:dyDescent="0.25">
      <c r="A20" s="6"/>
      <c r="B20" s="7">
        <v>5.4749999999999996</v>
      </c>
      <c r="C20" s="8">
        <v>80.5</v>
      </c>
      <c r="D20" s="6"/>
      <c r="E20" s="7">
        <v>22.7</v>
      </c>
      <c r="F20" s="8">
        <v>60.1</v>
      </c>
      <c r="G20" s="6"/>
      <c r="H20" s="7"/>
      <c r="I20" s="8"/>
      <c r="J20" s="6"/>
      <c r="K20" s="7">
        <v>11.64</v>
      </c>
      <c r="L20" s="8">
        <v>71.5</v>
      </c>
    </row>
    <row r="21" spans="1:12" x14ac:dyDescent="0.25">
      <c r="A21" s="6"/>
      <c r="B21" s="7">
        <v>5.4859999999999998</v>
      </c>
      <c r="C21" s="8">
        <v>70.099999999999994</v>
      </c>
      <c r="D21" s="6"/>
      <c r="E21" s="7">
        <v>22.8</v>
      </c>
      <c r="F21" s="8">
        <v>52.2</v>
      </c>
      <c r="G21" s="6"/>
      <c r="H21" s="7"/>
      <c r="I21" s="8"/>
      <c r="J21" s="6"/>
      <c r="K21" s="7">
        <v>11.69</v>
      </c>
      <c r="L21" s="8">
        <v>51.4</v>
      </c>
    </row>
    <row r="22" spans="1:12" x14ac:dyDescent="0.25">
      <c r="A22" s="6"/>
      <c r="B22" s="7">
        <v>5.53</v>
      </c>
      <c r="C22" s="8">
        <v>60.2</v>
      </c>
      <c r="D22" s="6"/>
      <c r="E22" s="7"/>
      <c r="F22" s="8"/>
      <c r="G22" s="6"/>
      <c r="H22" s="7"/>
      <c r="I22" s="8"/>
      <c r="J22" s="6"/>
      <c r="K22" s="7"/>
      <c r="L22" s="8"/>
    </row>
    <row r="23" spans="1:12" x14ac:dyDescent="0.25">
      <c r="A23" s="9"/>
      <c r="B23" s="10">
        <v>5.57</v>
      </c>
      <c r="C23" s="11">
        <v>51.8</v>
      </c>
      <c r="D23" s="9"/>
      <c r="E23" s="10"/>
      <c r="F23" s="11"/>
      <c r="G23" s="9"/>
      <c r="H23" s="10"/>
      <c r="I23" s="11"/>
      <c r="J23" s="9"/>
      <c r="K23" s="10"/>
      <c r="L23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B781-BE6C-4575-9B93-F35E4AFFDE84}">
  <dimension ref="A1:F11"/>
  <sheetViews>
    <sheetView tabSelected="1" topLeftCell="A13" workbookViewId="0">
      <selection activeCell="U25" sqref="U25"/>
    </sheetView>
  </sheetViews>
  <sheetFormatPr defaultRowHeight="15" x14ac:dyDescent="0.25"/>
  <cols>
    <col min="1" max="1" width="12.5703125" style="2" customWidth="1"/>
    <col min="2" max="16384" width="9.140625" style="2"/>
  </cols>
  <sheetData>
    <row r="1" spans="1:6" s="1" customFormat="1" ht="14.25" x14ac:dyDescent="0.2">
      <c r="A1" s="1" t="s">
        <v>9</v>
      </c>
      <c r="B1" s="1" t="s">
        <v>13</v>
      </c>
      <c r="C1" s="1" t="s">
        <v>14</v>
      </c>
      <c r="D1" s="1" t="s">
        <v>10</v>
      </c>
      <c r="E1" s="1" t="s">
        <v>11</v>
      </c>
      <c r="F1" s="1" t="s">
        <v>12</v>
      </c>
    </row>
    <row r="2" spans="1:6" x14ac:dyDescent="0.25">
      <c r="A2" s="2">
        <v>0.56000000000000005</v>
      </c>
      <c r="B2" s="2">
        <v>4.8</v>
      </c>
      <c r="C2" s="2">
        <v>568</v>
      </c>
      <c r="D2" s="2">
        <v>8.57</v>
      </c>
      <c r="E2" s="2">
        <v>476</v>
      </c>
      <c r="F2" s="2">
        <f>C2*B2</f>
        <v>2726.4</v>
      </c>
    </row>
    <row r="3" spans="1:6" x14ac:dyDescent="0.25">
      <c r="A3" s="2">
        <v>0.59</v>
      </c>
      <c r="B3" s="2">
        <v>4.92</v>
      </c>
      <c r="C3" s="2">
        <v>691</v>
      </c>
      <c r="D3" s="2">
        <v>8.7200000000000006</v>
      </c>
      <c r="E3" s="2">
        <v>494</v>
      </c>
      <c r="F3" s="2">
        <f>C3*B3</f>
        <v>3399.72</v>
      </c>
    </row>
    <row r="4" spans="1:6" x14ac:dyDescent="0.25">
      <c r="A4" s="2">
        <v>0.61</v>
      </c>
      <c r="B4" s="2">
        <v>4.93</v>
      </c>
      <c r="C4" s="2">
        <v>750</v>
      </c>
      <c r="D4" s="2">
        <v>8.4600000000000009</v>
      </c>
      <c r="E4" s="2">
        <v>475</v>
      </c>
      <c r="F4" s="2">
        <f t="shared" ref="F4:F11" si="0">C4*B4</f>
        <v>3697.5</v>
      </c>
    </row>
    <row r="5" spans="1:6" x14ac:dyDescent="0.25">
      <c r="A5" s="2">
        <v>0.65</v>
      </c>
      <c r="B5" s="2">
        <v>4.9800000000000004</v>
      </c>
      <c r="C5" s="2">
        <v>713</v>
      </c>
      <c r="D5" s="2">
        <v>7.83</v>
      </c>
      <c r="E5" s="2">
        <v>485</v>
      </c>
      <c r="F5" s="2">
        <f>C5*B5</f>
        <v>3550.7400000000002</v>
      </c>
    </row>
    <row r="6" spans="1:6" x14ac:dyDescent="0.25">
      <c r="A6" s="2">
        <v>0.67</v>
      </c>
      <c r="B6" s="2">
        <v>4.9400000000000004</v>
      </c>
      <c r="C6" s="2">
        <v>712</v>
      </c>
      <c r="D6" s="2">
        <v>7.72</v>
      </c>
      <c r="E6" s="2">
        <v>515</v>
      </c>
      <c r="F6" s="2">
        <f t="shared" si="0"/>
        <v>3517.28</v>
      </c>
    </row>
    <row r="7" spans="1:6" x14ac:dyDescent="0.25">
      <c r="A7" s="2">
        <v>0.71</v>
      </c>
      <c r="B7" s="2">
        <v>4.9400000000000004</v>
      </c>
      <c r="C7" s="2">
        <v>693</v>
      </c>
      <c r="D7" s="2">
        <v>7.22</v>
      </c>
      <c r="E7" s="2">
        <v>616</v>
      </c>
      <c r="F7" s="2">
        <f t="shared" si="0"/>
        <v>3423.42</v>
      </c>
    </row>
    <row r="8" spans="1:6" x14ac:dyDescent="0.25">
      <c r="A8" s="2">
        <v>0.76</v>
      </c>
      <c r="B8" s="2">
        <v>4.92</v>
      </c>
      <c r="C8" s="2">
        <v>676</v>
      </c>
      <c r="D8" s="2">
        <v>6.76</v>
      </c>
      <c r="E8" s="2">
        <v>526</v>
      </c>
      <c r="F8" s="2">
        <f t="shared" si="0"/>
        <v>3325.92</v>
      </c>
    </row>
    <row r="9" spans="1:6" x14ac:dyDescent="0.25">
      <c r="A9" s="2">
        <v>0.81</v>
      </c>
      <c r="B9" s="2">
        <v>4.92</v>
      </c>
      <c r="C9" s="2">
        <v>675</v>
      </c>
      <c r="D9" s="2">
        <v>6.31</v>
      </c>
      <c r="E9" s="2">
        <v>551</v>
      </c>
      <c r="F9" s="2">
        <f t="shared" si="0"/>
        <v>3321</v>
      </c>
    </row>
    <row r="10" spans="1:6" x14ac:dyDescent="0.25">
      <c r="A10" s="2">
        <v>0.88</v>
      </c>
      <c r="B10" s="2">
        <v>4.9000000000000004</v>
      </c>
      <c r="C10" s="2">
        <v>630</v>
      </c>
      <c r="D10" s="2">
        <v>5.8</v>
      </c>
      <c r="E10" s="2">
        <v>550</v>
      </c>
      <c r="F10" s="2">
        <f t="shared" si="0"/>
        <v>3087</v>
      </c>
    </row>
    <row r="11" spans="1:6" x14ac:dyDescent="0.25">
      <c r="A11" s="2">
        <v>0.95</v>
      </c>
      <c r="B11" s="2">
        <v>4.8499999999999996</v>
      </c>
      <c r="C11" s="2">
        <v>553</v>
      </c>
      <c r="D11" s="2">
        <v>5.35</v>
      </c>
      <c r="E11" s="2">
        <v>525</v>
      </c>
      <c r="F11" s="2">
        <f t="shared" si="0"/>
        <v>2682.0499999999997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ED69-90AC-4EEA-A63B-BBA63DEFDF6F}">
  <dimension ref="A1:F18"/>
  <sheetViews>
    <sheetView topLeftCell="A19" workbookViewId="0">
      <selection activeCell="D25" sqref="D25"/>
    </sheetView>
  </sheetViews>
  <sheetFormatPr defaultRowHeight="15" x14ac:dyDescent="0.25"/>
  <cols>
    <col min="1" max="1" width="11.28515625" style="2" bestFit="1" customWidth="1"/>
    <col min="2" max="2" width="9.140625" style="2"/>
    <col min="3" max="3" width="13.5703125" style="2" bestFit="1" customWidth="1"/>
    <col min="4" max="5" width="9.140625" style="2"/>
    <col min="6" max="6" width="17.5703125" style="2" bestFit="1" customWidth="1"/>
    <col min="7" max="16384" width="9.140625" style="2"/>
  </cols>
  <sheetData>
    <row r="1" spans="1:6" s="1" customFormat="1" ht="14.25" x14ac:dyDescent="0.2">
      <c r="A1" s="1" t="s">
        <v>16</v>
      </c>
      <c r="C1" s="1" t="s">
        <v>17</v>
      </c>
    </row>
    <row r="2" spans="1:6" s="1" customFormat="1" ht="14.25" x14ac:dyDescent="0.2">
      <c r="A2" s="1" t="s">
        <v>18</v>
      </c>
      <c r="B2" s="1" t="s">
        <v>19</v>
      </c>
      <c r="C2" s="1" t="s">
        <v>13</v>
      </c>
      <c r="D2" s="1" t="s">
        <v>14</v>
      </c>
      <c r="E2" s="1" t="s">
        <v>12</v>
      </c>
      <c r="F2" s="1" t="s">
        <v>20</v>
      </c>
    </row>
    <row r="3" spans="1:6" x14ac:dyDescent="0.25">
      <c r="A3" s="2">
        <v>0</v>
      </c>
      <c r="B3" s="2">
        <v>8.65</v>
      </c>
      <c r="C3" s="2">
        <v>0.17</v>
      </c>
      <c r="D3" s="2">
        <v>2.8000000000000001E-2</v>
      </c>
      <c r="E3" s="2">
        <f>D3*C3</f>
        <v>4.7600000000000003E-3</v>
      </c>
      <c r="F3" s="2">
        <f>E3/B3</f>
        <v>5.5028901734104053E-4</v>
      </c>
    </row>
    <row r="4" spans="1:6" x14ac:dyDescent="0.25">
      <c r="A4" s="2">
        <v>0.05</v>
      </c>
      <c r="B4" s="2">
        <v>8.6300000000000008</v>
      </c>
      <c r="C4" s="2">
        <v>0.622</v>
      </c>
      <c r="D4" s="2">
        <v>1.7999999999999999E-2</v>
      </c>
      <c r="E4" s="2">
        <f t="shared" ref="E4:E18" si="0">D4*C4</f>
        <v>1.1195999999999999E-2</v>
      </c>
      <c r="F4" s="2">
        <f t="shared" ref="F4:F18" si="1">E4/B4</f>
        <v>1.297334878331402E-3</v>
      </c>
    </row>
    <row r="5" spans="1:6" x14ac:dyDescent="0.25">
      <c r="A5" s="2">
        <v>0.1</v>
      </c>
      <c r="B5" s="2">
        <v>8.65</v>
      </c>
      <c r="C5" s="2">
        <v>1.0669999999999999</v>
      </c>
      <c r="D5" s="2">
        <v>5.8000000000000003E-2</v>
      </c>
      <c r="E5" s="2">
        <f t="shared" si="0"/>
        <v>6.1886000000000004E-2</v>
      </c>
      <c r="F5" s="2">
        <f t="shared" si="1"/>
        <v>7.1544508670520236E-3</v>
      </c>
    </row>
    <row r="6" spans="1:6" x14ac:dyDescent="0.25">
      <c r="A6" s="2">
        <v>0.15</v>
      </c>
      <c r="B6" s="2">
        <v>8.65</v>
      </c>
      <c r="C6" s="2">
        <v>1.423</v>
      </c>
      <c r="D6" s="2">
        <v>0.09</v>
      </c>
      <c r="E6" s="2">
        <f t="shared" si="0"/>
        <v>0.12806999999999999</v>
      </c>
      <c r="F6" s="2">
        <f t="shared" si="1"/>
        <v>1.4805780346820807E-2</v>
      </c>
    </row>
    <row r="7" spans="1:6" x14ac:dyDescent="0.25">
      <c r="A7" s="2">
        <v>0.2</v>
      </c>
      <c r="B7" s="2">
        <v>8.65</v>
      </c>
      <c r="C7" s="2">
        <v>1.83</v>
      </c>
      <c r="D7" s="2">
        <v>0.129</v>
      </c>
      <c r="E7" s="2">
        <f t="shared" si="0"/>
        <v>0.23607</v>
      </c>
      <c r="F7" s="2">
        <f t="shared" si="1"/>
        <v>2.7291329479768787E-2</v>
      </c>
    </row>
    <row r="8" spans="1:6" x14ac:dyDescent="0.25">
      <c r="A8" s="2">
        <v>0.25</v>
      </c>
      <c r="B8" s="2">
        <v>8.73</v>
      </c>
      <c r="C8" s="2">
        <v>2.2799999999999998</v>
      </c>
      <c r="D8" s="2">
        <v>0.16600000000000001</v>
      </c>
      <c r="E8" s="2">
        <f t="shared" si="0"/>
        <v>0.37847999999999998</v>
      </c>
      <c r="F8" s="2">
        <f t="shared" si="1"/>
        <v>4.335395189003436E-2</v>
      </c>
    </row>
    <row r="9" spans="1:6" x14ac:dyDescent="0.25">
      <c r="A9" s="2">
        <v>0.3</v>
      </c>
      <c r="B9" s="2">
        <v>8.73</v>
      </c>
      <c r="C9" s="2">
        <v>2.7</v>
      </c>
      <c r="D9" s="2">
        <v>0.20100000000000001</v>
      </c>
      <c r="E9" s="2">
        <f t="shared" si="0"/>
        <v>0.54270000000000007</v>
      </c>
      <c r="F9" s="2">
        <f t="shared" si="1"/>
        <v>6.2164948453608253E-2</v>
      </c>
    </row>
    <row r="10" spans="1:6" x14ac:dyDescent="0.25">
      <c r="A10" s="2">
        <v>0.35</v>
      </c>
      <c r="B10" s="2">
        <v>8.73</v>
      </c>
      <c r="C10" s="2">
        <v>3.16</v>
      </c>
      <c r="D10" s="2">
        <v>0.24</v>
      </c>
      <c r="E10" s="2">
        <f t="shared" si="0"/>
        <v>0.75839999999999996</v>
      </c>
      <c r="F10" s="2">
        <f t="shared" si="1"/>
        <v>8.6872852233676967E-2</v>
      </c>
    </row>
    <row r="11" spans="1:6" x14ac:dyDescent="0.25">
      <c r="A11" s="2">
        <v>0.4</v>
      </c>
      <c r="B11" s="2">
        <v>8.77</v>
      </c>
      <c r="C11" s="2">
        <v>3.56</v>
      </c>
      <c r="D11" s="2">
        <v>0.28399999999999997</v>
      </c>
      <c r="E11" s="2">
        <f t="shared" si="0"/>
        <v>1.0110399999999999</v>
      </c>
      <c r="F11" s="2">
        <f t="shared" si="1"/>
        <v>0.11528392246294185</v>
      </c>
    </row>
    <row r="12" spans="1:6" x14ac:dyDescent="0.25">
      <c r="A12" s="2">
        <v>0.45</v>
      </c>
      <c r="B12" s="2">
        <v>8.8000000000000007</v>
      </c>
      <c r="C12" s="2">
        <v>3.94</v>
      </c>
      <c r="D12" s="2">
        <v>0.318</v>
      </c>
      <c r="E12" s="2">
        <f t="shared" si="0"/>
        <v>1.25292</v>
      </c>
      <c r="F12" s="2">
        <f t="shared" si="1"/>
        <v>0.14237727272727271</v>
      </c>
    </row>
    <row r="13" spans="1:6" x14ac:dyDescent="0.25">
      <c r="A13" s="2">
        <v>0.5</v>
      </c>
      <c r="B13" s="2">
        <v>8.83</v>
      </c>
      <c r="C13" s="2">
        <v>4.4000000000000004</v>
      </c>
      <c r="D13" s="2">
        <v>0.36299999999999999</v>
      </c>
      <c r="E13" s="2">
        <f t="shared" si="0"/>
        <v>1.5972000000000002</v>
      </c>
      <c r="F13" s="2">
        <f t="shared" si="1"/>
        <v>0.18088335220838053</v>
      </c>
    </row>
    <row r="14" spans="1:6" x14ac:dyDescent="0.25">
      <c r="A14" s="2">
        <v>0.55000000000000004</v>
      </c>
      <c r="B14" s="2">
        <v>8.9</v>
      </c>
      <c r="C14" s="2">
        <v>4.88</v>
      </c>
      <c r="D14" s="2">
        <v>0.40600000000000003</v>
      </c>
      <c r="E14" s="2">
        <f t="shared" si="0"/>
        <v>1.9812800000000002</v>
      </c>
      <c r="F14" s="2">
        <f t="shared" si="1"/>
        <v>0.22261573033707865</v>
      </c>
    </row>
    <row r="15" spans="1:6" x14ac:dyDescent="0.25">
      <c r="A15" s="2">
        <v>0.6</v>
      </c>
      <c r="B15" s="2">
        <v>8.9</v>
      </c>
      <c r="C15" s="2">
        <v>5.31</v>
      </c>
      <c r="D15" s="2">
        <v>0.44500000000000001</v>
      </c>
      <c r="E15" s="2">
        <f t="shared" si="0"/>
        <v>2.3629499999999997</v>
      </c>
      <c r="F15" s="2">
        <f t="shared" si="1"/>
        <v>0.26549999999999996</v>
      </c>
    </row>
    <row r="16" spans="1:6" x14ac:dyDescent="0.25">
      <c r="A16" s="2">
        <v>0.65</v>
      </c>
      <c r="B16" s="2">
        <v>8.94</v>
      </c>
      <c r="C16" s="2">
        <v>5.7</v>
      </c>
      <c r="D16" s="2">
        <v>0.48399999999999999</v>
      </c>
      <c r="E16" s="2">
        <f t="shared" si="0"/>
        <v>2.7587999999999999</v>
      </c>
      <c r="F16" s="2">
        <f t="shared" si="1"/>
        <v>0.30859060402684563</v>
      </c>
    </row>
    <row r="17" spans="1:6" x14ac:dyDescent="0.25">
      <c r="A17" s="2">
        <v>0.7</v>
      </c>
      <c r="B17" s="2">
        <v>8.9</v>
      </c>
      <c r="C17" s="2">
        <v>6</v>
      </c>
      <c r="D17" s="2">
        <v>0.51800000000000002</v>
      </c>
      <c r="E17" s="2">
        <f t="shared" si="0"/>
        <v>3.1080000000000001</v>
      </c>
      <c r="F17" s="2">
        <f t="shared" si="1"/>
        <v>0.34921348314606743</v>
      </c>
    </row>
    <row r="18" spans="1:6" x14ac:dyDescent="0.25">
      <c r="A18" s="2">
        <v>0.75</v>
      </c>
      <c r="B18" s="2">
        <v>8.9</v>
      </c>
      <c r="C18" s="2">
        <v>6.5</v>
      </c>
      <c r="D18" s="2">
        <v>0.56699999999999995</v>
      </c>
      <c r="E18" s="2">
        <f t="shared" si="0"/>
        <v>3.6854999999999998</v>
      </c>
      <c r="F18" s="2">
        <f t="shared" si="1"/>
        <v>0.41410112359550555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58D1-248D-4AD7-B4D5-4299C75D5727}">
  <dimension ref="A1:B15"/>
  <sheetViews>
    <sheetView workbookViewId="0">
      <selection activeCell="A2" sqref="A2:B15"/>
    </sheetView>
  </sheetViews>
  <sheetFormatPr defaultRowHeight="15" x14ac:dyDescent="0.25"/>
  <cols>
    <col min="2" max="2" width="20" bestFit="1" customWidth="1"/>
  </cols>
  <sheetData>
    <row r="1" spans="1:2" s="14" customFormat="1" x14ac:dyDescent="0.25">
      <c r="A1" s="13" t="s">
        <v>0</v>
      </c>
      <c r="B1" s="13" t="s">
        <v>15</v>
      </c>
    </row>
    <row r="2" spans="1:2" x14ac:dyDescent="0.25">
      <c r="A2" s="12">
        <v>0</v>
      </c>
      <c r="B2" s="12">
        <v>0</v>
      </c>
    </row>
    <row r="3" spans="1:2" x14ac:dyDescent="0.25">
      <c r="A3" s="12">
        <v>0.5</v>
      </c>
      <c r="B3" s="12">
        <v>0.33</v>
      </c>
    </row>
    <row r="4" spans="1:2" x14ac:dyDescent="0.25">
      <c r="A4" s="12">
        <v>1</v>
      </c>
      <c r="B4" s="12">
        <v>0.66</v>
      </c>
    </row>
    <row r="5" spans="1:2" x14ac:dyDescent="0.25">
      <c r="A5" s="12">
        <v>1.5</v>
      </c>
      <c r="B5" s="12">
        <v>0.99</v>
      </c>
    </row>
    <row r="6" spans="1:2" x14ac:dyDescent="0.25">
      <c r="A6" s="12">
        <v>2</v>
      </c>
      <c r="B6" s="12">
        <v>1.33</v>
      </c>
    </row>
    <row r="7" spans="1:2" x14ac:dyDescent="0.25">
      <c r="A7" s="12">
        <v>2.5</v>
      </c>
      <c r="B7" s="12">
        <v>1.66</v>
      </c>
    </row>
    <row r="8" spans="1:2" x14ac:dyDescent="0.25">
      <c r="A8" s="12">
        <v>3</v>
      </c>
      <c r="B8" s="12">
        <v>1.99</v>
      </c>
    </row>
    <row r="9" spans="1:2" x14ac:dyDescent="0.25">
      <c r="A9" s="12">
        <v>3.5</v>
      </c>
      <c r="B9" s="12">
        <v>2.3199999999999998</v>
      </c>
    </row>
    <row r="10" spans="1:2" x14ac:dyDescent="0.25">
      <c r="A10" s="12">
        <v>4</v>
      </c>
      <c r="B10" s="12">
        <v>2.65</v>
      </c>
    </row>
    <row r="11" spans="1:2" x14ac:dyDescent="0.25">
      <c r="A11" s="12">
        <v>4.5</v>
      </c>
      <c r="B11" s="12">
        <v>2.99</v>
      </c>
    </row>
    <row r="12" spans="1:2" x14ac:dyDescent="0.25">
      <c r="A12" s="12">
        <v>5</v>
      </c>
      <c r="B12" s="12">
        <v>3.32</v>
      </c>
    </row>
    <row r="13" spans="1:2" x14ac:dyDescent="0.25">
      <c r="A13" s="12">
        <v>5.5</v>
      </c>
      <c r="B13" s="12">
        <v>3.65</v>
      </c>
    </row>
    <row r="14" spans="1:2" x14ac:dyDescent="0.25">
      <c r="A14" s="12">
        <v>6</v>
      </c>
      <c r="B14" s="12">
        <v>3.98</v>
      </c>
    </row>
    <row r="15" spans="1:2" x14ac:dyDescent="0.25">
      <c r="A15" s="12">
        <v>6.5</v>
      </c>
      <c r="B15" s="12">
        <v>4.0999999999999996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Battery characteristics</vt:lpstr>
      <vt:lpstr>PV characteristics</vt:lpstr>
      <vt:lpstr>SMPS w battery</vt:lpstr>
      <vt:lpstr>SMPS w load</vt:lpstr>
      <vt:lpstr>Port characterisation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</dc:creator>
  <cp:lastModifiedBy>fion</cp:lastModifiedBy>
  <dcterms:created xsi:type="dcterms:W3CDTF">2022-06-06T14:14:59Z</dcterms:created>
  <dcterms:modified xsi:type="dcterms:W3CDTF">2022-06-07T22:07:27Z</dcterms:modified>
</cp:coreProperties>
</file>