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sakog\Desktop\AGTGA data\"/>
    </mc:Choice>
  </mc:AlternateContent>
  <xr:revisionPtr revIDLastSave="0" documentId="13_ncr:1_{973A0EC1-0C32-4D7C-80CA-C6D8D1471C4F}" xr6:coauthVersionLast="45" xr6:coauthVersionMax="45" xr10:uidLastSave="{00000000-0000-0000-0000-000000000000}"/>
  <bookViews>
    <workbookView xWindow="-14145" yWindow="8025" windowWidth="12150" windowHeight="11505" activeTab="1" xr2:uid="{00000000-000D-0000-FFFF-FFFF00000000}"/>
  </bookViews>
  <sheets>
    <sheet name="Manuel testing" sheetId="1" r:id="rId1"/>
    <sheet name="AGTGA" sheetId="2" r:id="rId2"/>
    <sheet name="Monkey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Y5" i="2" l="1"/>
  <c r="Y20" i="2" l="1"/>
  <c r="X20" i="2"/>
  <c r="U20" i="2"/>
  <c r="T20" i="2"/>
  <c r="B17" i="1" l="1"/>
  <c r="X18" i="2"/>
  <c r="Z18" i="2" l="1"/>
  <c r="O18" i="3"/>
  <c r="M18" i="3"/>
  <c r="N18" i="3"/>
  <c r="L18" i="3"/>
  <c r="K18" i="3"/>
  <c r="W14" i="2" l="1"/>
  <c r="V14" i="2"/>
  <c r="W15" i="2"/>
  <c r="V15" i="2"/>
  <c r="Y17" i="2"/>
  <c r="Y16" i="2"/>
  <c r="Y15" i="2"/>
  <c r="Y14" i="2"/>
  <c r="Y13" i="2"/>
  <c r="Y12" i="2"/>
  <c r="Y11" i="2"/>
  <c r="Y10" i="2"/>
  <c r="Y9" i="2"/>
  <c r="Y8" i="2"/>
  <c r="Y7" i="2"/>
  <c r="Y6" i="2"/>
  <c r="X6" i="2"/>
  <c r="Y4" i="2"/>
  <c r="Y3" i="2"/>
  <c r="X17" i="2"/>
  <c r="X16" i="2"/>
  <c r="X15" i="2"/>
  <c r="X14" i="2"/>
  <c r="X13" i="2"/>
  <c r="X12" i="2"/>
  <c r="X11" i="2"/>
  <c r="X10" i="2"/>
  <c r="X9" i="2"/>
  <c r="X8" i="2"/>
  <c r="X7" i="2"/>
  <c r="X5" i="2"/>
  <c r="X4" i="2"/>
  <c r="X3" i="2"/>
  <c r="W17" i="2"/>
  <c r="W16" i="2"/>
  <c r="W13" i="2"/>
  <c r="W12" i="2"/>
  <c r="W11" i="2"/>
  <c r="W10" i="2"/>
  <c r="W9" i="2"/>
  <c r="W8" i="2"/>
  <c r="W7" i="2"/>
  <c r="W6" i="2"/>
  <c r="W5" i="2"/>
  <c r="W4" i="2"/>
  <c r="W3" i="2"/>
  <c r="V11" i="2"/>
  <c r="V17" i="2"/>
  <c r="V16" i="2"/>
  <c r="V13" i="2"/>
  <c r="V12" i="2"/>
  <c r="V10" i="2"/>
  <c r="V9" i="2"/>
  <c r="V8" i="2"/>
  <c r="V7" i="2"/>
  <c r="V6" i="2"/>
  <c r="V5" i="2"/>
  <c r="V4" i="2"/>
  <c r="V3" i="2"/>
  <c r="U16" i="2"/>
  <c r="U13" i="2"/>
  <c r="U8" i="2"/>
  <c r="U7" i="2"/>
  <c r="U6" i="2"/>
  <c r="U4" i="2"/>
  <c r="U3" i="2"/>
  <c r="U18" i="2" s="1"/>
  <c r="T13" i="2"/>
  <c r="T8" i="2"/>
  <c r="T7" i="2"/>
  <c r="T6" i="2"/>
  <c r="T3" i="2"/>
  <c r="T4" i="2"/>
  <c r="V20" i="2" l="1"/>
  <c r="V18" i="2"/>
  <c r="W20" i="2"/>
  <c r="W18" i="2"/>
  <c r="T18" i="2"/>
  <c r="U19" i="2" l="1"/>
  <c r="Z19" i="2"/>
</calcChain>
</file>

<file path=xl/sharedStrings.xml><?xml version="1.0" encoding="utf-8"?>
<sst xmlns="http://schemas.openxmlformats.org/spreadsheetml/2006/main" count="111" uniqueCount="47">
  <si>
    <t>Bloket</t>
  </si>
  <si>
    <t>Lifehacks</t>
  </si>
  <si>
    <t>PosifonCare</t>
  </si>
  <si>
    <t>tv4</t>
  </si>
  <si>
    <t>Apps</t>
  </si>
  <si>
    <t>Number of bugs</t>
  </si>
  <si>
    <t>IKEA</t>
  </si>
  <si>
    <t>Nike</t>
  </si>
  <si>
    <t>CNN</t>
  </si>
  <si>
    <t>Calm</t>
  </si>
  <si>
    <t>Dominos</t>
  </si>
  <si>
    <t>Pinchos</t>
  </si>
  <si>
    <t>Layout</t>
  </si>
  <si>
    <t>Zara Home</t>
  </si>
  <si>
    <t>Samsung Health</t>
  </si>
  <si>
    <t>1weather</t>
  </si>
  <si>
    <t>Newyork Times</t>
  </si>
  <si>
    <t>Number of bugs detected</t>
  </si>
  <si>
    <t>Number of reproducable bugs</t>
  </si>
  <si>
    <t>Generated Test cases</t>
  </si>
  <si>
    <t>Nr screenshots</t>
  </si>
  <si>
    <t>Nr reproducable bugs</t>
  </si>
  <si>
    <t>Nr bugs detected</t>
  </si>
  <si>
    <t>Nr avg length</t>
  </si>
  <si>
    <t>NR avg action</t>
  </si>
  <si>
    <t>First iteration</t>
  </si>
  <si>
    <t>Second iteration</t>
  </si>
  <si>
    <t>Third iteration</t>
  </si>
  <si>
    <t>Final Resualts</t>
  </si>
  <si>
    <t>Number of bugs that case the app to crash</t>
  </si>
  <si>
    <t>APPLICATION VERSION CHANGED</t>
  </si>
  <si>
    <t>third iteration</t>
  </si>
  <si>
    <t>Final resualt</t>
  </si>
  <si>
    <t>Column1</t>
  </si>
  <si>
    <t>Column2</t>
  </si>
  <si>
    <t>Column3</t>
  </si>
  <si>
    <t>Column4</t>
  </si>
  <si>
    <t>Column5</t>
  </si>
  <si>
    <t>Note</t>
  </si>
  <si>
    <t>EXTREMLY SLOW APP, AGTGA COUNTS AS CRASH</t>
  </si>
  <si>
    <t>Loading takes time and AGTGA will count as crash</t>
  </si>
  <si>
    <t>Column22</t>
  </si>
  <si>
    <t>Percentage</t>
  </si>
  <si>
    <t>Column23</t>
  </si>
  <si>
    <t>Bad exploration for AGTGA because not scroll view and adds</t>
  </si>
  <si>
    <t>Column6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</si>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</sst>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0" borderId="0" xfId="0" applyAlignment="1">
      <alignment horizontal="left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</cellXfs>
  <cellStyles count="1">
    <cellStyle name="Normal" xfId="0" builtinId="0"/>
  </cellStyles>
  <dxfs count="28"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9B00430-8B00-4B28-B90D-52B15E99826F}" name="Table1" displayName="Table1" ref="A1:C17" totalsRowCount="1">
  <autoFilter ref="A1:C16" xr:uid="{72817B2C-1571-4AA6-98FB-567ADA208D3A}"/>
  <tableColumns count="3">
    <tableColumn id="1" xr3:uid="{CAACEB2F-5956-45F5-8489-082876125297}" name="Apps"/>
    <tableColumn id="2" xr3:uid="{327C8588-7803-4921-9980-DC7343119539}" name="Number of bugs" totalsRowFunction="custom">
      <totalsRowFormula>SUM(Table1[Number of bugs])</totalsRowFormula>
    </tableColumn>
    <tableColumn id="3" xr3:uid="{9330CC0C-6663-46F5-A3F3-8DFA0D4954B6}" name="Note"/>
  </tableColumns>
  <tableStyleInfo name="TableStyleDark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AB8C2914-0C6B-498C-B759-BC17B5BE95F6}" name="Table10" displayName="Table10" ref="T1:Z18" totalsRowCount="1" headerRowDxfId="27" dataDxfId="26">
  <autoFilter ref="T1:Z17" xr:uid="{683CC9EE-3DE2-4939-B525-581D92BD76B6}"/>
  <tableColumns count="7">
    <tableColumn id="1" xr3:uid="{39D0795A-77DA-4517-A732-293BD282B28D}" name="Final Resualts" totalsRowFunction="custom" dataDxfId="25" totalsRowDxfId="6">
      <calculatedColumnFormula>AVERAGE(B2,H2,N2)</calculatedColumnFormula>
      <totalsRowFormula>SUM(T3:T17)</totalsRowFormula>
    </tableColumn>
    <tableColumn id="2" xr3:uid="{CE34AFA7-0A8E-444B-83E2-564B2E414042}" name="Column1" totalsRowFunction="custom" dataDxfId="24" totalsRowDxfId="5">
      <calculatedColumnFormula>AVERAGE(C2,I2,O2)</calculatedColumnFormula>
      <totalsRowFormula>SUM(U2:U17)</totalsRowFormula>
    </tableColumn>
    <tableColumn id="3" xr3:uid="{FC194468-48F1-4AA5-BF09-DA03943439CB}" name="Column2" totalsRowFunction="custom" dataDxfId="23" totalsRowDxfId="4">
      <calculatedColumnFormula>AVERAGE(D2,J2,P2)</calculatedColumnFormula>
      <totalsRowFormula>SUM(V3:V17)</totalsRowFormula>
    </tableColumn>
    <tableColumn id="4" xr3:uid="{BDCE4836-F10D-4C78-A528-7C5CC76006E8}" name="Column3" totalsRowFunction="custom" dataDxfId="22" totalsRowDxfId="3">
      <calculatedColumnFormula>AVERAGE(E2,K2,Q2)</calculatedColumnFormula>
      <totalsRowFormula>SUM(W3:W17)</totalsRowFormula>
    </tableColumn>
    <tableColumn id="5" xr3:uid="{F4642EA0-5FB0-41C4-905D-F58691D356A5}" name="Column4" totalsRowFunction="custom" dataDxfId="21" totalsRowDxfId="2">
      <calculatedColumnFormula>AVERAGE(F2,L2,R2)</calculatedColumnFormula>
      <totalsRowFormula>SUM(X3:X17)</totalsRowFormula>
    </tableColumn>
    <tableColumn id="6" xr3:uid="{041C1261-6464-4E4D-9AC2-4051CC0344E5}" name="Column5" dataDxfId="20" totalsRowDxfId="1">
      <calculatedColumnFormula>AVERAGE(G2,M2,S2)</calculatedColumnFormula>
    </tableColumn>
    <tableColumn id="7" xr3:uid="{02E0C1E2-210B-46FB-9976-477FD4A2AF40}" name="Column6" totalsRowFunction="custom" dataDxfId="19" totalsRowDxfId="0">
      <totalsRowFormula>SUM(Z3:Z17)</totalsRowFormula>
    </tableColumn>
  </tableColumns>
  <tableStyleInfo name="TableStyleDark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0D09D3A-7C06-409C-9574-34333DBD1679}" name="Table7" displayName="Table7" ref="K1:O18" totalsRowCount="1" headerRowDxfId="18" dataDxfId="17">
  <autoFilter ref="K1:O17" xr:uid="{BB1D2704-D14C-4571-AA0E-570FD201A302}"/>
  <tableColumns count="5">
    <tableColumn id="1" xr3:uid="{AEF1998E-FA42-4C0F-9640-9344E0F86A21}" name="Final resualt" totalsRowFunction="custom" dataDxfId="16" totalsRowDxfId="15">
      <totalsRowFormula>SUM(K3:K17)</totalsRowFormula>
    </tableColumn>
    <tableColumn id="2" xr3:uid="{3E2BC0A1-B3DC-452B-84E7-3DBAF7D67545}" name="Column1" totalsRowFunction="custom" dataDxfId="14" totalsRowDxfId="13">
      <totalsRowFormula>SUM(L3:L17)</totalsRowFormula>
    </tableColumn>
    <tableColumn id="3" xr3:uid="{FB28918C-1396-4FF7-A619-51BC1158C8D1}" name="Column2" totalsRowFunction="custom" dataDxfId="12" totalsRowDxfId="11">
      <totalsRowFormula>(L18/K18)*100</totalsRowFormula>
    </tableColumn>
    <tableColumn id="4" xr3:uid="{B12BFE1E-F741-439F-929E-5E3A6F642D61}" name="Column22" totalsRowFunction="custom" dataDxfId="10" totalsRowDxfId="9">
      <totalsRowFormula>SUM(N3:N17)</totalsRowFormula>
    </tableColumn>
    <tableColumn id="5" xr3:uid="{8BD350D6-B240-4C44-9B1B-7425DDC42328}" name="Column23" totalsRowFunction="custom" dataDxfId="8" totalsRowDxfId="7">
      <totalsRowFormula>(N18/K18)*100</totalsRowFormula>
    </tableColumn>
  </tableColumns>
  <tableStyleInfo name="TableStyleDark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7"/>
  <sheetViews>
    <sheetView workbookViewId="0">
      <selection activeCell="E26" sqref="E26"/>
    </sheetView>
  </sheetViews>
  <sheetFormatPr defaultRowHeight="15" x14ac:dyDescent="0.25"/>
  <cols>
    <col min="1" max="1" width="15.28515625" bestFit="1" customWidth="1"/>
    <col min="2" max="2" width="17.28515625" customWidth="1"/>
    <col min="3" max="3" width="48.140625" bestFit="1" customWidth="1"/>
    <col min="4" max="4" width="10.28515625" customWidth="1"/>
  </cols>
  <sheetData>
    <row r="1" spans="1:3" x14ac:dyDescent="0.25">
      <c r="A1" t="s">
        <v>4</v>
      </c>
      <c r="B1" t="s">
        <v>5</v>
      </c>
      <c r="C1" t="s">
        <v>38</v>
      </c>
    </row>
    <row r="2" spans="1:3" x14ac:dyDescent="0.25">
      <c r="A2" t="s">
        <v>0</v>
      </c>
      <c r="B2">
        <v>1</v>
      </c>
    </row>
    <row r="3" spans="1:3" x14ac:dyDescent="0.25">
      <c r="A3" t="s">
        <v>1</v>
      </c>
      <c r="B3">
        <v>0</v>
      </c>
    </row>
    <row r="4" spans="1:3" x14ac:dyDescent="0.25">
      <c r="A4" t="s">
        <v>2</v>
      </c>
      <c r="B4">
        <v>0</v>
      </c>
    </row>
    <row r="5" spans="1:3" x14ac:dyDescent="0.25">
      <c r="A5" t="s">
        <v>3</v>
      </c>
      <c r="B5">
        <v>2</v>
      </c>
    </row>
    <row r="6" spans="1:3" x14ac:dyDescent="0.25">
      <c r="A6" t="s">
        <v>6</v>
      </c>
      <c r="B6">
        <v>0</v>
      </c>
      <c r="C6" t="s">
        <v>30</v>
      </c>
    </row>
    <row r="7" spans="1:3" x14ac:dyDescent="0.25">
      <c r="A7" t="s">
        <v>7</v>
      </c>
      <c r="B7">
        <v>2</v>
      </c>
    </row>
    <row r="8" spans="1:3" x14ac:dyDescent="0.25">
      <c r="A8" t="s">
        <v>8</v>
      </c>
      <c r="B8">
        <v>0</v>
      </c>
    </row>
    <row r="9" spans="1:3" x14ac:dyDescent="0.25">
      <c r="A9" t="s">
        <v>9</v>
      </c>
      <c r="B9">
        <v>0</v>
      </c>
      <c r="C9" t="s">
        <v>39</v>
      </c>
    </row>
    <row r="10" spans="1:3" x14ac:dyDescent="0.25">
      <c r="A10" t="s">
        <v>10</v>
      </c>
      <c r="B10">
        <v>0</v>
      </c>
    </row>
    <row r="11" spans="1:3" x14ac:dyDescent="0.25">
      <c r="A11" t="s">
        <v>11</v>
      </c>
      <c r="B11">
        <v>2</v>
      </c>
    </row>
    <row r="12" spans="1:3" x14ac:dyDescent="0.25">
      <c r="A12" t="s">
        <v>12</v>
      </c>
      <c r="B12">
        <v>3</v>
      </c>
    </row>
    <row r="13" spans="1:3" x14ac:dyDescent="0.25">
      <c r="A13" t="s">
        <v>13</v>
      </c>
      <c r="B13">
        <v>0</v>
      </c>
      <c r="C13" t="s">
        <v>40</v>
      </c>
    </row>
    <row r="14" spans="1:3" x14ac:dyDescent="0.25">
      <c r="A14" t="s">
        <v>14</v>
      </c>
      <c r="B14">
        <v>0</v>
      </c>
    </row>
    <row r="15" spans="1:3" x14ac:dyDescent="0.25">
      <c r="A15" t="s">
        <v>15</v>
      </c>
      <c r="B15">
        <v>2</v>
      </c>
      <c r="C15" t="s">
        <v>44</v>
      </c>
    </row>
    <row r="16" spans="1:3" x14ac:dyDescent="0.25">
      <c r="A16" t="s">
        <v>16</v>
      </c>
      <c r="B16">
        <v>3</v>
      </c>
    </row>
    <row r="17" spans="2:2" x14ac:dyDescent="0.25">
      <c r="B17">
        <f>SUM(Table1[Number of bugs])</f>
        <v>15</v>
      </c>
    </row>
  </sheetData>
  <conditionalFormatting sqref="A10">
    <cfRule type="colorScale" priority="4">
      <colorScale>
        <cfvo type="min"/>
        <cfvo type="max"/>
        <color rgb="FFF8696B"/>
        <color rgb="FFFCFCFF"/>
      </colorScale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:A1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9585E-D43E-4AAA-8970-95A584DB20EF}">
  <dimension ref="A1:Z27"/>
  <sheetViews>
    <sheetView tabSelected="1" topLeftCell="L1" zoomScale="85" zoomScaleNormal="85" workbookViewId="0">
      <selection activeCell="A12" sqref="A12:XFD12"/>
    </sheetView>
  </sheetViews>
  <sheetFormatPr defaultRowHeight="15" x14ac:dyDescent="0.25"/>
  <cols>
    <col min="1" max="1" width="15.28515625" bestFit="1" customWidth="1"/>
    <col min="2" max="2" width="16.28515625" style="2" bestFit="1" customWidth="1"/>
    <col min="3" max="3" width="20.28515625" style="2" bestFit="1" customWidth="1"/>
    <col min="4" max="5" width="14.28515625" style="2" bestFit="1" customWidth="1"/>
    <col min="6" max="6" width="12.7109375" style="2" bestFit="1" customWidth="1"/>
    <col min="7" max="7" width="12.85546875" bestFit="1" customWidth="1"/>
    <col min="8" max="8" width="16.28515625" style="2" bestFit="1" customWidth="1"/>
    <col min="9" max="9" width="20.28515625" style="2" bestFit="1" customWidth="1"/>
    <col min="10" max="10" width="20" style="2" bestFit="1" customWidth="1"/>
    <col min="11" max="11" width="14.28515625" style="2" bestFit="1" customWidth="1"/>
    <col min="12" max="12" width="12.7109375" style="2" bestFit="1" customWidth="1"/>
    <col min="13" max="13" width="12.85546875" bestFit="1" customWidth="1"/>
    <col min="14" max="14" width="16.28515625" style="2" bestFit="1" customWidth="1"/>
    <col min="15" max="15" width="20.28515625" style="2" bestFit="1" customWidth="1"/>
    <col min="16" max="16" width="20" style="2" bestFit="1" customWidth="1"/>
    <col min="17" max="17" width="14.28515625" style="2" bestFit="1" customWidth="1"/>
    <col min="18" max="18" width="12.7109375" style="2" bestFit="1" customWidth="1"/>
    <col min="19" max="19" width="12.85546875" bestFit="1" customWidth="1"/>
    <col min="20" max="20" width="16.28515625" style="2" bestFit="1" customWidth="1"/>
    <col min="21" max="21" width="20.28515625" style="2" bestFit="1" customWidth="1"/>
    <col min="22" max="22" width="20" style="2" bestFit="1" customWidth="1"/>
    <col min="23" max="23" width="14.28515625" style="2" bestFit="1" customWidth="1"/>
    <col min="24" max="24" width="12.7109375" style="2" bestFit="1" customWidth="1"/>
    <col min="25" max="25" width="12.85546875" style="2" bestFit="1" customWidth="1"/>
  </cols>
  <sheetData>
    <row r="1" spans="1:26" x14ac:dyDescent="0.25">
      <c r="A1" t="s">
        <v>4</v>
      </c>
      <c r="B1" s="5" t="s">
        <v>25</v>
      </c>
      <c r="C1" s="5"/>
      <c r="D1" s="5"/>
      <c r="E1" s="5"/>
      <c r="F1" s="5"/>
      <c r="G1" s="5"/>
      <c r="H1" s="6" t="s">
        <v>26</v>
      </c>
      <c r="I1" s="6"/>
      <c r="J1" s="6"/>
      <c r="K1" s="6"/>
      <c r="L1" s="6"/>
      <c r="M1" s="6"/>
      <c r="N1" s="7" t="s">
        <v>27</v>
      </c>
      <c r="O1" s="7"/>
      <c r="P1" s="7"/>
      <c r="Q1" s="7"/>
      <c r="R1" s="7"/>
      <c r="S1" s="7"/>
      <c r="T1" s="3" t="s">
        <v>28</v>
      </c>
      <c r="U1" s="3" t="s">
        <v>33</v>
      </c>
      <c r="V1" s="3" t="s">
        <v>34</v>
      </c>
      <c r="W1" s="3" t="s">
        <v>35</v>
      </c>
      <c r="X1" s="3" t="s">
        <v>36</v>
      </c>
      <c r="Y1" s="3" t="s">
        <v>37</v>
      </c>
      <c r="Z1" s="3" t="s">
        <v>45</v>
      </c>
    </row>
    <row r="2" spans="1:26" x14ac:dyDescent="0.25">
      <c r="B2" s="2" t="s">
        <v>22</v>
      </c>
      <c r="C2" s="2" t="s">
        <v>21</v>
      </c>
      <c r="D2" s="2" t="s">
        <v>19</v>
      </c>
      <c r="E2" s="2" t="s">
        <v>20</v>
      </c>
      <c r="F2" s="2" t="s">
        <v>23</v>
      </c>
      <c r="G2" t="s">
        <v>24</v>
      </c>
      <c r="H2" s="2" t="s">
        <v>22</v>
      </c>
      <c r="I2" s="2" t="s">
        <v>21</v>
      </c>
      <c r="J2" s="2" t="s">
        <v>19</v>
      </c>
      <c r="K2" s="2" t="s">
        <v>20</v>
      </c>
      <c r="L2" s="2" t="s">
        <v>23</v>
      </c>
      <c r="M2" t="s">
        <v>24</v>
      </c>
      <c r="N2" s="2" t="s">
        <v>22</v>
      </c>
      <c r="O2" s="2" t="s">
        <v>21</v>
      </c>
      <c r="P2" s="2" t="s">
        <v>19</v>
      </c>
      <c r="Q2" s="2" t="s">
        <v>20</v>
      </c>
      <c r="R2" s="2" t="s">
        <v>23</v>
      </c>
      <c r="S2" t="s">
        <v>24</v>
      </c>
      <c r="T2" s="2" t="s">
        <v>22</v>
      </c>
      <c r="U2" s="2" t="s">
        <v>21</v>
      </c>
      <c r="V2" s="2" t="s">
        <v>19</v>
      </c>
      <c r="W2" s="2" t="s">
        <v>20</v>
      </c>
      <c r="X2" s="2" t="s">
        <v>23</v>
      </c>
      <c r="Y2" s="2" t="s">
        <v>24</v>
      </c>
      <c r="Z2" s="3"/>
    </row>
    <row r="3" spans="1:26" x14ac:dyDescent="0.25">
      <c r="A3" t="s">
        <v>0</v>
      </c>
      <c r="B3" s="3">
        <v>1</v>
      </c>
      <c r="C3" s="3">
        <v>1</v>
      </c>
      <c r="D3" s="3">
        <v>10</v>
      </c>
      <c r="E3" s="3">
        <v>112</v>
      </c>
      <c r="F3" s="3">
        <v>45</v>
      </c>
      <c r="G3" s="1">
        <v>12</v>
      </c>
      <c r="H3" s="3">
        <v>2</v>
      </c>
      <c r="I3" s="3">
        <v>2</v>
      </c>
      <c r="J3" s="3">
        <v>16</v>
      </c>
      <c r="K3" s="3">
        <v>97</v>
      </c>
      <c r="L3" s="3">
        <v>32</v>
      </c>
      <c r="M3" s="1">
        <v>8</v>
      </c>
      <c r="N3" s="3">
        <v>0</v>
      </c>
      <c r="O3" s="3">
        <v>0</v>
      </c>
      <c r="P3" s="3">
        <v>9</v>
      </c>
      <c r="Q3" s="3">
        <v>77</v>
      </c>
      <c r="R3" s="3">
        <v>36</v>
      </c>
      <c r="S3" s="1">
        <v>9</v>
      </c>
      <c r="T3" s="3">
        <f t="shared" ref="T3:Y4" si="0">AVERAGE(B3,H3,N3)</f>
        <v>1</v>
      </c>
      <c r="U3" s="3">
        <f t="shared" si="0"/>
        <v>1</v>
      </c>
      <c r="V3" s="3">
        <f t="shared" si="0"/>
        <v>11.666666666666666</v>
      </c>
      <c r="W3" s="3">
        <f t="shared" si="0"/>
        <v>95.333333333333329</v>
      </c>
      <c r="X3" s="3">
        <f t="shared" si="0"/>
        <v>37.666666666666664</v>
      </c>
      <c r="Y3" s="3">
        <f t="shared" si="0"/>
        <v>9.6666666666666661</v>
      </c>
      <c r="Z3" s="3">
        <v>1</v>
      </c>
    </row>
    <row r="4" spans="1:26" x14ac:dyDescent="0.25">
      <c r="A4" t="s">
        <v>1</v>
      </c>
      <c r="B4" s="3">
        <v>0</v>
      </c>
      <c r="C4" s="3">
        <v>0</v>
      </c>
      <c r="D4" s="3">
        <v>22</v>
      </c>
      <c r="E4" s="3">
        <v>113</v>
      </c>
      <c r="F4" s="3">
        <v>24</v>
      </c>
      <c r="G4" s="1">
        <v>5</v>
      </c>
      <c r="H4" s="3">
        <v>0</v>
      </c>
      <c r="I4" s="3">
        <v>0</v>
      </c>
      <c r="J4" s="3">
        <v>21</v>
      </c>
      <c r="K4" s="3">
        <v>107</v>
      </c>
      <c r="L4" s="3">
        <v>23</v>
      </c>
      <c r="M4" s="1">
        <v>5</v>
      </c>
      <c r="N4" s="3">
        <v>0</v>
      </c>
      <c r="O4" s="3">
        <v>0</v>
      </c>
      <c r="P4" s="3">
        <v>17</v>
      </c>
      <c r="Q4" s="3">
        <v>90</v>
      </c>
      <c r="R4" s="3">
        <v>25</v>
      </c>
      <c r="S4" s="1">
        <v>5</v>
      </c>
      <c r="T4" s="3">
        <f t="shared" si="0"/>
        <v>0</v>
      </c>
      <c r="U4" s="3">
        <f t="shared" si="0"/>
        <v>0</v>
      </c>
      <c r="V4" s="3">
        <f t="shared" si="0"/>
        <v>20</v>
      </c>
      <c r="W4" s="3">
        <f t="shared" si="0"/>
        <v>103.33333333333333</v>
      </c>
      <c r="X4" s="3">
        <f t="shared" si="0"/>
        <v>24</v>
      </c>
      <c r="Y4" s="3">
        <f t="shared" si="0"/>
        <v>5</v>
      </c>
      <c r="Z4" s="3">
        <v>0</v>
      </c>
    </row>
    <row r="5" spans="1:26" x14ac:dyDescent="0.25">
      <c r="A5" t="s">
        <v>2</v>
      </c>
      <c r="B5" s="3">
        <v>5</v>
      </c>
      <c r="C5" s="3">
        <v>5</v>
      </c>
      <c r="D5" s="3">
        <v>10</v>
      </c>
      <c r="E5" s="3">
        <v>198</v>
      </c>
      <c r="F5" s="3">
        <v>65</v>
      </c>
      <c r="G5" s="1">
        <v>16</v>
      </c>
      <c r="H5" s="3">
        <v>3</v>
      </c>
      <c r="I5" s="3">
        <v>3</v>
      </c>
      <c r="J5" s="3">
        <v>7</v>
      </c>
      <c r="K5" s="3">
        <v>161</v>
      </c>
      <c r="L5" s="3">
        <v>96</v>
      </c>
      <c r="M5" s="1">
        <v>29</v>
      </c>
      <c r="N5" s="3">
        <v>2</v>
      </c>
      <c r="O5" s="3">
        <v>2</v>
      </c>
      <c r="P5" s="3">
        <v>12</v>
      </c>
      <c r="Q5" s="3">
        <v>131</v>
      </c>
      <c r="R5" s="3">
        <v>46</v>
      </c>
      <c r="S5" s="1">
        <v>12</v>
      </c>
      <c r="T5" s="3">
        <v>3</v>
      </c>
      <c r="U5" s="3">
        <v>3</v>
      </c>
      <c r="V5" s="3">
        <f t="shared" ref="V5:V15" si="1">AVERAGE(D5,J5,P5)</f>
        <v>9.6666666666666661</v>
      </c>
      <c r="W5" s="3">
        <f t="shared" ref="W5:W15" si="2">AVERAGE(E5,K5,Q5)</f>
        <v>163.33333333333334</v>
      </c>
      <c r="X5" s="3">
        <f t="shared" ref="X5:X15" si="3">AVERAGE(F5,L5,R5)</f>
        <v>69</v>
      </c>
      <c r="Y5" s="3">
        <f>AVERAGE(G5,M5,S5)</f>
        <v>19</v>
      </c>
      <c r="Z5" s="3">
        <v>3</v>
      </c>
    </row>
    <row r="6" spans="1:26" x14ac:dyDescent="0.25">
      <c r="A6" t="s">
        <v>3</v>
      </c>
      <c r="B6" s="3">
        <v>1</v>
      </c>
      <c r="C6" s="3">
        <v>1</v>
      </c>
      <c r="D6" s="3">
        <v>3</v>
      </c>
      <c r="E6" s="3">
        <v>146</v>
      </c>
      <c r="F6" s="3">
        <v>156</v>
      </c>
      <c r="G6" s="1">
        <v>50</v>
      </c>
      <c r="H6" s="3">
        <v>1</v>
      </c>
      <c r="I6" s="3">
        <v>1</v>
      </c>
      <c r="J6" s="3">
        <v>3</v>
      </c>
      <c r="K6" s="3">
        <v>119</v>
      </c>
      <c r="L6" s="3">
        <v>132</v>
      </c>
      <c r="M6" s="1">
        <v>40</v>
      </c>
      <c r="N6" s="3">
        <v>1</v>
      </c>
      <c r="O6" s="3">
        <v>1</v>
      </c>
      <c r="P6" s="3">
        <v>3</v>
      </c>
      <c r="Q6" s="3">
        <v>113</v>
      </c>
      <c r="R6" s="3">
        <v>122</v>
      </c>
      <c r="S6" s="1">
        <v>39</v>
      </c>
      <c r="T6" s="3">
        <f t="shared" ref="T6:T13" si="4">AVERAGE(B6,H6,N6)</f>
        <v>1</v>
      </c>
      <c r="U6" s="3">
        <f t="shared" ref="U6:U13" si="5">AVERAGE(C6,I6,O6)</f>
        <v>1</v>
      </c>
      <c r="V6" s="3">
        <f t="shared" si="1"/>
        <v>3</v>
      </c>
      <c r="W6" s="3">
        <f t="shared" si="2"/>
        <v>126</v>
      </c>
      <c r="X6" s="3">
        <f t="shared" si="3"/>
        <v>136.66666666666666</v>
      </c>
      <c r="Y6" s="3">
        <f t="shared" ref="Y6:Y17" si="6">AVERAGE(G6,M6,S6)</f>
        <v>43</v>
      </c>
      <c r="Z6" s="3">
        <v>1</v>
      </c>
    </row>
    <row r="7" spans="1:26" x14ac:dyDescent="0.25">
      <c r="A7" t="s">
        <v>6</v>
      </c>
      <c r="B7" s="3">
        <v>7</v>
      </c>
      <c r="C7" s="3">
        <v>7</v>
      </c>
      <c r="D7" s="3">
        <v>15</v>
      </c>
      <c r="E7" s="3">
        <v>165</v>
      </c>
      <c r="F7" s="3">
        <v>48</v>
      </c>
      <c r="G7" s="1">
        <v>11</v>
      </c>
      <c r="H7" s="3">
        <v>5</v>
      </c>
      <c r="I7" s="3">
        <v>5</v>
      </c>
      <c r="J7" s="3">
        <v>8</v>
      </c>
      <c r="K7" s="3">
        <v>198</v>
      </c>
      <c r="L7" s="3">
        <v>75</v>
      </c>
      <c r="M7" s="1">
        <v>22</v>
      </c>
      <c r="N7" s="3">
        <v>6</v>
      </c>
      <c r="O7" s="3">
        <v>6</v>
      </c>
      <c r="P7" s="3">
        <v>11</v>
      </c>
      <c r="Q7" s="3">
        <v>150</v>
      </c>
      <c r="R7" s="3">
        <v>53</v>
      </c>
      <c r="S7" s="1">
        <v>15</v>
      </c>
      <c r="T7" s="3">
        <f t="shared" si="4"/>
        <v>6</v>
      </c>
      <c r="U7" s="3">
        <f t="shared" si="5"/>
        <v>6</v>
      </c>
      <c r="V7" s="3">
        <f t="shared" si="1"/>
        <v>11.333333333333334</v>
      </c>
      <c r="W7" s="3">
        <f t="shared" si="2"/>
        <v>171</v>
      </c>
      <c r="X7" s="3">
        <f t="shared" si="3"/>
        <v>58.666666666666664</v>
      </c>
      <c r="Y7" s="3">
        <f t="shared" si="6"/>
        <v>16</v>
      </c>
      <c r="Z7" s="3">
        <v>1</v>
      </c>
    </row>
    <row r="8" spans="1:26" x14ac:dyDescent="0.25">
      <c r="A8" t="s">
        <v>7</v>
      </c>
      <c r="B8" s="3">
        <v>0</v>
      </c>
      <c r="C8" s="3">
        <v>0</v>
      </c>
      <c r="D8" s="3">
        <v>9</v>
      </c>
      <c r="E8" s="3">
        <v>112</v>
      </c>
      <c r="F8" s="3">
        <v>103</v>
      </c>
      <c r="G8" s="1">
        <v>32</v>
      </c>
      <c r="H8" s="3">
        <v>2</v>
      </c>
      <c r="I8" s="3">
        <v>2</v>
      </c>
      <c r="J8" s="3">
        <v>9</v>
      </c>
      <c r="K8" s="3">
        <v>138</v>
      </c>
      <c r="L8" s="3">
        <v>55</v>
      </c>
      <c r="M8" s="1">
        <v>15</v>
      </c>
      <c r="N8" s="3">
        <v>1</v>
      </c>
      <c r="O8" s="3">
        <v>1</v>
      </c>
      <c r="P8" s="3">
        <v>4</v>
      </c>
      <c r="Q8" s="3">
        <v>136</v>
      </c>
      <c r="R8" s="3">
        <v>99</v>
      </c>
      <c r="S8" s="1">
        <v>29</v>
      </c>
      <c r="T8" s="3">
        <f t="shared" si="4"/>
        <v>1</v>
      </c>
      <c r="U8" s="3">
        <f t="shared" si="5"/>
        <v>1</v>
      </c>
      <c r="V8" s="3">
        <f t="shared" si="1"/>
        <v>7.333333333333333</v>
      </c>
      <c r="W8" s="3">
        <f t="shared" si="2"/>
        <v>128.66666666666666</v>
      </c>
      <c r="X8" s="3">
        <f t="shared" si="3"/>
        <v>85.666666666666671</v>
      </c>
      <c r="Y8" s="3">
        <f t="shared" si="6"/>
        <v>25.333333333333332</v>
      </c>
      <c r="Z8" s="3">
        <v>1</v>
      </c>
    </row>
    <row r="9" spans="1:26" x14ac:dyDescent="0.25">
      <c r="A9" t="s">
        <v>8</v>
      </c>
      <c r="B9" s="3">
        <v>0</v>
      </c>
      <c r="C9" s="3">
        <v>0</v>
      </c>
      <c r="D9" s="3">
        <v>3</v>
      </c>
      <c r="E9" s="3">
        <v>40</v>
      </c>
      <c r="F9" s="3">
        <v>51</v>
      </c>
      <c r="G9" s="1">
        <v>13</v>
      </c>
      <c r="H9" s="3">
        <v>0</v>
      </c>
      <c r="I9" s="3">
        <v>0</v>
      </c>
      <c r="J9" s="3">
        <v>1</v>
      </c>
      <c r="K9" s="3">
        <v>9</v>
      </c>
      <c r="L9" s="3">
        <v>64</v>
      </c>
      <c r="M9" s="1">
        <v>18</v>
      </c>
      <c r="N9" s="3">
        <v>1</v>
      </c>
      <c r="O9" s="3">
        <v>1</v>
      </c>
      <c r="P9" s="3">
        <v>3</v>
      </c>
      <c r="Q9" s="3">
        <v>43</v>
      </c>
      <c r="R9" s="3">
        <v>34</v>
      </c>
      <c r="S9" s="1">
        <v>8</v>
      </c>
      <c r="T9" s="3">
        <v>0</v>
      </c>
      <c r="U9" s="3">
        <v>0</v>
      </c>
      <c r="V9" s="3">
        <f t="shared" si="1"/>
        <v>2.3333333333333335</v>
      </c>
      <c r="W9" s="3">
        <f t="shared" si="2"/>
        <v>30.666666666666668</v>
      </c>
      <c r="X9" s="3">
        <f t="shared" si="3"/>
        <v>49.666666666666664</v>
      </c>
      <c r="Y9" s="3">
        <f t="shared" si="6"/>
        <v>13</v>
      </c>
      <c r="Z9" s="3">
        <v>0</v>
      </c>
    </row>
    <row r="10" spans="1:26" x14ac:dyDescent="0.25">
      <c r="A10" t="s">
        <v>9</v>
      </c>
      <c r="B10" s="3">
        <v>3</v>
      </c>
      <c r="C10" s="3">
        <v>1</v>
      </c>
      <c r="D10" s="3">
        <v>12</v>
      </c>
      <c r="E10" s="3">
        <v>87</v>
      </c>
      <c r="F10" s="3">
        <v>33.25</v>
      </c>
      <c r="G10" s="1">
        <v>6.5</v>
      </c>
      <c r="H10" s="3">
        <v>0</v>
      </c>
      <c r="I10" s="3">
        <v>0</v>
      </c>
      <c r="J10" s="3">
        <v>2</v>
      </c>
      <c r="K10" s="3">
        <v>23</v>
      </c>
      <c r="L10" s="3">
        <v>45.5</v>
      </c>
      <c r="M10" s="1">
        <v>10.5</v>
      </c>
      <c r="N10" s="3">
        <v>1</v>
      </c>
      <c r="O10" s="3">
        <v>1</v>
      </c>
      <c r="P10" s="3">
        <v>4</v>
      </c>
      <c r="Q10" s="3">
        <v>34</v>
      </c>
      <c r="R10" s="3">
        <v>38</v>
      </c>
      <c r="S10" s="1">
        <v>8</v>
      </c>
      <c r="T10" s="3">
        <v>1</v>
      </c>
      <c r="U10" s="3">
        <v>0</v>
      </c>
      <c r="V10" s="3">
        <f t="shared" si="1"/>
        <v>6</v>
      </c>
      <c r="W10" s="3">
        <f t="shared" si="2"/>
        <v>48</v>
      </c>
      <c r="X10" s="3">
        <f t="shared" si="3"/>
        <v>38.916666666666664</v>
      </c>
      <c r="Y10" s="3">
        <f t="shared" si="6"/>
        <v>8.3333333333333339</v>
      </c>
      <c r="Z10" s="3">
        <v>0</v>
      </c>
    </row>
    <row r="11" spans="1:26" x14ac:dyDescent="0.25">
      <c r="A11" t="s">
        <v>10</v>
      </c>
      <c r="B11" s="3">
        <v>6</v>
      </c>
      <c r="C11" s="3">
        <v>6</v>
      </c>
      <c r="D11" s="3">
        <v>15</v>
      </c>
      <c r="E11" s="3">
        <v>100</v>
      </c>
      <c r="F11" s="3">
        <v>63.7</v>
      </c>
      <c r="G11" s="1">
        <v>17.5</v>
      </c>
      <c r="H11" s="3">
        <v>5</v>
      </c>
      <c r="I11" s="3">
        <v>3</v>
      </c>
      <c r="J11" s="3">
        <v>9</v>
      </c>
      <c r="K11" s="3">
        <v>86</v>
      </c>
      <c r="L11" s="3">
        <v>138</v>
      </c>
      <c r="M11" s="1">
        <v>43</v>
      </c>
      <c r="N11" s="3">
        <v>8</v>
      </c>
      <c r="O11" s="3">
        <v>8</v>
      </c>
      <c r="P11" s="3">
        <v>11</v>
      </c>
      <c r="Q11" s="3">
        <v>168</v>
      </c>
      <c r="R11" s="3">
        <v>97.8</v>
      </c>
      <c r="S11" s="1">
        <v>29</v>
      </c>
      <c r="T11" s="3">
        <v>6</v>
      </c>
      <c r="U11" s="3">
        <v>5</v>
      </c>
      <c r="V11" s="3">
        <f t="shared" si="1"/>
        <v>11.666666666666666</v>
      </c>
      <c r="W11" s="3">
        <f t="shared" si="2"/>
        <v>118</v>
      </c>
      <c r="X11" s="3">
        <f t="shared" si="3"/>
        <v>99.833333333333329</v>
      </c>
      <c r="Y11" s="3">
        <f t="shared" si="6"/>
        <v>29.833333333333332</v>
      </c>
      <c r="Z11" s="3">
        <v>1</v>
      </c>
    </row>
    <row r="12" spans="1:26" x14ac:dyDescent="0.25">
      <c r="A12" t="s">
        <v>11</v>
      </c>
      <c r="B12" s="3">
        <v>10</v>
      </c>
      <c r="C12" s="3">
        <v>3</v>
      </c>
      <c r="D12" s="3">
        <v>17</v>
      </c>
      <c r="E12" s="3">
        <v>103</v>
      </c>
      <c r="F12" s="3">
        <v>104.6</v>
      </c>
      <c r="G12" s="1">
        <v>31.3</v>
      </c>
      <c r="H12" s="3">
        <v>12</v>
      </c>
      <c r="I12" s="3">
        <v>4</v>
      </c>
      <c r="J12" s="3">
        <v>21</v>
      </c>
      <c r="K12" s="3">
        <v>86</v>
      </c>
      <c r="L12" s="3">
        <v>32.125</v>
      </c>
      <c r="M12" s="1">
        <v>7.375</v>
      </c>
      <c r="N12" s="3">
        <v>18</v>
      </c>
      <c r="O12" s="3">
        <v>3</v>
      </c>
      <c r="P12" s="3">
        <v>21</v>
      </c>
      <c r="Q12" s="3">
        <v>95</v>
      </c>
      <c r="R12" s="3">
        <v>50</v>
      </c>
      <c r="S12" s="1">
        <v>13.2</v>
      </c>
      <c r="T12" s="3">
        <v>13</v>
      </c>
      <c r="U12" s="3">
        <v>3</v>
      </c>
      <c r="V12" s="3">
        <f t="shared" si="1"/>
        <v>19.666666666666668</v>
      </c>
      <c r="W12" s="3">
        <f t="shared" si="2"/>
        <v>94.666666666666671</v>
      </c>
      <c r="X12" s="3">
        <f t="shared" si="3"/>
        <v>62.241666666666667</v>
      </c>
      <c r="Y12" s="3">
        <f t="shared" si="6"/>
        <v>17.291666666666668</v>
      </c>
      <c r="Z12" s="3">
        <v>3</v>
      </c>
    </row>
    <row r="13" spans="1:26" x14ac:dyDescent="0.25">
      <c r="A13" t="s">
        <v>12</v>
      </c>
      <c r="B13" s="3">
        <v>2</v>
      </c>
      <c r="C13" s="3">
        <v>2</v>
      </c>
      <c r="D13" s="3">
        <v>17</v>
      </c>
      <c r="E13" s="3">
        <v>114</v>
      </c>
      <c r="F13" s="3">
        <v>34.200000000000003</v>
      </c>
      <c r="G13" s="1">
        <v>8.1999999999999993</v>
      </c>
      <c r="H13" s="3">
        <v>0</v>
      </c>
      <c r="I13" s="3">
        <v>0</v>
      </c>
      <c r="J13" s="3">
        <v>16</v>
      </c>
      <c r="K13" s="3">
        <v>135</v>
      </c>
      <c r="L13" s="3">
        <v>35.356999999999999</v>
      </c>
      <c r="M13" s="1">
        <v>8.7850000000000001</v>
      </c>
      <c r="N13" s="3">
        <v>1</v>
      </c>
      <c r="O13" s="3">
        <v>1</v>
      </c>
      <c r="P13" s="3">
        <v>18</v>
      </c>
      <c r="Q13" s="3">
        <v>132</v>
      </c>
      <c r="R13" s="3">
        <v>34.5</v>
      </c>
      <c r="S13" s="1">
        <v>8.3800000000000008</v>
      </c>
      <c r="T13" s="3">
        <f t="shared" si="4"/>
        <v>1</v>
      </c>
      <c r="U13" s="3">
        <f t="shared" si="5"/>
        <v>1</v>
      </c>
      <c r="V13" s="3">
        <f t="shared" si="1"/>
        <v>17</v>
      </c>
      <c r="W13" s="3">
        <f t="shared" si="2"/>
        <v>127</v>
      </c>
      <c r="X13" s="3">
        <f t="shared" si="3"/>
        <v>34.68566666666667</v>
      </c>
      <c r="Y13" s="3">
        <f t="shared" si="6"/>
        <v>8.4550000000000001</v>
      </c>
      <c r="Z13" s="3">
        <v>1</v>
      </c>
    </row>
    <row r="14" spans="1:26" x14ac:dyDescent="0.25">
      <c r="A14" t="s">
        <v>13</v>
      </c>
      <c r="B14" s="3">
        <v>15</v>
      </c>
      <c r="C14" s="3">
        <v>1</v>
      </c>
      <c r="D14" s="3">
        <v>21</v>
      </c>
      <c r="E14" s="3">
        <v>88</v>
      </c>
      <c r="F14" s="3">
        <v>35.700000000000003</v>
      </c>
      <c r="G14" s="1">
        <v>8.4</v>
      </c>
      <c r="H14" s="3">
        <v>10</v>
      </c>
      <c r="I14" s="3">
        <v>0</v>
      </c>
      <c r="J14" s="3">
        <v>13</v>
      </c>
      <c r="K14" s="3">
        <v>98</v>
      </c>
      <c r="L14" s="3">
        <v>46.915999999999997</v>
      </c>
      <c r="M14" s="1">
        <v>12.416</v>
      </c>
      <c r="N14" s="3">
        <v>16</v>
      </c>
      <c r="O14" s="3">
        <v>1</v>
      </c>
      <c r="P14" s="3">
        <v>21</v>
      </c>
      <c r="Q14" s="3">
        <v>54</v>
      </c>
      <c r="R14" s="3">
        <v>24.2</v>
      </c>
      <c r="S14" s="1">
        <v>4.7300000000000004</v>
      </c>
      <c r="T14" s="3">
        <v>13</v>
      </c>
      <c r="U14" s="3">
        <v>0</v>
      </c>
      <c r="V14" s="3">
        <f t="shared" si="1"/>
        <v>18.333333333333332</v>
      </c>
      <c r="W14" s="3">
        <f t="shared" si="2"/>
        <v>80</v>
      </c>
      <c r="X14" s="3">
        <f t="shared" si="3"/>
        <v>35.605333333333334</v>
      </c>
      <c r="Y14" s="3">
        <f t="shared" si="6"/>
        <v>8.5153333333333343</v>
      </c>
      <c r="Z14" s="3">
        <v>0</v>
      </c>
    </row>
    <row r="15" spans="1:26" x14ac:dyDescent="0.25">
      <c r="A15" t="s">
        <v>14</v>
      </c>
      <c r="B15" s="3">
        <v>3</v>
      </c>
      <c r="C15" s="3">
        <v>0</v>
      </c>
      <c r="D15" s="3">
        <v>10</v>
      </c>
      <c r="E15" s="3">
        <v>116</v>
      </c>
      <c r="F15" s="3">
        <v>43.142000000000003</v>
      </c>
      <c r="G15" s="1">
        <v>11.14</v>
      </c>
      <c r="H15" s="3">
        <v>3</v>
      </c>
      <c r="I15" s="3">
        <v>1</v>
      </c>
      <c r="J15" s="3">
        <v>15</v>
      </c>
      <c r="K15" s="3">
        <v>154</v>
      </c>
      <c r="L15" s="3">
        <v>33.299999999999997</v>
      </c>
      <c r="M15" s="1">
        <v>7.8</v>
      </c>
      <c r="N15" s="3">
        <v>2</v>
      </c>
      <c r="O15" s="3">
        <v>1</v>
      </c>
      <c r="P15" s="3">
        <v>15</v>
      </c>
      <c r="Q15" s="3">
        <v>62</v>
      </c>
      <c r="R15" s="3">
        <v>24</v>
      </c>
      <c r="S15" s="1">
        <v>3.35</v>
      </c>
      <c r="T15" s="3">
        <v>2</v>
      </c>
      <c r="U15" s="3">
        <v>0</v>
      </c>
      <c r="V15" s="3">
        <f t="shared" si="1"/>
        <v>13.333333333333334</v>
      </c>
      <c r="W15" s="3">
        <f t="shared" si="2"/>
        <v>110.66666666666667</v>
      </c>
      <c r="X15" s="3">
        <f t="shared" si="3"/>
        <v>33.480666666666671</v>
      </c>
      <c r="Y15" s="3">
        <f t="shared" si="6"/>
        <v>7.4300000000000006</v>
      </c>
      <c r="Z15" s="3">
        <v>0</v>
      </c>
    </row>
    <row r="16" spans="1:26" x14ac:dyDescent="0.25">
      <c r="A16" t="s">
        <v>15</v>
      </c>
      <c r="B16" s="3">
        <v>20</v>
      </c>
      <c r="C16" s="3">
        <v>4</v>
      </c>
      <c r="D16" s="3">
        <v>24</v>
      </c>
      <c r="E16" s="3">
        <v>90</v>
      </c>
      <c r="F16" s="3">
        <v>25</v>
      </c>
      <c r="G16" s="1">
        <v>5.4</v>
      </c>
      <c r="H16" s="3">
        <v>12</v>
      </c>
      <c r="I16" s="3">
        <v>0</v>
      </c>
      <c r="J16" s="3">
        <v>24</v>
      </c>
      <c r="K16" s="3">
        <v>73</v>
      </c>
      <c r="L16" s="3">
        <v>20.25</v>
      </c>
      <c r="M16" s="1">
        <v>3.5</v>
      </c>
      <c r="N16" s="3">
        <v>8</v>
      </c>
      <c r="O16" s="3">
        <v>2</v>
      </c>
      <c r="P16" s="3">
        <v>12</v>
      </c>
      <c r="Q16" s="3">
        <v>98</v>
      </c>
      <c r="R16" s="3">
        <v>84.33</v>
      </c>
      <c r="S16" s="1">
        <v>25</v>
      </c>
      <c r="T16" s="3">
        <v>2</v>
      </c>
      <c r="U16" s="3">
        <f t="shared" ref="U16:X17" si="7">AVERAGE(C16,I16,O16)</f>
        <v>2</v>
      </c>
      <c r="V16" s="3">
        <f t="shared" si="7"/>
        <v>20</v>
      </c>
      <c r="W16" s="3">
        <f t="shared" si="7"/>
        <v>87</v>
      </c>
      <c r="X16" s="3">
        <f t="shared" si="7"/>
        <v>43.193333333333328</v>
      </c>
      <c r="Y16" s="3">
        <f t="shared" si="6"/>
        <v>11.299999999999999</v>
      </c>
      <c r="Z16" s="3">
        <v>2</v>
      </c>
    </row>
    <row r="17" spans="1:26" x14ac:dyDescent="0.25">
      <c r="A17" t="s">
        <v>16</v>
      </c>
      <c r="B17" s="3">
        <v>1</v>
      </c>
      <c r="C17" s="3">
        <v>1</v>
      </c>
      <c r="D17" s="3">
        <v>7</v>
      </c>
      <c r="E17" s="3">
        <v>114</v>
      </c>
      <c r="F17" s="3">
        <v>37.380000000000003</v>
      </c>
      <c r="G17" s="1">
        <v>6.11</v>
      </c>
      <c r="H17" s="3">
        <v>3</v>
      </c>
      <c r="I17" s="3">
        <v>2</v>
      </c>
      <c r="J17" s="3">
        <v>9</v>
      </c>
      <c r="K17" s="3">
        <v>156</v>
      </c>
      <c r="L17" s="3">
        <v>69.5</v>
      </c>
      <c r="M17" s="1">
        <v>19.75</v>
      </c>
      <c r="N17" s="3">
        <v>3</v>
      </c>
      <c r="O17" s="3">
        <v>2</v>
      </c>
      <c r="P17" s="3">
        <v>7</v>
      </c>
      <c r="Q17" s="3">
        <v>153</v>
      </c>
      <c r="R17" s="3">
        <v>102.4</v>
      </c>
      <c r="S17" s="1">
        <v>30.8</v>
      </c>
      <c r="T17" s="3">
        <v>2</v>
      </c>
      <c r="U17" s="3">
        <v>1</v>
      </c>
      <c r="V17" s="3">
        <f t="shared" si="7"/>
        <v>7.666666666666667</v>
      </c>
      <c r="W17" s="3">
        <f t="shared" si="7"/>
        <v>141</v>
      </c>
      <c r="X17" s="3">
        <f t="shared" si="7"/>
        <v>69.760000000000005</v>
      </c>
      <c r="Y17" s="3">
        <f t="shared" si="6"/>
        <v>18.886666666666667</v>
      </c>
      <c r="Z17" s="3">
        <v>1</v>
      </c>
    </row>
    <row r="18" spans="1:26" x14ac:dyDescent="0.25">
      <c r="B18" s="3"/>
      <c r="C18" s="3"/>
      <c r="D18" s="3"/>
      <c r="E18" s="3"/>
      <c r="F18" s="3"/>
      <c r="G18" s="1"/>
      <c r="H18" s="3"/>
      <c r="I18" s="3"/>
      <c r="J18" s="3"/>
      <c r="K18" s="3"/>
      <c r="L18" s="3"/>
      <c r="M18" s="1"/>
      <c r="N18" s="3"/>
      <c r="O18" s="3"/>
      <c r="P18" s="3"/>
      <c r="Q18" s="3"/>
      <c r="R18" s="3"/>
      <c r="S18" s="1"/>
      <c r="T18" s="3">
        <f>SUM(T3:T17)</f>
        <v>52</v>
      </c>
      <c r="U18" s="3">
        <f>SUM(U2:U17)</f>
        <v>24</v>
      </c>
      <c r="V18" s="3">
        <f>SUM(V3:V17)</f>
        <v>179</v>
      </c>
      <c r="W18" s="3">
        <f>SUM(W3:W17)</f>
        <v>1624.6666666666667</v>
      </c>
      <c r="X18" s="3">
        <f>SUM(X3:X17)</f>
        <v>879.05</v>
      </c>
      <c r="Y18" s="3"/>
      <c r="Z18" s="3">
        <f>SUM(Z3:Z17)</f>
        <v>15</v>
      </c>
    </row>
    <row r="19" spans="1:26" x14ac:dyDescent="0.25">
      <c r="B19" s="3"/>
      <c r="C19" s="3"/>
      <c r="D19" s="3"/>
      <c r="E19" s="3"/>
      <c r="F19" s="3"/>
      <c r="G19" s="1"/>
      <c r="H19" s="3"/>
      <c r="I19" s="3"/>
      <c r="J19" s="3"/>
      <c r="K19" s="3"/>
      <c r="L19" s="3"/>
      <c r="M19" s="1"/>
      <c r="N19" s="3"/>
      <c r="O19" s="3"/>
      <c r="P19" s="3"/>
      <c r="Q19" s="3"/>
      <c r="R19" s="3"/>
      <c r="S19" s="1"/>
      <c r="U19" s="3">
        <f>(U18/T18)*100</f>
        <v>46.153846153846153</v>
      </c>
      <c r="V19" s="3"/>
      <c r="W19" s="3"/>
      <c r="X19" s="3"/>
      <c r="Y19" s="3"/>
      <c r="Z19">
        <f>(Z18/T18)*100</f>
        <v>28.846153846153843</v>
      </c>
    </row>
    <row r="20" spans="1:26" x14ac:dyDescent="0.25">
      <c r="B20" s="3"/>
      <c r="C20" s="3"/>
      <c r="D20" s="3"/>
      <c r="E20" s="3"/>
      <c r="F20" s="3"/>
      <c r="G20" s="1"/>
      <c r="H20" s="3"/>
      <c r="I20" s="3"/>
      <c r="J20" s="3"/>
      <c r="K20" s="3"/>
      <c r="L20" s="3"/>
      <c r="M20" s="1"/>
      <c r="N20" s="3"/>
      <c r="O20" s="3"/>
      <c r="P20" s="3"/>
      <c r="Q20" s="3"/>
      <c r="R20" s="3"/>
      <c r="S20" s="1"/>
      <c r="T20" s="3">
        <f t="shared" ref="T20:Y20" si="8">AVERAGE(T3:T17)</f>
        <v>3.4666666666666668</v>
      </c>
      <c r="U20" s="3">
        <f t="shared" si="8"/>
        <v>1.6</v>
      </c>
      <c r="V20" s="3">
        <f t="shared" si="8"/>
        <v>11.933333333333334</v>
      </c>
      <c r="W20" s="3">
        <f t="shared" si="8"/>
        <v>108.31111111111112</v>
      </c>
      <c r="X20" s="3">
        <f t="shared" si="8"/>
        <v>58.603333333333332</v>
      </c>
      <c r="Y20" s="3">
        <f t="shared" si="8"/>
        <v>16.069688888888891</v>
      </c>
    </row>
    <row r="26" spans="1:26" x14ac:dyDescent="0.25">
      <c r="W26" s="2">
        <v>879.05</v>
      </c>
      <c r="X26" s="2">
        <v>1603</v>
      </c>
    </row>
    <row r="27" spans="1:26" x14ac:dyDescent="0.25">
      <c r="W27" s="2">
        <v>100</v>
      </c>
      <c r="X27" s="2" t="s">
        <v>46</v>
      </c>
    </row>
  </sheetData>
  <mergeCells count="3">
    <mergeCell ref="B1:G1"/>
    <mergeCell ref="H1:M1"/>
    <mergeCell ref="N1:S1"/>
  </mergeCells>
  <phoneticPr fontId="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27488-401F-4419-88BD-8C54850833EE}">
  <dimension ref="A1:O18"/>
  <sheetViews>
    <sheetView topLeftCell="J1" zoomScale="85" zoomScaleNormal="85" workbookViewId="0">
      <selection activeCell="G20" sqref="G20"/>
    </sheetView>
  </sheetViews>
  <sheetFormatPr defaultRowHeight="15" x14ac:dyDescent="0.25"/>
  <cols>
    <col min="1" max="1" width="17.42578125" bestFit="1" customWidth="1"/>
    <col min="2" max="2" width="25.85546875" style="2" bestFit="1" customWidth="1"/>
    <col min="3" max="3" width="42.85546875" style="2" bestFit="1" customWidth="1"/>
    <col min="4" max="4" width="30.28515625" style="2" bestFit="1" customWidth="1"/>
    <col min="5" max="5" width="25.85546875" style="2" bestFit="1" customWidth="1"/>
    <col min="6" max="6" width="42.85546875" style="2" bestFit="1" customWidth="1"/>
    <col min="7" max="7" width="30.28515625" style="2" bestFit="1" customWidth="1"/>
    <col min="8" max="8" width="25.85546875" style="2" bestFit="1" customWidth="1"/>
    <col min="9" max="9" width="42.85546875" style="2" bestFit="1" customWidth="1"/>
    <col min="10" max="10" width="30.28515625" style="2" bestFit="1" customWidth="1"/>
    <col min="11" max="11" width="25.85546875" style="2" bestFit="1" customWidth="1"/>
    <col min="12" max="12" width="42.85546875" style="2" bestFit="1" customWidth="1"/>
    <col min="13" max="13" width="13.7109375" style="2" bestFit="1" customWidth="1"/>
    <col min="14" max="14" width="29" bestFit="1" customWidth="1"/>
    <col min="15" max="15" width="14.7109375" bestFit="1" customWidth="1"/>
  </cols>
  <sheetData>
    <row r="1" spans="1:15" x14ac:dyDescent="0.25">
      <c r="A1" t="s">
        <v>4</v>
      </c>
      <c r="B1" s="5" t="s">
        <v>25</v>
      </c>
      <c r="C1" s="5"/>
      <c r="D1" s="5"/>
      <c r="E1" s="6" t="s">
        <v>26</v>
      </c>
      <c r="F1" s="6"/>
      <c r="G1" s="6"/>
      <c r="H1" s="8" t="s">
        <v>31</v>
      </c>
      <c r="I1" s="8"/>
      <c r="J1" s="8"/>
      <c r="K1" s="3" t="s">
        <v>32</v>
      </c>
      <c r="L1" s="3" t="s">
        <v>33</v>
      </c>
      <c r="M1" s="3" t="s">
        <v>34</v>
      </c>
      <c r="N1" s="3" t="s">
        <v>41</v>
      </c>
      <c r="O1" s="3" t="s">
        <v>43</v>
      </c>
    </row>
    <row r="2" spans="1:15" x14ac:dyDescent="0.25">
      <c r="B2" s="2" t="s">
        <v>17</v>
      </c>
      <c r="C2" s="2" t="s">
        <v>29</v>
      </c>
      <c r="D2" s="2" t="s">
        <v>18</v>
      </c>
      <c r="E2" s="2" t="s">
        <v>17</v>
      </c>
      <c r="F2" s="2" t="s">
        <v>29</v>
      </c>
      <c r="G2" s="2" t="s">
        <v>18</v>
      </c>
      <c r="H2" s="2" t="s">
        <v>17</v>
      </c>
      <c r="I2" s="2" t="s">
        <v>29</v>
      </c>
      <c r="J2" s="2" t="s">
        <v>18</v>
      </c>
      <c r="K2" s="2" t="s">
        <v>32</v>
      </c>
      <c r="L2" s="2" t="s">
        <v>29</v>
      </c>
      <c r="M2" s="3" t="s">
        <v>42</v>
      </c>
      <c r="N2" s="3" t="s">
        <v>18</v>
      </c>
      <c r="O2" s="3" t="s">
        <v>42</v>
      </c>
    </row>
    <row r="3" spans="1:15" x14ac:dyDescent="0.25">
      <c r="A3" t="s">
        <v>0</v>
      </c>
      <c r="B3" s="3">
        <v>5</v>
      </c>
      <c r="C3" s="3">
        <v>5</v>
      </c>
      <c r="D3" s="3">
        <v>2</v>
      </c>
      <c r="E3" s="3">
        <v>2</v>
      </c>
      <c r="F3" s="3">
        <v>1</v>
      </c>
      <c r="G3" s="3">
        <v>1</v>
      </c>
      <c r="H3" s="3">
        <v>5</v>
      </c>
      <c r="I3" s="3">
        <v>2</v>
      </c>
      <c r="J3" s="3">
        <v>2</v>
      </c>
      <c r="K3" s="3">
        <v>4</v>
      </c>
      <c r="L3" s="3">
        <v>2</v>
      </c>
      <c r="M3" s="3"/>
      <c r="N3" s="3">
        <v>2</v>
      </c>
      <c r="O3" s="3"/>
    </row>
    <row r="4" spans="1:15" x14ac:dyDescent="0.25">
      <c r="A4" t="s">
        <v>1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/>
      <c r="N4" s="3">
        <v>0</v>
      </c>
      <c r="O4" s="3"/>
    </row>
    <row r="5" spans="1:15" x14ac:dyDescent="0.25">
      <c r="A5" t="s">
        <v>2</v>
      </c>
      <c r="B5" s="3">
        <v>2</v>
      </c>
      <c r="C5" s="3">
        <v>2</v>
      </c>
      <c r="D5" s="3">
        <v>0</v>
      </c>
      <c r="E5" s="3">
        <v>8</v>
      </c>
      <c r="F5" s="3">
        <v>2</v>
      </c>
      <c r="G5" s="3">
        <v>2</v>
      </c>
      <c r="H5" s="3">
        <v>5</v>
      </c>
      <c r="I5" s="3">
        <v>2</v>
      </c>
      <c r="J5" s="3">
        <v>3</v>
      </c>
      <c r="K5" s="3">
        <v>5</v>
      </c>
      <c r="L5" s="3">
        <v>2</v>
      </c>
      <c r="M5" s="3"/>
      <c r="N5" s="3">
        <v>2</v>
      </c>
      <c r="O5" s="3"/>
    </row>
    <row r="6" spans="1:15" x14ac:dyDescent="0.25">
      <c r="A6" t="s">
        <v>3</v>
      </c>
      <c r="B6" s="3">
        <v>1</v>
      </c>
      <c r="C6" s="3">
        <v>1</v>
      </c>
      <c r="D6" s="3">
        <v>0</v>
      </c>
      <c r="E6" s="3">
        <v>0</v>
      </c>
      <c r="F6" s="3">
        <v>0</v>
      </c>
      <c r="G6" s="3">
        <v>0</v>
      </c>
      <c r="H6" s="3">
        <v>1</v>
      </c>
      <c r="I6" s="3">
        <v>1</v>
      </c>
      <c r="J6" s="3">
        <v>1</v>
      </c>
      <c r="K6" s="3">
        <v>1</v>
      </c>
      <c r="L6" s="3">
        <v>1</v>
      </c>
      <c r="M6" s="3"/>
      <c r="N6" s="3">
        <v>1</v>
      </c>
      <c r="O6" s="3"/>
    </row>
    <row r="7" spans="1:15" x14ac:dyDescent="0.25">
      <c r="A7" t="s">
        <v>6</v>
      </c>
      <c r="B7" s="3">
        <v>1</v>
      </c>
      <c r="C7" s="3">
        <v>0</v>
      </c>
      <c r="D7" s="3">
        <v>0</v>
      </c>
      <c r="E7" s="3">
        <v>1</v>
      </c>
      <c r="F7" s="3">
        <v>0</v>
      </c>
      <c r="G7" s="3">
        <v>0</v>
      </c>
      <c r="H7" s="3">
        <v>3</v>
      </c>
      <c r="I7" s="3">
        <v>2</v>
      </c>
      <c r="J7" s="3">
        <v>1</v>
      </c>
      <c r="K7" s="3">
        <v>1</v>
      </c>
      <c r="L7" s="3">
        <v>0</v>
      </c>
      <c r="M7" s="3"/>
      <c r="N7" s="3">
        <v>0</v>
      </c>
      <c r="O7" s="3"/>
    </row>
    <row r="8" spans="1:15" x14ac:dyDescent="0.25">
      <c r="A8" t="s">
        <v>7</v>
      </c>
      <c r="B8" s="3">
        <v>3</v>
      </c>
      <c r="C8" s="3">
        <v>2</v>
      </c>
      <c r="D8" s="3">
        <v>0</v>
      </c>
      <c r="E8" s="3">
        <v>1</v>
      </c>
      <c r="F8" s="3">
        <v>1</v>
      </c>
      <c r="G8" s="3">
        <v>0</v>
      </c>
      <c r="H8" s="3">
        <v>7</v>
      </c>
      <c r="I8" s="3">
        <v>3</v>
      </c>
      <c r="J8" s="3">
        <v>0</v>
      </c>
      <c r="K8" s="3">
        <v>3</v>
      </c>
      <c r="L8" s="3">
        <v>2</v>
      </c>
      <c r="M8" s="3"/>
      <c r="N8" s="3">
        <v>0</v>
      </c>
      <c r="O8" s="3"/>
    </row>
    <row r="9" spans="1:15" x14ac:dyDescent="0.25">
      <c r="A9" t="s">
        <v>8</v>
      </c>
      <c r="B9" s="3">
        <v>0</v>
      </c>
      <c r="C9" s="3">
        <v>0</v>
      </c>
      <c r="D9" s="3">
        <v>0</v>
      </c>
      <c r="E9" s="3">
        <v>3</v>
      </c>
      <c r="F9" s="3">
        <v>1</v>
      </c>
      <c r="G9" s="3">
        <v>1</v>
      </c>
      <c r="H9" s="3">
        <v>2</v>
      </c>
      <c r="I9" s="3">
        <v>1</v>
      </c>
      <c r="J9" s="3">
        <v>0</v>
      </c>
      <c r="K9" s="3">
        <v>1</v>
      </c>
      <c r="L9" s="3">
        <v>0</v>
      </c>
      <c r="M9" s="3"/>
      <c r="N9" s="3">
        <v>0</v>
      </c>
      <c r="O9" s="3"/>
    </row>
    <row r="10" spans="1:15" x14ac:dyDescent="0.25">
      <c r="A10" t="s">
        <v>9</v>
      </c>
      <c r="B10" s="3">
        <v>1</v>
      </c>
      <c r="C10" s="3">
        <v>0</v>
      </c>
      <c r="D10" s="3">
        <v>0</v>
      </c>
      <c r="E10" s="3">
        <v>1</v>
      </c>
      <c r="F10" s="3">
        <v>0</v>
      </c>
      <c r="G10" s="3">
        <v>0</v>
      </c>
      <c r="H10" s="3">
        <v>1</v>
      </c>
      <c r="I10" s="3">
        <v>0</v>
      </c>
      <c r="J10" s="3">
        <v>0</v>
      </c>
      <c r="K10" s="3">
        <v>1</v>
      </c>
      <c r="L10" s="3">
        <v>0</v>
      </c>
      <c r="M10" s="3"/>
      <c r="N10" s="3">
        <v>0</v>
      </c>
      <c r="O10" s="3"/>
    </row>
    <row r="11" spans="1:15" x14ac:dyDescent="0.25">
      <c r="A11" t="s">
        <v>10</v>
      </c>
      <c r="B11" s="3">
        <v>1</v>
      </c>
      <c r="C11" s="3">
        <v>0</v>
      </c>
      <c r="D11" s="3">
        <v>0</v>
      </c>
      <c r="E11" s="3">
        <v>1</v>
      </c>
      <c r="F11" s="3">
        <v>0</v>
      </c>
      <c r="G11" s="3">
        <v>0</v>
      </c>
      <c r="H11" s="3">
        <v>3</v>
      </c>
      <c r="I11" s="3">
        <v>1</v>
      </c>
      <c r="J11" s="3">
        <v>1</v>
      </c>
      <c r="K11" s="3">
        <v>2</v>
      </c>
      <c r="L11" s="3">
        <v>0</v>
      </c>
      <c r="M11" s="3"/>
      <c r="N11" s="3">
        <v>0</v>
      </c>
      <c r="O11" s="3"/>
    </row>
    <row r="12" spans="1:15" x14ac:dyDescent="0.25">
      <c r="A12" t="s">
        <v>11</v>
      </c>
      <c r="B12" s="3">
        <v>1</v>
      </c>
      <c r="C12" s="3">
        <v>0</v>
      </c>
      <c r="D12" s="3">
        <v>0</v>
      </c>
      <c r="E12" s="3">
        <v>5</v>
      </c>
      <c r="F12" s="3">
        <v>2</v>
      </c>
      <c r="G12" s="3">
        <v>2</v>
      </c>
      <c r="H12" s="3">
        <v>0</v>
      </c>
      <c r="I12" s="3">
        <v>0</v>
      </c>
      <c r="J12" s="3">
        <v>0</v>
      </c>
      <c r="K12" s="3">
        <v>2</v>
      </c>
      <c r="L12" s="3">
        <v>0</v>
      </c>
      <c r="M12" s="3"/>
      <c r="N12" s="3">
        <v>0</v>
      </c>
      <c r="O12" s="3"/>
    </row>
    <row r="13" spans="1:15" x14ac:dyDescent="0.25">
      <c r="A13" t="s">
        <v>12</v>
      </c>
      <c r="B13" s="3">
        <v>6</v>
      </c>
      <c r="C13" s="3">
        <v>2</v>
      </c>
      <c r="D13" s="3">
        <v>2</v>
      </c>
      <c r="E13" s="3">
        <v>4</v>
      </c>
      <c r="F13" s="3">
        <v>1</v>
      </c>
      <c r="G13" s="3">
        <v>1</v>
      </c>
      <c r="H13" s="3">
        <v>6</v>
      </c>
      <c r="I13" s="3">
        <v>3</v>
      </c>
      <c r="J13" s="3">
        <v>3</v>
      </c>
      <c r="K13" s="3">
        <v>6</v>
      </c>
      <c r="L13" s="3">
        <v>2</v>
      </c>
      <c r="M13" s="3"/>
      <c r="N13" s="3">
        <v>2</v>
      </c>
      <c r="O13" s="3"/>
    </row>
    <row r="14" spans="1:15" x14ac:dyDescent="0.25">
      <c r="A14" t="s">
        <v>13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/>
      <c r="N14" s="3">
        <v>0</v>
      </c>
      <c r="O14" s="3"/>
    </row>
    <row r="15" spans="1:15" x14ac:dyDescent="0.25">
      <c r="A15" t="s">
        <v>14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/>
      <c r="N15" s="3">
        <v>0</v>
      </c>
      <c r="O15" s="3"/>
    </row>
    <row r="16" spans="1:15" x14ac:dyDescent="0.25">
      <c r="A16" t="s">
        <v>15</v>
      </c>
      <c r="B16" s="3">
        <v>1</v>
      </c>
      <c r="C16" s="3">
        <v>1</v>
      </c>
      <c r="D16" s="3">
        <v>1</v>
      </c>
      <c r="E16" s="3">
        <v>1</v>
      </c>
      <c r="F16" s="3">
        <v>1</v>
      </c>
      <c r="G16" s="3">
        <v>1</v>
      </c>
      <c r="H16" s="3">
        <v>1</v>
      </c>
      <c r="I16" s="3">
        <v>0</v>
      </c>
      <c r="J16" s="3">
        <v>0</v>
      </c>
      <c r="K16" s="3">
        <v>1</v>
      </c>
      <c r="L16" s="3">
        <v>1</v>
      </c>
      <c r="M16" s="3"/>
      <c r="N16" s="3">
        <v>1</v>
      </c>
      <c r="O16" s="3"/>
    </row>
    <row r="17" spans="1:15" s="1" customFormat="1" x14ac:dyDescent="0.25">
      <c r="A17" s="4" t="s">
        <v>16</v>
      </c>
      <c r="B17" s="3">
        <v>2</v>
      </c>
      <c r="C17" s="3">
        <v>2</v>
      </c>
      <c r="D17" s="3">
        <v>0</v>
      </c>
      <c r="E17" s="3">
        <v>2</v>
      </c>
      <c r="F17" s="3">
        <v>2</v>
      </c>
      <c r="G17" s="3">
        <v>0</v>
      </c>
      <c r="H17" s="3">
        <v>1</v>
      </c>
      <c r="I17" s="3">
        <v>1</v>
      </c>
      <c r="J17" s="3">
        <v>0</v>
      </c>
      <c r="K17" s="3">
        <v>2</v>
      </c>
      <c r="L17" s="3">
        <v>2</v>
      </c>
      <c r="M17" s="3"/>
      <c r="N17" s="3">
        <v>0</v>
      </c>
      <c r="O17" s="3"/>
    </row>
    <row r="18" spans="1:15" x14ac:dyDescent="0.25">
      <c r="K18" s="3">
        <f>SUM(K3:K17)</f>
        <v>29</v>
      </c>
      <c r="L18" s="3">
        <f>SUM(L3:L17)</f>
        <v>12</v>
      </c>
      <c r="M18" s="3">
        <f>(L18/K18)*100</f>
        <v>41.379310344827587</v>
      </c>
      <c r="N18" s="3">
        <f>SUM(N3:N17)</f>
        <v>8</v>
      </c>
      <c r="O18" s="3">
        <f>(N18/K18)*100</f>
        <v>27.586206896551722</v>
      </c>
    </row>
  </sheetData>
  <mergeCells count="3">
    <mergeCell ref="B1:D1"/>
    <mergeCell ref="E1:G1"/>
    <mergeCell ref="H1:J1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Manuel testing</vt:lpstr>
      <vt:lpstr>AGTGA</vt:lpstr>
      <vt:lpstr>Monkey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Sarkisian</dc:creator>
  <cp:lastModifiedBy>George Sarkisian</cp:lastModifiedBy>
  <dcterms:created xsi:type="dcterms:W3CDTF">2015-06-05T18:17:20Z</dcterms:created>
  <dcterms:modified xsi:type="dcterms:W3CDTF">2020-05-22T17:33:06Z</dcterms:modified>
</cp:coreProperties>
</file>