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60" windowWidth="13515" windowHeight="12390"/>
  </bookViews>
  <sheets>
    <sheet name="Revision History and Other Info" sheetId="11" r:id="rId1"/>
    <sheet name="monpts" sheetId="1" r:id="rId2"/>
    <sheet name="monptsadd" sheetId="5" r:id="rId3"/>
    <sheet name="M11" sheetId="3" r:id="rId4"/>
    <sheet name="M11add" sheetId="10" r:id="rId5"/>
    <sheet name="M11add (400m Calib)" sheetId="4" r:id="rId6"/>
    <sheet name="M11add (200m Calib)" sheetId="9" r:id="rId7"/>
    <sheet name="stuff-what is this for" sheetId="6" r:id="rId8"/>
    <sheet name="BCstat-what is this for" sheetId="7" r:id="rId9"/>
  </sheets>
  <definedNames>
    <definedName name="_xlnm._FilterDatabase" localSheetId="3" hidden="1">'M11'!$A$1:$I$191</definedName>
    <definedName name="_xlnm._FilterDatabase" localSheetId="4" hidden="1">M11add!$A$1:$I$55</definedName>
  </definedNames>
  <calcPr calcId="145621"/>
</workbook>
</file>

<file path=xl/calcChain.xml><?xml version="1.0" encoding="utf-8"?>
<calcChain xmlns="http://schemas.openxmlformats.org/spreadsheetml/2006/main">
  <c r="U121" i="1" l="1"/>
  <c r="M121" i="1"/>
  <c r="U118" i="1"/>
  <c r="U117" i="1"/>
  <c r="U114" i="1"/>
  <c r="U178" i="1" l="1"/>
  <c r="U177" i="1"/>
  <c r="U176" i="1"/>
  <c r="U175" i="1"/>
  <c r="U174" i="1"/>
  <c r="U173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4" i="1"/>
  <c r="U152" i="1"/>
  <c r="U151" i="1"/>
  <c r="U150" i="1"/>
  <c r="U149" i="1"/>
  <c r="U148" i="1"/>
  <c r="U147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5" i="1"/>
  <c r="U128" i="1"/>
  <c r="U127" i="1"/>
  <c r="U126" i="1"/>
  <c r="U124" i="1"/>
  <c r="U120" i="1"/>
  <c r="U119" i="1"/>
  <c r="U116" i="1"/>
  <c r="U115" i="1"/>
  <c r="U109" i="1"/>
  <c r="U108" i="1"/>
  <c r="U107" i="1"/>
  <c r="U106" i="1"/>
  <c r="U105" i="1"/>
  <c r="U104" i="1"/>
  <c r="U103" i="1"/>
  <c r="U102" i="1"/>
  <c r="U101" i="1"/>
  <c r="U99" i="1"/>
  <c r="U98" i="1"/>
  <c r="U97" i="1"/>
  <c r="U96" i="1"/>
  <c r="U95" i="1"/>
  <c r="U77" i="1"/>
  <c r="U73" i="1"/>
  <c r="U72" i="1"/>
  <c r="U70" i="1"/>
  <c r="U39" i="1"/>
  <c r="U38" i="1"/>
  <c r="U37" i="1"/>
  <c r="U32" i="1"/>
  <c r="U31" i="1"/>
  <c r="U30" i="1"/>
  <c r="U29" i="1"/>
  <c r="U27" i="1"/>
  <c r="U25" i="1"/>
  <c r="U24" i="1"/>
  <c r="U23" i="1"/>
  <c r="U22" i="1"/>
  <c r="U18" i="1"/>
  <c r="U17" i="1"/>
  <c r="U16" i="1"/>
  <c r="U15" i="1"/>
  <c r="U14" i="1"/>
  <c r="U8" i="1"/>
  <c r="E123" i="6" l="1"/>
  <c r="E122" i="6"/>
  <c r="E121" i="6"/>
  <c r="E120" i="6"/>
  <c r="E119" i="6"/>
  <c r="E118" i="6"/>
  <c r="E117" i="6"/>
  <c r="E116" i="6"/>
  <c r="E115" i="6"/>
  <c r="E114" i="6"/>
  <c r="E113" i="6"/>
  <c r="E112" i="6"/>
  <c r="E111" i="6"/>
  <c r="M120" i="1"/>
  <c r="M119" i="1"/>
  <c r="M128" i="1"/>
  <c r="M126" i="1"/>
  <c r="M127" i="1"/>
</calcChain>
</file>

<file path=xl/sharedStrings.xml><?xml version="1.0" encoding="utf-8"?>
<sst xmlns="http://schemas.openxmlformats.org/spreadsheetml/2006/main" count="2324" uniqueCount="796">
  <si>
    <t>A13</t>
  </si>
  <si>
    <t>BRDU</t>
  </si>
  <si>
    <t>CN</t>
  </si>
  <si>
    <t>CR2</t>
  </si>
  <si>
    <t>CR3</t>
  </si>
  <si>
    <t>CY2</t>
  </si>
  <si>
    <t>CY3</t>
  </si>
  <si>
    <t>DO1</t>
  </si>
  <si>
    <t>DO2</t>
  </si>
  <si>
    <t>DUCLOS</t>
  </si>
  <si>
    <t>E112</t>
  </si>
  <si>
    <t>E146</t>
  </si>
  <si>
    <t>EP1R</t>
  </si>
  <si>
    <t>EP9</t>
  </si>
  <si>
    <t>EPSW</t>
  </si>
  <si>
    <t>EVER2A</t>
  </si>
  <si>
    <t>EVER3</t>
  </si>
  <si>
    <t>EVER4</t>
  </si>
  <si>
    <t>EVER5A</t>
  </si>
  <si>
    <t>EVER6</t>
  </si>
  <si>
    <t>EVER7</t>
  </si>
  <si>
    <t>EVER8</t>
  </si>
  <si>
    <t>FROGPOND</t>
  </si>
  <si>
    <t>G1251</t>
  </si>
  <si>
    <t>G1363</t>
  </si>
  <si>
    <t>G1487</t>
  </si>
  <si>
    <t>G1502</t>
  </si>
  <si>
    <t>G3272</t>
  </si>
  <si>
    <t>G3273</t>
  </si>
  <si>
    <t>G3355</t>
  </si>
  <si>
    <t>G3578</t>
  </si>
  <si>
    <t>G3619</t>
  </si>
  <si>
    <t>G3620</t>
  </si>
  <si>
    <t>G3621</t>
  </si>
  <si>
    <t>G3622</t>
  </si>
  <si>
    <t>G3626</t>
  </si>
  <si>
    <t>G3628</t>
  </si>
  <si>
    <t>G596</t>
  </si>
  <si>
    <t>G613</t>
  </si>
  <si>
    <t>G789</t>
  </si>
  <si>
    <t>G864</t>
  </si>
  <si>
    <t>HA09</t>
  </si>
  <si>
    <t>HA11</t>
  </si>
  <si>
    <t>HUMBLE</t>
  </si>
  <si>
    <t>L67XE</t>
  </si>
  <si>
    <t>L67XW</t>
  </si>
  <si>
    <t>LORU</t>
  </si>
  <si>
    <t>MET1</t>
  </si>
  <si>
    <t>NE1</t>
  </si>
  <si>
    <t>NE2</t>
  </si>
  <si>
    <t>NE3</t>
  </si>
  <si>
    <t>NE4</t>
  </si>
  <si>
    <t>NE5</t>
  </si>
  <si>
    <t>NP201</t>
  </si>
  <si>
    <t>NP202</t>
  </si>
  <si>
    <t>NP203</t>
  </si>
  <si>
    <t>NP205</t>
  </si>
  <si>
    <t>NP206</t>
  </si>
  <si>
    <t>NP44</t>
  </si>
  <si>
    <t>NP46</t>
  </si>
  <si>
    <t>NP62</t>
  </si>
  <si>
    <t>NP67</t>
  </si>
  <si>
    <t>NP72</t>
  </si>
  <si>
    <t>NTS10</t>
  </si>
  <si>
    <t>NTS14</t>
  </si>
  <si>
    <t>NTS18</t>
  </si>
  <si>
    <t>NTS1</t>
  </si>
  <si>
    <t>OL</t>
  </si>
  <si>
    <t>OT</t>
  </si>
  <si>
    <t>P33</t>
  </si>
  <si>
    <t>P34</t>
  </si>
  <si>
    <t>P35</t>
  </si>
  <si>
    <t>P36</t>
  </si>
  <si>
    <t>P37</t>
  </si>
  <si>
    <t>P38</t>
  </si>
  <si>
    <t>R127</t>
  </si>
  <si>
    <t>R158</t>
  </si>
  <si>
    <t>R3110</t>
  </si>
  <si>
    <t>RG1</t>
  </si>
  <si>
    <t>RG2</t>
  </si>
  <si>
    <t>RG3</t>
  </si>
  <si>
    <t>RG4</t>
  </si>
  <si>
    <t>RG5</t>
  </si>
  <si>
    <t>ROBBLEE</t>
  </si>
  <si>
    <t>RUTZKE</t>
  </si>
  <si>
    <t>TMC</t>
  </si>
  <si>
    <t>TSB</t>
  </si>
  <si>
    <t>TSH</t>
  </si>
  <si>
    <t>S196A</t>
  </si>
  <si>
    <t>ANGELS</t>
  </si>
  <si>
    <t>BRDG53</t>
  </si>
  <si>
    <t>F358</t>
  </si>
  <si>
    <t>G3437</t>
  </si>
  <si>
    <t>G3558</t>
  </si>
  <si>
    <t>G3576</t>
  </si>
  <si>
    <t>G757A</t>
  </si>
  <si>
    <t>G864A</t>
  </si>
  <si>
    <t>KROME</t>
  </si>
  <si>
    <t>RG_B1</t>
  </si>
  <si>
    <t>RG_C1</t>
  </si>
  <si>
    <t>RG_C2</t>
  </si>
  <si>
    <t>RG_C3</t>
  </si>
  <si>
    <t>RG_D1</t>
  </si>
  <si>
    <t>MSHE_H</t>
  </si>
  <si>
    <t>feet</t>
  </si>
  <si>
    <t>C111SDA_00</t>
  </si>
  <si>
    <t>C111SDA_01</t>
  </si>
  <si>
    <t>C111SDA_02</t>
  </si>
  <si>
    <t>C111SDA_03</t>
  </si>
  <si>
    <t>updated 053111</t>
  </si>
  <si>
    <t>updated 060111</t>
  </si>
  <si>
    <t>updated 060111 sw and gw</t>
  </si>
  <si>
    <t>updated 060211</t>
  </si>
  <si>
    <t>updated 060311</t>
  </si>
  <si>
    <t>CT27R</t>
  </si>
  <si>
    <t>CT50R</t>
  </si>
  <si>
    <t>CV1NR</t>
  </si>
  <si>
    <t>CV5NR</t>
  </si>
  <si>
    <t>CV5S</t>
  </si>
  <si>
    <t>CV9NR</t>
  </si>
  <si>
    <t>updated 062311</t>
  </si>
  <si>
    <t>updated 062011</t>
  </si>
  <si>
    <t>NOTE: elev diffs</t>
  </si>
  <si>
    <t>todo</t>
  </si>
  <si>
    <t>updated loc 081211</t>
  </si>
  <si>
    <t>BR</t>
  </si>
  <si>
    <t>HC</t>
  </si>
  <si>
    <t>LN</t>
  </si>
  <si>
    <t>NMP</t>
  </si>
  <si>
    <t>NR</t>
  </si>
  <si>
    <t>none</t>
  </si>
  <si>
    <t>culvert_59</t>
  </si>
  <si>
    <t>CULVERT_59</t>
  </si>
  <si>
    <t>S343A_Q</t>
  </si>
  <si>
    <t>S343A_HW</t>
  </si>
  <si>
    <t>S343A_TW</t>
  </si>
  <si>
    <t>S343B_Q</t>
  </si>
  <si>
    <t>S343B_HW</t>
  </si>
  <si>
    <t>S343B_TW</t>
  </si>
  <si>
    <t>S12A_Q</t>
  </si>
  <si>
    <t>S12A_HW</t>
  </si>
  <si>
    <t>S12A_TW</t>
  </si>
  <si>
    <t>S12B_Q</t>
  </si>
  <si>
    <t>S12B_HW</t>
  </si>
  <si>
    <t>S12B_TW</t>
  </si>
  <si>
    <t>S12C_Q</t>
  </si>
  <si>
    <t>S12C_HW</t>
  </si>
  <si>
    <t>S12C_TW</t>
  </si>
  <si>
    <t>S12D_Q</t>
  </si>
  <si>
    <t>S12D_HW</t>
  </si>
  <si>
    <t>S12D_TW</t>
  </si>
  <si>
    <t>S333_Q</t>
  </si>
  <si>
    <t>S333_HW</t>
  </si>
  <si>
    <t>S333_TW</t>
  </si>
  <si>
    <t>S334_Q</t>
  </si>
  <si>
    <t>S334_HW</t>
  </si>
  <si>
    <t>S334_TW</t>
  </si>
  <si>
    <t>S336_Q</t>
  </si>
  <si>
    <t>S336_HW</t>
  </si>
  <si>
    <t>S336_TW</t>
  </si>
  <si>
    <t>L31NMILE1</t>
  </si>
  <si>
    <t>L31NMILE1_Q</t>
  </si>
  <si>
    <t>L31NMILE3</t>
  </si>
  <si>
    <t>L31NMILE3_Q</t>
  </si>
  <si>
    <t>L31NMILE4</t>
  </si>
  <si>
    <t>L31NMILE4_Q</t>
  </si>
  <si>
    <t>L31NMILE5</t>
  </si>
  <si>
    <t>L31NMILE5_Q</t>
  </si>
  <si>
    <t>L31NMILE7</t>
  </si>
  <si>
    <t>L31NMILE7_Q</t>
  </si>
  <si>
    <t>S338_Q</t>
  </si>
  <si>
    <t>S338_HW</t>
  </si>
  <si>
    <t>S338_TW</t>
  </si>
  <si>
    <t>G211_Q</t>
  </si>
  <si>
    <t>G211_HW</t>
  </si>
  <si>
    <t>G211_TW</t>
  </si>
  <si>
    <t>S331_HW</t>
  </si>
  <si>
    <t>S331_TW</t>
  </si>
  <si>
    <t>S194_Q</t>
  </si>
  <si>
    <t>S194_HW</t>
  </si>
  <si>
    <t>S194_TW</t>
  </si>
  <si>
    <t>S176_Q</t>
  </si>
  <si>
    <t>S176_HW</t>
  </si>
  <si>
    <t>S176_TW</t>
  </si>
  <si>
    <t>S196_Q</t>
  </si>
  <si>
    <t>S196_HW</t>
  </si>
  <si>
    <t>S196_TW</t>
  </si>
  <si>
    <t>S332_Q</t>
  </si>
  <si>
    <t>S175_Q</t>
  </si>
  <si>
    <t>S175_HW</t>
  </si>
  <si>
    <t>S175_TW</t>
  </si>
  <si>
    <t>S177_Q</t>
  </si>
  <si>
    <t>S177_HW</t>
  </si>
  <si>
    <t>S177_TW</t>
  </si>
  <si>
    <t>S18C_Q</t>
  </si>
  <si>
    <t>S18C_HW</t>
  </si>
  <si>
    <t>S18C_TW</t>
  </si>
  <si>
    <t>S197_Q</t>
  </si>
  <si>
    <t>S197_HW</t>
  </si>
  <si>
    <t>S197_TW</t>
  </si>
  <si>
    <t>S347_Q</t>
  </si>
  <si>
    <t>S347_HW</t>
  </si>
  <si>
    <t>S347_TW</t>
  </si>
  <si>
    <t>S332BW_Q</t>
  </si>
  <si>
    <t>S332BW_HW</t>
  </si>
  <si>
    <t>S332BW_TW</t>
  </si>
  <si>
    <t>L-29-WEST-Q</t>
  </si>
  <si>
    <t>culvert_41</t>
  </si>
  <si>
    <t>culvert_42</t>
  </si>
  <si>
    <t>culvert_43</t>
  </si>
  <si>
    <t>culvert_44</t>
  </si>
  <si>
    <t>culvert_45</t>
  </si>
  <si>
    <t>culvert_46</t>
  </si>
  <si>
    <t>culvert_47</t>
  </si>
  <si>
    <t>culvert_48</t>
  </si>
  <si>
    <t>culvert_49</t>
  </si>
  <si>
    <t>culvert_50</t>
  </si>
  <si>
    <t>culvert_51</t>
  </si>
  <si>
    <t>culvert_52</t>
  </si>
  <si>
    <t>culvert_53</t>
  </si>
  <si>
    <t>culvert_54</t>
  </si>
  <si>
    <t>culvert_55</t>
  </si>
  <si>
    <t>culvert_56</t>
  </si>
  <si>
    <t>culvert_57</t>
  </si>
  <si>
    <t>culvert_58</t>
  </si>
  <si>
    <t>C111SDA</t>
  </si>
  <si>
    <t>CULVERT_25</t>
  </si>
  <si>
    <t>S12A</t>
  </si>
  <si>
    <t>S12B</t>
  </si>
  <si>
    <t>S12C</t>
  </si>
  <si>
    <t>S12D</t>
  </si>
  <si>
    <t>L-29</t>
  </si>
  <si>
    <t>C4</t>
  </si>
  <si>
    <t>L-31N</t>
  </si>
  <si>
    <t>C-1W</t>
  </si>
  <si>
    <t>C-102</t>
  </si>
  <si>
    <t>L-31W</t>
  </si>
  <si>
    <t>C-111</t>
  </si>
  <si>
    <t>C-103</t>
  </si>
  <si>
    <t>L-67_EXT</t>
  </si>
  <si>
    <t>CULVERT_24</t>
  </si>
  <si>
    <t>CULVERT_26</t>
  </si>
  <si>
    <t>CULVERT_27</t>
  </si>
  <si>
    <t>CULVERT_28</t>
  </si>
  <si>
    <t>CULVERT_41</t>
  </si>
  <si>
    <t>CULVERT_42</t>
  </si>
  <si>
    <t>CULVERT_43</t>
  </si>
  <si>
    <t>CULVERT_44</t>
  </si>
  <si>
    <t>CULVERT_45</t>
  </si>
  <si>
    <t>CULVERT_46</t>
  </si>
  <si>
    <t>CULVERT_47</t>
  </si>
  <si>
    <t>CULVERT_48</t>
  </si>
  <si>
    <t>CULVERT_49</t>
  </si>
  <si>
    <t>CULVERT_50</t>
  </si>
  <si>
    <t>CULVERT_51</t>
  </si>
  <si>
    <t>CULVERT_52</t>
  </si>
  <si>
    <t>CULVERT_53</t>
  </si>
  <si>
    <t>CULVERT_54</t>
  </si>
  <si>
    <t>CULVERT_55</t>
  </si>
  <si>
    <t>CULVERT_56</t>
  </si>
  <si>
    <t>CULVERT_57</t>
  </si>
  <si>
    <t>CULVERT_58</t>
  </si>
  <si>
    <t>C111SDA1</t>
  </si>
  <si>
    <t>C111SDA2</t>
  </si>
  <si>
    <t>C111SDA3</t>
  </si>
  <si>
    <t>corner2S</t>
  </si>
  <si>
    <t>corner3Q</t>
  </si>
  <si>
    <t>corner3S</t>
  </si>
  <si>
    <t>corner4Q</t>
  </si>
  <si>
    <t>corner5Q</t>
  </si>
  <si>
    <t>corner4S</t>
  </si>
  <si>
    <t>corner5S</t>
  </si>
  <si>
    <t>ct1</t>
  </si>
  <si>
    <t>ct4</t>
  </si>
  <si>
    <t>C-109</t>
  </si>
  <si>
    <t>c109dsQ</t>
  </si>
  <si>
    <t>c109dsS</t>
  </si>
  <si>
    <t>s197dsQ</t>
  </si>
  <si>
    <t>c110dsQ</t>
  </si>
  <si>
    <t>C-110</t>
  </si>
  <si>
    <t>ct2c110</t>
  </si>
  <si>
    <t>l67usQ</t>
  </si>
  <si>
    <t>l672Q</t>
  </si>
  <si>
    <t>l673Q</t>
  </si>
  <si>
    <t>Brdg57</t>
  </si>
  <si>
    <t>l67-Q6572</t>
  </si>
  <si>
    <t>l67-Q1483</t>
  </si>
  <si>
    <t>l67S3403</t>
  </si>
  <si>
    <t>l67S5099</t>
  </si>
  <si>
    <t>l67S0000</t>
  </si>
  <si>
    <t>l67S00-l29</t>
  </si>
  <si>
    <t>l67-Q0204</t>
  </si>
  <si>
    <t>l67-Q4251</t>
  </si>
  <si>
    <t>br57-Q35</t>
  </si>
  <si>
    <t>br57-S782</t>
  </si>
  <si>
    <t>br57-S000</t>
  </si>
  <si>
    <t>br57-S067</t>
  </si>
  <si>
    <t>l67s346w</t>
  </si>
  <si>
    <t>l67s346e</t>
  </si>
  <si>
    <t>l67s347w</t>
  </si>
  <si>
    <t>l67s347e</t>
  </si>
  <si>
    <t>moved to west cell</t>
  </si>
  <si>
    <t>moved to east cell</t>
  </si>
  <si>
    <t>cell location of S347</t>
  </si>
  <si>
    <t>cell location of S346</t>
  </si>
  <si>
    <t>S173-CULVERT</t>
  </si>
  <si>
    <t>S331P</t>
  </si>
  <si>
    <t>S331S</t>
  </si>
  <si>
    <t>UHC</t>
  </si>
  <si>
    <t>UJB</t>
  </si>
  <si>
    <t>SH1</t>
  </si>
  <si>
    <t>NESS20</t>
  </si>
  <si>
    <t>LO2</t>
  </si>
  <si>
    <t>LO1</t>
  </si>
  <si>
    <t>LJB</t>
  </si>
  <si>
    <t>LHC</t>
  </si>
  <si>
    <t>S173</t>
  </si>
  <si>
    <t>S332BN_Q</t>
  </si>
  <si>
    <t>S332C_Q</t>
  </si>
  <si>
    <t>S332D_Q</t>
  </si>
  <si>
    <t>S332BN_HW</t>
  </si>
  <si>
    <t>S332BN_TW</t>
  </si>
  <si>
    <t>S332C_HW</t>
  </si>
  <si>
    <t>S332C_TW</t>
  </si>
  <si>
    <t>S332D_HW</t>
  </si>
  <si>
    <t>S332D_TW</t>
  </si>
  <si>
    <t>S332D</t>
  </si>
  <si>
    <t>S332BW</t>
  </si>
  <si>
    <t>S332C</t>
  </si>
  <si>
    <t>S332BN</t>
  </si>
  <si>
    <t>l31wQ144</t>
  </si>
  <si>
    <t>l31wH118</t>
  </si>
  <si>
    <t>l31wH170</t>
  </si>
  <si>
    <t>l31wQ175</t>
  </si>
  <si>
    <t>l31wH180</t>
  </si>
  <si>
    <t>l31wQ058</t>
  </si>
  <si>
    <t>l31wQ034</t>
  </si>
  <si>
    <t>S357_Q</t>
  </si>
  <si>
    <t>S357_TW</t>
  </si>
  <si>
    <t>S357_HW</t>
  </si>
  <si>
    <t>SDAN</t>
  </si>
  <si>
    <t>C110H05354</t>
  </si>
  <si>
    <t>C110H10708</t>
  </si>
  <si>
    <t>C110Q08031</t>
  </si>
  <si>
    <t>C109H0000</t>
  </si>
  <si>
    <t>C109Q4446</t>
  </si>
  <si>
    <t>C109H8893</t>
  </si>
  <si>
    <t>C111H23378</t>
  </si>
  <si>
    <t>C111Q25127</t>
  </si>
  <si>
    <t>C111H26876</t>
  </si>
  <si>
    <t>C111Q27238</t>
  </si>
  <si>
    <t>S346_Q</t>
  </si>
  <si>
    <t>S346_HW</t>
  </si>
  <si>
    <t>S346_TW</t>
  </si>
  <si>
    <t>SDAH0500</t>
  </si>
  <si>
    <t>SDAQ0575</t>
  </si>
  <si>
    <t>SDA</t>
  </si>
  <si>
    <t>S332BWH0640</t>
  </si>
  <si>
    <t>S332BWQ0840</t>
  </si>
  <si>
    <t>SDAS332BW</t>
  </si>
  <si>
    <t>SDAS332BW-w</t>
  </si>
  <si>
    <t>SDAS332BW-ww</t>
  </si>
  <si>
    <t>S178_Q</t>
  </si>
  <si>
    <t>S178_HW</t>
  </si>
  <si>
    <t>S178_TW</t>
  </si>
  <si>
    <t>C-111E</t>
  </si>
  <si>
    <t>CP</t>
  </si>
  <si>
    <t>actual 529823.9 2790381.9</t>
  </si>
  <si>
    <t>TR</t>
  </si>
  <si>
    <t>WW</t>
  </si>
  <si>
    <t>INPUT_L31N</t>
  </si>
  <si>
    <t>L-30</t>
  </si>
  <si>
    <t>SH2</t>
  </si>
  <si>
    <t>bc station</t>
  </si>
  <si>
    <t>3B2</t>
  </si>
  <si>
    <t>G3627</t>
  </si>
  <si>
    <t>BRC</t>
  </si>
  <si>
    <t>CW</t>
  </si>
  <si>
    <t>LS</t>
  </si>
  <si>
    <t>MB</t>
  </si>
  <si>
    <t>TC</t>
  </si>
  <si>
    <t>TE</t>
  </si>
  <si>
    <t>WE</t>
  </si>
  <si>
    <t>added 012512</t>
  </si>
  <si>
    <t>L-31N-S173</t>
  </si>
  <si>
    <t>S173_Q</t>
  </si>
  <si>
    <t>L-31N-S331s</t>
  </si>
  <si>
    <t>S331P_Q</t>
  </si>
  <si>
    <t>S331S_Q</t>
  </si>
  <si>
    <t>NESS20OL</t>
  </si>
  <si>
    <t>S331T_Q</t>
  </si>
  <si>
    <t>S331S173</t>
  </si>
  <si>
    <t>AeroJet</t>
  </si>
  <si>
    <t>AeroJet-EXT</t>
  </si>
  <si>
    <t>S199_Q</t>
  </si>
  <si>
    <t>S200_Q</t>
  </si>
  <si>
    <t>FPDA-INLET</t>
  </si>
  <si>
    <t>FPDA-C1</t>
  </si>
  <si>
    <t>FPDA-C2</t>
  </si>
  <si>
    <t>FPDA-C3</t>
  </si>
  <si>
    <t>L31NMILE2_Q</t>
  </si>
  <si>
    <t>E12</t>
  </si>
  <si>
    <t>added 04092012</t>
  </si>
  <si>
    <t>S335_TW</t>
  </si>
  <si>
    <t>L31W</t>
  </si>
  <si>
    <t>B3H</t>
  </si>
  <si>
    <t>B3T</t>
  </si>
  <si>
    <t>SDANHH_Q</t>
  </si>
  <si>
    <t>SDANHH_HW</t>
  </si>
  <si>
    <t>SDANHH_TW</t>
  </si>
  <si>
    <t>S360E_Q</t>
  </si>
  <si>
    <t>S360E_HW</t>
  </si>
  <si>
    <t>S360E_TW</t>
  </si>
  <si>
    <t>LPDC1</t>
  </si>
  <si>
    <t>LPC1</t>
  </si>
  <si>
    <t>S357</t>
  </si>
  <si>
    <t>LPG1</t>
  </si>
  <si>
    <t>LPG2</t>
  </si>
  <si>
    <t>LPG3</t>
  </si>
  <si>
    <t>LPG4</t>
  </si>
  <si>
    <t>LPG5</t>
  </si>
  <si>
    <t>LPG6</t>
  </si>
  <si>
    <t>LPG7</t>
  </si>
  <si>
    <t>added 073012</t>
  </si>
  <si>
    <t>LPG8</t>
  </si>
  <si>
    <t>L31NS</t>
  </si>
  <si>
    <t>L31NN</t>
  </si>
  <si>
    <t>G3780</t>
  </si>
  <si>
    <t>G3786</t>
  </si>
  <si>
    <t>bridge_24</t>
  </si>
  <si>
    <t>bridge_25</t>
  </si>
  <si>
    <t>bridge_26</t>
  </si>
  <si>
    <t>bridge_27</t>
  </si>
  <si>
    <t>bridge_28</t>
  </si>
  <si>
    <t>145NE1</t>
  </si>
  <si>
    <t>140NE1</t>
  </si>
  <si>
    <t>135NE1</t>
  </si>
  <si>
    <t>129NE1</t>
  </si>
  <si>
    <t>145NE2</t>
  </si>
  <si>
    <t>140NE2</t>
  </si>
  <si>
    <t>137NE2</t>
  </si>
  <si>
    <t>moved west one cell</t>
  </si>
  <si>
    <t>LAKE2</t>
  </si>
  <si>
    <t>LAKE1</t>
  </si>
  <si>
    <t>Angels_Well</t>
  </si>
  <si>
    <t>L31NSG3786</t>
  </si>
  <si>
    <t>L31NNG3780</t>
  </si>
  <si>
    <t>SDACweirNhw</t>
  </si>
  <si>
    <t>SDAC</t>
  </si>
  <si>
    <t>SDACweirShw</t>
  </si>
  <si>
    <t>SDACweirSq</t>
  </si>
  <si>
    <t>SDACweirStw</t>
  </si>
  <si>
    <t>SDACweirNtw</t>
  </si>
  <si>
    <t>SDACweirNq</t>
  </si>
  <si>
    <t>S335_HW</t>
  </si>
  <si>
    <t>S335_Q</t>
  </si>
  <si>
    <t>EVER7adj</t>
  </si>
  <si>
    <t>EP9adj</t>
  </si>
  <si>
    <t>RG3adj</t>
  </si>
  <si>
    <t>RG4adj</t>
  </si>
  <si>
    <t>RG5adj</t>
  </si>
  <si>
    <t>SRS1</t>
  </si>
  <si>
    <t>3A28</t>
  </si>
  <si>
    <t>EVER6adj</t>
  </si>
  <si>
    <t>3BSE</t>
  </si>
  <si>
    <t>L31NMILE0_Q</t>
  </si>
  <si>
    <t>FP</t>
  </si>
  <si>
    <t>FPhighheadHW</t>
  </si>
  <si>
    <t>FPhighheadQ</t>
  </si>
  <si>
    <t>FPhighheadTW</t>
  </si>
  <si>
    <t>FPearthHW</t>
  </si>
  <si>
    <t>FPearthQ</t>
  </si>
  <si>
    <t>FPearthTW</t>
  </si>
  <si>
    <t>FPgap</t>
  </si>
  <si>
    <t>S356_HW</t>
  </si>
  <si>
    <t>S356_Q</t>
  </si>
  <si>
    <t>S356_TW</t>
  </si>
  <si>
    <t>S356</t>
  </si>
  <si>
    <t>S199_TW</t>
  </si>
  <si>
    <t>S200_TW</t>
  </si>
  <si>
    <t>G3439</t>
  </si>
  <si>
    <t>G3473</t>
  </si>
  <si>
    <t>added 20150224</t>
  </si>
  <si>
    <t>G3554</t>
  </si>
  <si>
    <t>G3555</t>
  </si>
  <si>
    <t>G3556</t>
  </si>
  <si>
    <t>G3561</t>
  </si>
  <si>
    <t>G1362</t>
  </si>
  <si>
    <t>G614</t>
  </si>
  <si>
    <t>G1486</t>
  </si>
  <si>
    <t>G855</t>
  </si>
  <si>
    <t>G119_HW</t>
  </si>
  <si>
    <t>G119_Q</t>
  </si>
  <si>
    <t>G119_TW</t>
  </si>
  <si>
    <t>BC-G119TW</t>
  </si>
  <si>
    <t>S167_Q</t>
  </si>
  <si>
    <t>S167_HW</t>
  </si>
  <si>
    <t>S167_TW</t>
  </si>
  <si>
    <t>R156C155</t>
  </si>
  <si>
    <t>G1359G3676</t>
  </si>
  <si>
    <t>S338S148</t>
  </si>
  <si>
    <t>BC-S338TW-S148HW</t>
  </si>
  <si>
    <t>S194TWS165HW</t>
  </si>
  <si>
    <t>BC-S194TW-S165HW</t>
  </si>
  <si>
    <t>G620</t>
  </si>
  <si>
    <t>SPARO</t>
  </si>
  <si>
    <t>added 20150310</t>
  </si>
  <si>
    <t>G3552</t>
  </si>
  <si>
    <t>added 20150528</t>
  </si>
  <si>
    <t>G3560</t>
  </si>
  <si>
    <t>G3557</t>
  </si>
  <si>
    <t>UTMx</t>
  </si>
  <si>
    <t>UTMy</t>
  </si>
  <si>
    <t>Row</t>
  </si>
  <si>
    <t>Col</t>
  </si>
  <si>
    <t>DFE GSE</t>
  </si>
  <si>
    <t>Grid GSE</t>
  </si>
  <si>
    <t>Data Type code (0=Water Level and 1=Discharge)</t>
  </si>
  <si>
    <t>Comments</t>
  </si>
  <si>
    <t>Units</t>
  </si>
  <si>
    <t>Obs Filename Tag</t>
  </si>
  <si>
    <t>Station</t>
  </si>
  <si>
    <t>Datatype code</t>
  </si>
  <si>
    <t>Depth in model (m)</t>
  </si>
  <si>
    <t>LPdet</t>
  </si>
  <si>
    <t>Chainage (m)</t>
  </si>
  <si>
    <t>S360W_HW</t>
  </si>
  <si>
    <t>S360W_TW</t>
  </si>
  <si>
    <t>W360E</t>
  </si>
  <si>
    <t>W360W</t>
  </si>
  <si>
    <t>S360W_Q</t>
  </si>
  <si>
    <t>Branch Name</t>
  </si>
  <si>
    <t>v6</t>
  </si>
  <si>
    <t>added more locations to M11add (400m Calib) for water budget calculations</t>
  </si>
  <si>
    <t>keb</t>
  </si>
  <si>
    <t>who</t>
  </si>
  <si>
    <t>what</t>
  </si>
  <si>
    <t>date</t>
  </si>
  <si>
    <t>version</t>
  </si>
  <si>
    <t>L30-out</t>
  </si>
  <si>
    <t>Chainage (ft) -not used</t>
  </si>
  <si>
    <t>C4-in</t>
  </si>
  <si>
    <t>C4-out</t>
  </si>
  <si>
    <t>L31N-in</t>
  </si>
  <si>
    <t>C1W-in</t>
  </si>
  <si>
    <t>C1W-out</t>
  </si>
  <si>
    <t>L31N-after-C102</t>
  </si>
  <si>
    <t>C102-in</t>
  </si>
  <si>
    <t>C102-out</t>
  </si>
  <si>
    <t>L31N-after-C103</t>
  </si>
  <si>
    <t>L31N-after-S332B</t>
  </si>
  <si>
    <t>L31N-after-S332C</t>
  </si>
  <si>
    <t>C103-out</t>
  </si>
  <si>
    <t>* taken from V914V2 chainage values</t>
  </si>
  <si>
    <t>L31N-before-S332D</t>
  </si>
  <si>
    <t>C111-after-C113</t>
  </si>
  <si>
    <t>C113-in</t>
  </si>
  <si>
    <t>C-113</t>
  </si>
  <si>
    <t>C111-before-S200</t>
  </si>
  <si>
    <t>C111-before-C111E</t>
  </si>
  <si>
    <t>C111E-out</t>
  </si>
  <si>
    <t>C110-out</t>
  </si>
  <si>
    <t>v7</t>
  </si>
  <si>
    <t>alphabetized station list in monpts</t>
  </si>
  <si>
    <t>UTMx (m)</t>
  </si>
  <si>
    <t>UTMy (m)</t>
  </si>
  <si>
    <t>GSE Units</t>
  </si>
  <si>
    <t>BCall-G1362</t>
  </si>
  <si>
    <t>added some station coordinates found in dfs0 files</t>
  </si>
  <si>
    <t>C103atKrome</t>
  </si>
  <si>
    <t>v8</t>
  </si>
  <si>
    <t>changed chainage of S167 to 10535m (was at 4890m, which is actually where S196 is)</t>
  </si>
  <si>
    <t>added M11 point C103atKrome</t>
  </si>
  <si>
    <t>added extra columns in monpts sheet with freshly extracted DFE data.  Extracted DFE station data for stations that had elevation values AND datum values.</t>
  </si>
  <si>
    <t>station (from DFE)</t>
  </si>
  <si>
    <t>vertical_datum (from DFE)</t>
  </si>
  <si>
    <t>lat_nad83 (from DFE)</t>
  </si>
  <si>
    <t>long_nad83 (from DFE)</t>
  </si>
  <si>
    <t>ground_surface_elevation_ft (from DFE)</t>
  </si>
  <si>
    <t>NGVD29_NAVD88_conversion (from DFE)</t>
  </si>
  <si>
    <t>comments (from DFE)</t>
  </si>
  <si>
    <t>NGVD29</t>
  </si>
  <si>
    <t>Lat/Long update Kahn GPS 2013-02-11</t>
  </si>
  <si>
    <t>Lat/Long update via Kahn GPS 2010-05-12.</t>
  </si>
  <si>
    <t>Lat/Long update Beth GPS 2010-04-28</t>
  </si>
  <si>
    <t>NAVD88</t>
  </si>
  <si>
    <t>Lat/Long updated Tennis gdb file.</t>
  </si>
  <si>
    <t>NAVD 88 DTW  3.85 ft  (WRD MO-214 20121001)</t>
  </si>
  <si>
    <t>NAVD 88 DTW 2.88 ft</t>
  </si>
  <si>
    <t>LasPal_G1</t>
  </si>
  <si>
    <t>S357 Monitoring Gage</t>
  </si>
  <si>
    <t>LasPal_G2</t>
  </si>
  <si>
    <t>LasPal_G3</t>
  </si>
  <si>
    <t>LasPal_G4</t>
  </si>
  <si>
    <t>LasPal_G5</t>
  </si>
  <si>
    <t>LasPal_G6</t>
  </si>
  <si>
    <t>LasPal_G7</t>
  </si>
  <si>
    <t>LasPal_G8</t>
  </si>
  <si>
    <t>GSE based on HAED coords updated MW</t>
  </si>
  <si>
    <t>Lat/Long update Wollangk GPS 2013-02-12.</t>
  </si>
  <si>
    <t>Lat/Long update Kahn GPS 20130211 rpe on pvc pipe</t>
  </si>
  <si>
    <t>Lat/Long update Kahn GPS 2013-02-15.</t>
  </si>
  <si>
    <t>Lat/Long updated via GoogleEarth 2013-02-11.</t>
  </si>
  <si>
    <t>Lat/Long updated DR-GPS 20110614</t>
  </si>
  <si>
    <t>GPS marked for geostatic survey on 2010-11-03 .</t>
  </si>
  <si>
    <t>NAVD 88 DTW 5.38 ft (USGS MO-215 20121001)</t>
  </si>
  <si>
    <t>Lat/Long update via Kahn GPS 2011-11-14</t>
  </si>
  <si>
    <t>(SR1)</t>
  </si>
  <si>
    <t>Lat/Long update Beth GPS 2010-05-06</t>
  </si>
  <si>
    <t>Lat/Long update via Kahn GPS. Benchmark : JBA 175</t>
  </si>
  <si>
    <t>changed chainages for C103atKrome, C1W-out, C102-in, C102-out to nearest q-points</t>
  </si>
  <si>
    <t>ParkRdT23a</t>
  </si>
  <si>
    <t>ParkRdMahagony</t>
  </si>
  <si>
    <t>ParkRdPayhayokee</t>
  </si>
  <si>
    <t>ParkRdLongPine</t>
  </si>
  <si>
    <t>Ingraham</t>
  </si>
  <si>
    <t>B-WS332BN-E</t>
  </si>
  <si>
    <t>S12E_Q</t>
  </si>
  <si>
    <t>added some stations for M11</t>
  </si>
  <si>
    <t>ROAD_SRS</t>
  </si>
  <si>
    <t>ROAD_SRS_E</t>
  </si>
  <si>
    <t>SharkValleyTrailEast</t>
  </si>
  <si>
    <t>SharkValleyTrailWest</t>
  </si>
  <si>
    <t>US1N</t>
  </si>
  <si>
    <t>US1S</t>
  </si>
  <si>
    <t>L30-in</t>
  </si>
  <si>
    <t>L31N-before-C102</t>
  </si>
  <si>
    <t>L31N-before-S332B</t>
  </si>
  <si>
    <t>C111-after-C111E</t>
  </si>
  <si>
    <t>C111-before-C110</t>
  </si>
  <si>
    <t>C111-after-C110</t>
  </si>
  <si>
    <t>Angle (0=North)</t>
  </si>
  <si>
    <t>L67A-in</t>
  </si>
  <si>
    <t>Pocket-in</t>
  </si>
  <si>
    <t>POCKET</t>
  </si>
  <si>
    <t>L67A</t>
  </si>
  <si>
    <t>C103N-out</t>
  </si>
  <si>
    <t>C-103N</t>
  </si>
  <si>
    <t>added more stations, and UTM coordinates for many stations</t>
  </si>
  <si>
    <t>C111-after-S200</t>
  </si>
  <si>
    <t>C103-in</t>
  </si>
  <si>
    <t>L31N-before-C103</t>
  </si>
  <si>
    <t>C111-before-S199</t>
  </si>
  <si>
    <t>S332at21m</t>
  </si>
  <si>
    <t>S332at407m</t>
  </si>
  <si>
    <t>S332</t>
  </si>
  <si>
    <t>L31Wat1127</t>
  </si>
  <si>
    <t>L31Wat2286</t>
  </si>
  <si>
    <t>L31Wat3394</t>
  </si>
  <si>
    <t>L31Wat4990</t>
  </si>
  <si>
    <t>L31Wat7152</t>
  </si>
  <si>
    <t>L31Wat8984</t>
  </si>
  <si>
    <t>L31Wat9292</t>
  </si>
  <si>
    <t>L31Wat9464</t>
  </si>
  <si>
    <t>L31Wat10550</t>
  </si>
  <si>
    <t>L31Wat17502</t>
  </si>
  <si>
    <t>v9</t>
  </si>
  <si>
    <t>added back significant digits to chainages that I had previously deleted, to be consistent with Georgio's monpts</t>
  </si>
  <si>
    <t>updated G3552 data to match Georgio's</t>
  </si>
  <si>
    <t>KEB: I don't know what this data sheet is for or why we are keeping it (3/22/2016)</t>
  </si>
  <si>
    <t>G1487_OL</t>
  </si>
  <si>
    <t>G3576_OL</t>
  </si>
  <si>
    <t>G3578_OL</t>
  </si>
  <si>
    <t>KROME_OL</t>
  </si>
  <si>
    <t>NMP_P</t>
  </si>
  <si>
    <t>NR_P</t>
  </si>
  <si>
    <t>SRS1_OL</t>
  </si>
  <si>
    <t>LN_P</t>
  </si>
  <si>
    <t>HC_P</t>
  </si>
  <si>
    <t>CP_P</t>
  </si>
  <si>
    <t>BR_P</t>
  </si>
  <si>
    <t>STATION</t>
  </si>
  <si>
    <t>C110CULV_HW</t>
  </si>
  <si>
    <t>C110CULV_Q</t>
  </si>
  <si>
    <t>C110CULV_TW</t>
  </si>
  <si>
    <t>CULVERT-24_TW</t>
  </si>
  <si>
    <t>CULVERT-24_Q</t>
  </si>
  <si>
    <t>CULVERT-25_TW</t>
  </si>
  <si>
    <t>CULVERT-25_Q</t>
  </si>
  <si>
    <t>CULVERT-26_TW</t>
  </si>
  <si>
    <t>CULVERT-26_Q</t>
  </si>
  <si>
    <t>CULVERT-27_TW</t>
  </si>
  <si>
    <t>CULVERT-27_Q</t>
  </si>
  <si>
    <t>CULVERT-28_TW</t>
  </si>
  <si>
    <t>CULVERT-28_Q</t>
  </si>
  <si>
    <t>CULVERT-41_Q</t>
  </si>
  <si>
    <t>CULVERT-42_Q</t>
  </si>
  <si>
    <t>CULVERT-43_Q</t>
  </si>
  <si>
    <t>CULVERT-44_Q</t>
  </si>
  <si>
    <t>CULVERT-45_Q</t>
  </si>
  <si>
    <t>CULVERT-46_Q</t>
  </si>
  <si>
    <t>CULVERT-47_Q</t>
  </si>
  <si>
    <t>CULVERT-48_Q</t>
  </si>
  <si>
    <t>CULVERT-49_Q</t>
  </si>
  <si>
    <t>CULVERT-50_Q</t>
  </si>
  <si>
    <t>CULVERT-51_Q</t>
  </si>
  <si>
    <t>CULVERT-52_Q</t>
  </si>
  <si>
    <t>CULVERT-53_Q</t>
  </si>
  <si>
    <t>CULVERT-54_Q</t>
  </si>
  <si>
    <t>CULVERT-55_Q</t>
  </si>
  <si>
    <t>CULVERT-56_Q</t>
  </si>
  <si>
    <t>CULVERT-57_Q</t>
  </si>
  <si>
    <t>CULVERT-58_Q</t>
  </si>
  <si>
    <t>CULVERT-59_Q</t>
  </si>
  <si>
    <t>FP-GAP_Q</t>
  </si>
  <si>
    <t>L31NMILE0_H</t>
  </si>
  <si>
    <t>L31NMILE1_H</t>
  </si>
  <si>
    <t>L31NMILE2_H</t>
  </si>
  <si>
    <t>L31NMILE3_H</t>
  </si>
  <si>
    <t>L31NMILE4_H</t>
  </si>
  <si>
    <t>L31NMILE5_H</t>
  </si>
  <si>
    <t>L31NMILE7_H</t>
  </si>
  <si>
    <t>LAKE1_H</t>
  </si>
  <si>
    <t>LAKE1_Q</t>
  </si>
  <si>
    <t>LAKE2_H</t>
  </si>
  <si>
    <t>LAKE2_Q</t>
  </si>
  <si>
    <t>Changed station names to be consistent with GIT (added _HW,_Q, capatalized names, weirs start with 'W-')</t>
  </si>
  <si>
    <t>W-AEROJET-ROCK1_HW</t>
  </si>
  <si>
    <t>W-AEROJET-ROCK1_Q</t>
  </si>
  <si>
    <t>W-AEROJET-ROCK2_HW</t>
  </si>
  <si>
    <t>W-AEROJET-ROCK2_Q</t>
  </si>
  <si>
    <t>W-AEROJET-CONCRETE_HW</t>
  </si>
  <si>
    <t>W-AEROJET-CONCRETE_Q</t>
  </si>
  <si>
    <t>W-FPDA-C1_Q</t>
  </si>
  <si>
    <t>W-FPDA-C1_TW</t>
  </si>
  <si>
    <t>W-FPDA-C2_Q</t>
  </si>
  <si>
    <t>W-FPDA-C2_TW</t>
  </si>
  <si>
    <t>W-FPDA-C3_Q</t>
  </si>
  <si>
    <t>W-FPDA-C3_TW</t>
  </si>
  <si>
    <t>W-FPEARTH_HW</t>
  </si>
  <si>
    <t>W-FPEARTH_Q</t>
  </si>
  <si>
    <t>W-FPEARTH_TW</t>
  </si>
  <si>
    <t>W-FPHIGHHEAD_HW</t>
  </si>
  <si>
    <t>W-FPHIGHHEAD_Q</t>
  </si>
  <si>
    <t>W-FPHIGHHEAD_TW</t>
  </si>
  <si>
    <t>3A28-EAST_OL</t>
  </si>
  <si>
    <t>3A28-SE_OL</t>
  </si>
  <si>
    <t>3A28-SW_OL</t>
  </si>
  <si>
    <t>3BSE_OL</t>
  </si>
  <si>
    <t>3BSE-SE_OL</t>
  </si>
  <si>
    <t>3BSE-STH_OL</t>
  </si>
  <si>
    <t>L31NN_OL</t>
  </si>
  <si>
    <t>L31NS_OL</t>
  </si>
  <si>
    <t>NESS20_D</t>
  </si>
  <si>
    <t>NESS20_OL</t>
  </si>
  <si>
    <t>NE1_OL</t>
  </si>
  <si>
    <t>NE2_OL</t>
  </si>
  <si>
    <t>NE3_OL</t>
  </si>
  <si>
    <t>POCKET_OL</t>
  </si>
  <si>
    <t>NE1_L1</t>
  </si>
  <si>
    <t>NE2_L1</t>
  </si>
  <si>
    <t>NE3_L1</t>
  </si>
  <si>
    <t>NESS20_L1</t>
  </si>
  <si>
    <t>NESS20_L3</t>
  </si>
  <si>
    <t>NE1_L3</t>
  </si>
  <si>
    <t>NE2_L3</t>
  </si>
  <si>
    <t>NE3_L3</t>
  </si>
  <si>
    <t>v10</t>
  </si>
  <si>
    <t>alphabetized M11 stations</t>
  </si>
  <si>
    <t>FP-GAP_HW</t>
  </si>
  <si>
    <t>Frog Pond Detention Area</t>
  </si>
  <si>
    <t>S332D Detention Area</t>
  </si>
  <si>
    <t>North Detention Area</t>
  </si>
  <si>
    <t>South Detention Area Connector Cell</t>
  </si>
  <si>
    <t>Station Gage</t>
  </si>
  <si>
    <t>Feature</t>
  </si>
  <si>
    <t>Tamiami Trail Culverts</t>
  </si>
  <si>
    <t>South Detention Area</t>
  </si>
  <si>
    <t>8.5 SMA Dention Cell</t>
  </si>
  <si>
    <t>W-S360T_Q</t>
  </si>
  <si>
    <t>W-S360T_HW</t>
  </si>
  <si>
    <t>W-S360T_TW</t>
  </si>
  <si>
    <t>W-FPB3_HW</t>
  </si>
  <si>
    <t>W-FPB3_Q</t>
  </si>
  <si>
    <t>W-FPB3_TW</t>
  </si>
  <si>
    <t>ANGELS_WELL_H</t>
  </si>
  <si>
    <t>G3273_H</t>
  </si>
  <si>
    <t>SDA-RG4_H</t>
  </si>
  <si>
    <t>SDA-RUTZKE_H</t>
  </si>
  <si>
    <t>SDA-G3622_H</t>
  </si>
  <si>
    <t>SDA-NTS18_H</t>
  </si>
  <si>
    <t>CV5S_H</t>
  </si>
  <si>
    <t>L31W_H</t>
  </si>
  <si>
    <t>LPC1_H</t>
  </si>
  <si>
    <t>W-S332BN_Q</t>
  </si>
  <si>
    <t>W-SDAC-N_HW</t>
  </si>
  <si>
    <t>W-SDAC-N_Q</t>
  </si>
  <si>
    <t>W-SDAC-N_TW</t>
  </si>
  <si>
    <t>W-SDAC-S_HW</t>
  </si>
  <si>
    <t>W-SDAC-S_Q</t>
  </si>
  <si>
    <t>W-SDAC-S_TW</t>
  </si>
  <si>
    <t>changed monpts depths (default was 5 meters, which is too deep - changed to 2m)</t>
  </si>
  <si>
    <t>Datatype code (241=OLhead,101=SZhead,61=depth)</t>
  </si>
  <si>
    <t>monpts3lyrV11</t>
  </si>
  <si>
    <t>monpts_20160401</t>
  </si>
  <si>
    <t>renamed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</si>
</sst>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quotePrefix="1"/>
    <xf numFmtId="0" fontId="18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8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14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0" borderId="0" xfId="0"/>
    <xf numFmtId="14" fontId="18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14" fillId="0" borderId="0" xfId="0" applyFont="1"/>
    <xf numFmtId="0" fontId="0" fillId="0" borderId="0" xfId="0" applyFill="1" applyAlignment="1">
      <alignment horizontal="center"/>
    </xf>
    <xf numFmtId="0" fontId="19" fillId="0" borderId="0" xfId="0" applyFont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17" sqref="D17"/>
    </sheetView>
  </sheetViews>
  <sheetFormatPr defaultRowHeight="15" x14ac:dyDescent="0.25"/>
  <cols>
    <col min="1" max="1" width="14.140625" bestFit="1" customWidth="1"/>
    <col min="2" max="2" width="24.85546875" customWidth="1"/>
    <col min="4" max="4" width="69.42578125" bestFit="1" customWidth="1"/>
  </cols>
  <sheetData>
    <row r="1" spans="1:7" s="3" customFormat="1" x14ac:dyDescent="0.25">
      <c r="A1" s="3" t="s">
        <v>537</v>
      </c>
      <c r="B1" s="3" t="s">
        <v>538</v>
      </c>
      <c r="C1" s="3" t="s">
        <v>535</v>
      </c>
      <c r="D1" s="3" t="s">
        <v>536</v>
      </c>
    </row>
    <row r="2" spans="1:7" x14ac:dyDescent="0.25">
      <c r="A2" s="8">
        <v>42318</v>
      </c>
      <c r="B2" t="s">
        <v>532</v>
      </c>
      <c r="C2" t="s">
        <v>534</v>
      </c>
      <c r="D2" t="s">
        <v>533</v>
      </c>
    </row>
    <row r="3" spans="1:7" x14ac:dyDescent="0.25">
      <c r="A3" s="8">
        <v>42332</v>
      </c>
      <c r="B3" t="s">
        <v>562</v>
      </c>
      <c r="C3" t="s">
        <v>534</v>
      </c>
      <c r="D3" t="s">
        <v>563</v>
      </c>
    </row>
    <row r="4" spans="1:7" x14ac:dyDescent="0.25">
      <c r="A4" s="8">
        <v>42338</v>
      </c>
      <c r="B4" t="s">
        <v>562</v>
      </c>
      <c r="C4" t="s">
        <v>534</v>
      </c>
      <c r="D4" t="s">
        <v>568</v>
      </c>
    </row>
    <row r="5" spans="1:7" x14ac:dyDescent="0.25">
      <c r="A5" s="8">
        <v>42361</v>
      </c>
      <c r="B5" t="s">
        <v>570</v>
      </c>
      <c r="C5" t="s">
        <v>534</v>
      </c>
      <c r="D5" s="17" t="s">
        <v>571</v>
      </c>
      <c r="E5" s="17"/>
      <c r="F5" s="17"/>
      <c r="G5" s="17"/>
    </row>
    <row r="6" spans="1:7" x14ac:dyDescent="0.25">
      <c r="A6" s="8">
        <v>42361</v>
      </c>
      <c r="B6" s="17" t="s">
        <v>570</v>
      </c>
      <c r="C6" s="17" t="s">
        <v>534</v>
      </c>
      <c r="D6" s="17" t="s">
        <v>572</v>
      </c>
      <c r="E6" s="17"/>
      <c r="F6" s="17"/>
      <c r="G6" s="17"/>
    </row>
    <row r="7" spans="1:7" x14ac:dyDescent="0.25">
      <c r="A7" s="8">
        <v>42368</v>
      </c>
      <c r="B7" s="17" t="s">
        <v>570</v>
      </c>
      <c r="C7" s="17" t="s">
        <v>534</v>
      </c>
      <c r="D7" s="17" t="s">
        <v>573</v>
      </c>
      <c r="E7" s="17"/>
      <c r="F7" s="17"/>
      <c r="G7" s="17"/>
    </row>
    <row r="8" spans="1:7" ht="15.75" x14ac:dyDescent="0.25">
      <c r="A8" s="18">
        <v>38353</v>
      </c>
      <c r="B8" t="s">
        <v>570</v>
      </c>
      <c r="C8" t="s">
        <v>534</v>
      </c>
      <c r="D8" t="s">
        <v>610</v>
      </c>
    </row>
    <row r="9" spans="1:7" ht="15.75" x14ac:dyDescent="0.25">
      <c r="A9" s="18">
        <v>42382</v>
      </c>
      <c r="B9" s="17" t="s">
        <v>570</v>
      </c>
      <c r="C9" s="17" t="s">
        <v>534</v>
      </c>
      <c r="D9" t="s">
        <v>618</v>
      </c>
    </row>
    <row r="10" spans="1:7" x14ac:dyDescent="0.25">
      <c r="A10" s="8">
        <v>42395</v>
      </c>
      <c r="B10" t="s">
        <v>570</v>
      </c>
      <c r="C10" t="s">
        <v>534</v>
      </c>
      <c r="D10" t="s">
        <v>638</v>
      </c>
    </row>
    <row r="11" spans="1:7" x14ac:dyDescent="0.25">
      <c r="A11" s="8">
        <v>42451</v>
      </c>
      <c r="B11" t="s">
        <v>656</v>
      </c>
      <c r="C11" t="s">
        <v>534</v>
      </c>
      <c r="D11" t="s">
        <v>657</v>
      </c>
    </row>
    <row r="12" spans="1:7" x14ac:dyDescent="0.25">
      <c r="A12" s="8">
        <v>42451</v>
      </c>
      <c r="B12" s="17" t="s">
        <v>656</v>
      </c>
      <c r="C12" s="17" t="s">
        <v>534</v>
      </c>
      <c r="D12" t="s">
        <v>658</v>
      </c>
    </row>
    <row r="13" spans="1:7" x14ac:dyDescent="0.25">
      <c r="A13" s="8">
        <v>42453</v>
      </c>
      <c r="B13" t="s">
        <v>656</v>
      </c>
      <c r="C13" t="s">
        <v>534</v>
      </c>
      <c r="D13" t="s">
        <v>716</v>
      </c>
    </row>
    <row r="14" spans="1:7" x14ac:dyDescent="0.25">
      <c r="A14" s="8">
        <v>42453</v>
      </c>
      <c r="B14" t="s">
        <v>757</v>
      </c>
      <c r="C14" t="s">
        <v>534</v>
      </c>
      <c r="D14" t="s">
        <v>758</v>
      </c>
    </row>
    <row r="15" spans="1:7" x14ac:dyDescent="0.25">
      <c r="A15" s="8">
        <v>42454</v>
      </c>
      <c r="B15" t="s">
        <v>793</v>
      </c>
      <c r="C15" t="s">
        <v>534</v>
      </c>
      <c r="D15" t="s">
        <v>791</v>
      </c>
    </row>
    <row r="16" spans="1:7" x14ac:dyDescent="0.25">
      <c r="A16" s="8">
        <v>42461</v>
      </c>
      <c r="B16" t="s">
        <v>794</v>
      </c>
      <c r="C16" t="s">
        <v>534</v>
      </c>
      <c r="D16" t="s">
        <v>795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zoomScaleNormal="100"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M175" sqref="M175"/>
    </sheetView>
  </sheetViews>
  <sheetFormatPr defaultColWidth="15" defaultRowHeight="15.75" x14ac:dyDescent="0.25"/>
  <cols>
    <col min="1" max="1" width="17.85546875" style="6" customWidth="1"/>
    <col min="2" max="3" width="13.140625" style="6" bestFit="1" customWidth="1"/>
    <col min="4" max="4" width="19" style="6" customWidth="1"/>
    <col min="5" max="5" width="13.85546875" style="6" bestFit="1" customWidth="1"/>
    <col min="6" max="6" width="18.5703125" style="6" bestFit="1" customWidth="1"/>
    <col min="7" max="7" width="4.85546875" style="6" bestFit="1" customWidth="1"/>
    <col min="8" max="8" width="4.42578125" style="6" bestFit="1" customWidth="1"/>
    <col min="9" max="9" width="8.140625" style="6" bestFit="1" customWidth="1"/>
    <col min="10" max="10" width="8.7109375" style="6" bestFit="1" customWidth="1"/>
    <col min="11" max="11" width="14.42578125" style="6" customWidth="1"/>
    <col min="12" max="12" width="27" style="6" bestFit="1" customWidth="1"/>
    <col min="13" max="13" width="13.85546875" style="11" bestFit="1" customWidth="1"/>
    <col min="14" max="14" width="15" style="11"/>
    <col min="15" max="16384" width="15" style="5"/>
  </cols>
  <sheetData>
    <row r="1" spans="1:21" ht="60" x14ac:dyDescent="0.25">
      <c r="A1" s="4" t="s">
        <v>521</v>
      </c>
      <c r="B1" s="4" t="s">
        <v>564</v>
      </c>
      <c r="C1" s="4" t="s">
        <v>565</v>
      </c>
      <c r="D1" s="4" t="s">
        <v>520</v>
      </c>
      <c r="E1" s="4" t="s">
        <v>792</v>
      </c>
      <c r="F1" s="4" t="s">
        <v>523</v>
      </c>
      <c r="G1" s="4" t="s">
        <v>513</v>
      </c>
      <c r="H1" s="4" t="s">
        <v>514</v>
      </c>
      <c r="I1" s="4" t="s">
        <v>515</v>
      </c>
      <c r="J1" s="4" t="s">
        <v>516</v>
      </c>
      <c r="K1" s="4" t="s">
        <v>566</v>
      </c>
      <c r="L1" s="4" t="s">
        <v>518</v>
      </c>
      <c r="N1" s="3" t="s">
        <v>574</v>
      </c>
      <c r="O1" s="3" t="s">
        <v>575</v>
      </c>
      <c r="P1" s="3" t="s">
        <v>576</v>
      </c>
      <c r="Q1" s="3" t="s">
        <v>577</v>
      </c>
      <c r="R1" s="3" t="s">
        <v>578</v>
      </c>
      <c r="S1" s="3" t="s">
        <v>579</v>
      </c>
      <c r="T1" s="3" t="s">
        <v>580</v>
      </c>
    </row>
    <row r="2" spans="1:21" x14ac:dyDescent="0.25">
      <c r="A2" s="6" t="s">
        <v>735</v>
      </c>
      <c r="B2" s="6">
        <v>525003</v>
      </c>
      <c r="C2" s="6">
        <v>2852465</v>
      </c>
      <c r="D2" s="5" t="s">
        <v>462</v>
      </c>
      <c r="E2" s="6">
        <v>241</v>
      </c>
      <c r="F2" s="14"/>
      <c r="G2" s="5"/>
      <c r="H2" s="5"/>
      <c r="I2" s="5"/>
      <c r="J2" s="5"/>
      <c r="K2" s="5"/>
      <c r="L2" s="5"/>
      <c r="O2" s="4"/>
    </row>
    <row r="3" spans="1:21" s="11" customFormat="1" x14ac:dyDescent="0.25">
      <c r="A3" s="10" t="s">
        <v>736</v>
      </c>
      <c r="B3" s="10">
        <v>532090</v>
      </c>
      <c r="C3" s="10">
        <v>2849867</v>
      </c>
      <c r="D3" s="11" t="s">
        <v>462</v>
      </c>
      <c r="E3" s="10">
        <v>241</v>
      </c>
      <c r="F3" s="14"/>
    </row>
    <row r="4" spans="1:21" x14ac:dyDescent="0.25">
      <c r="A4" s="6" t="s">
        <v>737</v>
      </c>
      <c r="B4" s="6">
        <v>517689</v>
      </c>
      <c r="C4" s="6">
        <v>2849867</v>
      </c>
      <c r="D4" s="5" t="s">
        <v>462</v>
      </c>
      <c r="E4" s="6">
        <v>241</v>
      </c>
      <c r="F4" s="14"/>
      <c r="G4" s="5"/>
      <c r="H4" s="5"/>
      <c r="I4" s="5"/>
      <c r="J4" s="5"/>
      <c r="K4" s="5"/>
      <c r="L4" s="5"/>
    </row>
    <row r="5" spans="1:21" x14ac:dyDescent="0.25">
      <c r="A5" s="6" t="s">
        <v>738</v>
      </c>
      <c r="B5" s="6">
        <v>550178</v>
      </c>
      <c r="C5" s="6">
        <v>2852319</v>
      </c>
      <c r="D5" s="5" t="s">
        <v>464</v>
      </c>
      <c r="E5" s="6">
        <v>241</v>
      </c>
      <c r="F5" s="14"/>
      <c r="G5" s="5"/>
      <c r="H5" s="5"/>
      <c r="I5" s="5"/>
      <c r="J5" s="5"/>
      <c r="K5" s="5"/>
      <c r="L5" s="5"/>
    </row>
    <row r="6" spans="1:21" x14ac:dyDescent="0.25">
      <c r="A6" s="6" t="s">
        <v>739</v>
      </c>
      <c r="B6" s="6">
        <v>550089</v>
      </c>
      <c r="C6" s="6">
        <v>2849867</v>
      </c>
      <c r="D6" s="5" t="s">
        <v>464</v>
      </c>
      <c r="E6" s="6">
        <v>241</v>
      </c>
      <c r="F6" s="14"/>
      <c r="G6" s="5"/>
      <c r="H6" s="5"/>
      <c r="I6" s="5"/>
      <c r="J6" s="5"/>
      <c r="K6" s="5"/>
      <c r="L6" s="5"/>
    </row>
    <row r="7" spans="1:21" x14ac:dyDescent="0.25">
      <c r="A7" s="6" t="s">
        <v>740</v>
      </c>
      <c r="B7" s="6">
        <v>543689</v>
      </c>
      <c r="C7" s="6">
        <v>2849867</v>
      </c>
      <c r="D7" s="5" t="s">
        <v>461</v>
      </c>
      <c r="E7" s="6">
        <v>241</v>
      </c>
      <c r="F7" s="14"/>
      <c r="G7" s="5"/>
      <c r="H7" s="5"/>
      <c r="I7" s="5"/>
      <c r="J7" s="5"/>
      <c r="K7" s="5"/>
      <c r="L7" s="5"/>
    </row>
    <row r="8" spans="1:21" x14ac:dyDescent="0.25">
      <c r="A8" s="6" t="s">
        <v>0</v>
      </c>
      <c r="B8" s="6">
        <v>528855</v>
      </c>
      <c r="C8" s="6">
        <v>2820025</v>
      </c>
      <c r="D8" s="5" t="s">
        <v>0</v>
      </c>
      <c r="E8" s="6">
        <v>101</v>
      </c>
      <c r="F8" s="6">
        <v>2</v>
      </c>
      <c r="G8" s="5">
        <v>75</v>
      </c>
      <c r="H8" s="5">
        <v>85</v>
      </c>
      <c r="I8" s="6">
        <v>4.59</v>
      </c>
      <c r="J8" s="5">
        <v>4.57</v>
      </c>
      <c r="K8" s="6" t="s">
        <v>104</v>
      </c>
      <c r="N8" s="17" t="s">
        <v>0</v>
      </c>
      <c r="O8" s="17" t="s">
        <v>581</v>
      </c>
      <c r="P8" s="17">
        <v>25.4955</v>
      </c>
      <c r="Q8" s="17">
        <v>-80.709500000000006</v>
      </c>
      <c r="R8" s="17">
        <v>4.59</v>
      </c>
      <c r="S8" s="17">
        <v>-1.5449999999999999</v>
      </c>
      <c r="T8" s="17" t="s">
        <v>582</v>
      </c>
      <c r="U8" s="5">
        <f>R8-I8</f>
        <v>0</v>
      </c>
    </row>
    <row r="9" spans="1:21" s="11" customFormat="1" x14ac:dyDescent="0.25">
      <c r="A9" s="10" t="s">
        <v>89</v>
      </c>
      <c r="B9" s="10">
        <v>545966.125</v>
      </c>
      <c r="C9" s="10">
        <v>2834062.5</v>
      </c>
      <c r="D9" s="11" t="s">
        <v>89</v>
      </c>
      <c r="E9" s="10">
        <v>101</v>
      </c>
      <c r="F9" s="6">
        <v>2</v>
      </c>
      <c r="G9" s="11">
        <v>110</v>
      </c>
      <c r="H9" s="11">
        <v>128</v>
      </c>
      <c r="I9" s="10">
        <v>6.29</v>
      </c>
      <c r="J9" s="11">
        <v>6.85</v>
      </c>
      <c r="K9" s="10" t="s">
        <v>104</v>
      </c>
      <c r="L9" s="10"/>
    </row>
    <row r="10" spans="1:21" x14ac:dyDescent="0.25">
      <c r="A10" s="6" t="s">
        <v>90</v>
      </c>
      <c r="B10" s="6">
        <v>544033.125</v>
      </c>
      <c r="C10" s="6">
        <v>2849343.5</v>
      </c>
      <c r="D10" s="5" t="s">
        <v>90</v>
      </c>
      <c r="E10" s="6">
        <v>101</v>
      </c>
      <c r="F10" s="6">
        <v>2</v>
      </c>
      <c r="G10" s="5">
        <v>148</v>
      </c>
      <c r="H10" s="5">
        <v>123</v>
      </c>
      <c r="J10" s="5">
        <v>6.29</v>
      </c>
      <c r="K10" s="6" t="s">
        <v>104</v>
      </c>
      <c r="L10" s="6" t="s">
        <v>121</v>
      </c>
    </row>
    <row r="11" spans="1:21" x14ac:dyDescent="0.25">
      <c r="A11" s="6" t="s">
        <v>1</v>
      </c>
      <c r="B11" s="6">
        <v>506810.76</v>
      </c>
      <c r="C11" s="6">
        <v>2821761.36</v>
      </c>
      <c r="D11" s="5" t="s">
        <v>1</v>
      </c>
      <c r="E11" s="6">
        <v>101</v>
      </c>
      <c r="F11" s="6">
        <v>2</v>
      </c>
      <c r="G11" s="5">
        <v>79</v>
      </c>
      <c r="H11" s="5">
        <v>30</v>
      </c>
      <c r="J11" s="5">
        <v>0.7</v>
      </c>
      <c r="K11" s="6" t="s">
        <v>104</v>
      </c>
      <c r="L11" s="6" t="s">
        <v>120</v>
      </c>
    </row>
    <row r="12" spans="1:21" x14ac:dyDescent="0.25">
      <c r="A12" s="6" t="s">
        <v>670</v>
      </c>
      <c r="B12" s="6">
        <v>502301</v>
      </c>
      <c r="C12" s="6">
        <v>2818100</v>
      </c>
      <c r="D12" s="5" t="s">
        <v>125</v>
      </c>
      <c r="E12" s="6">
        <v>101</v>
      </c>
      <c r="F12" s="6">
        <v>2</v>
      </c>
      <c r="G12" s="5"/>
      <c r="H12" s="5"/>
      <c r="J12" s="5">
        <v>0.93</v>
      </c>
      <c r="K12" s="6" t="s">
        <v>104</v>
      </c>
      <c r="L12" s="6" t="s">
        <v>124</v>
      </c>
    </row>
    <row r="13" spans="1:21" x14ac:dyDescent="0.25">
      <c r="A13" s="6" t="s">
        <v>2</v>
      </c>
      <c r="B13" s="6">
        <v>505831.96232300001</v>
      </c>
      <c r="C13" s="6">
        <v>2811695.3731999998</v>
      </c>
      <c r="D13" s="5" t="s">
        <v>2</v>
      </c>
      <c r="E13" s="6">
        <v>101</v>
      </c>
      <c r="F13" s="6">
        <v>2</v>
      </c>
      <c r="G13" s="5">
        <v>54</v>
      </c>
      <c r="H13" s="5">
        <v>28</v>
      </c>
      <c r="J13" s="5">
        <v>1.01</v>
      </c>
      <c r="K13" s="6" t="s">
        <v>104</v>
      </c>
      <c r="L13" s="6" t="s">
        <v>121</v>
      </c>
    </row>
    <row r="14" spans="1:21" x14ac:dyDescent="0.25">
      <c r="A14" s="6" t="s">
        <v>669</v>
      </c>
      <c r="B14" s="6">
        <v>530689</v>
      </c>
      <c r="C14" s="6">
        <v>2792867</v>
      </c>
      <c r="D14" s="5" t="s">
        <v>366</v>
      </c>
      <c r="E14" s="6">
        <v>101</v>
      </c>
      <c r="F14" s="6">
        <v>2</v>
      </c>
      <c r="I14" s="6">
        <v>-0.15</v>
      </c>
      <c r="J14" s="6">
        <v>0.3</v>
      </c>
      <c r="K14" s="6" t="s">
        <v>104</v>
      </c>
      <c r="L14" s="6" t="s">
        <v>367</v>
      </c>
      <c r="N14" s="17" t="s">
        <v>366</v>
      </c>
      <c r="O14" s="17" t="s">
        <v>581</v>
      </c>
      <c r="P14" s="17">
        <v>25.22935</v>
      </c>
      <c r="Q14" s="17">
        <v>-80.703879999999998</v>
      </c>
      <c r="R14" s="17">
        <v>-0.15</v>
      </c>
      <c r="S14" s="17">
        <v>-1.5389999999999999</v>
      </c>
      <c r="T14" s="17" t="s">
        <v>583</v>
      </c>
      <c r="U14" s="5">
        <f t="shared" ref="U14:U18" si="0">R14-I14</f>
        <v>0</v>
      </c>
    </row>
    <row r="15" spans="1:21" x14ac:dyDescent="0.25">
      <c r="A15" s="6" t="s">
        <v>3</v>
      </c>
      <c r="B15" s="6">
        <v>537979</v>
      </c>
      <c r="C15" s="6">
        <v>2820195</v>
      </c>
      <c r="D15" s="5" t="s">
        <v>3</v>
      </c>
      <c r="E15" s="6">
        <v>101</v>
      </c>
      <c r="F15" s="6">
        <v>2</v>
      </c>
      <c r="G15" s="5">
        <v>75</v>
      </c>
      <c r="H15" s="5">
        <v>108</v>
      </c>
      <c r="I15" s="6">
        <v>5.55</v>
      </c>
      <c r="J15" s="5">
        <v>5.43</v>
      </c>
      <c r="K15" s="6" t="s">
        <v>104</v>
      </c>
      <c r="L15" s="6" t="s">
        <v>109</v>
      </c>
      <c r="N15" s="17" t="s">
        <v>3</v>
      </c>
      <c r="O15" s="17" t="s">
        <v>581</v>
      </c>
      <c r="P15" s="17">
        <v>25.498390000000001</v>
      </c>
      <c r="Q15" s="17">
        <v>-80.622169999999997</v>
      </c>
      <c r="R15" s="17">
        <v>5.55</v>
      </c>
      <c r="S15" s="17">
        <v>-1.5580000000000001</v>
      </c>
      <c r="T15" s="17" t="s">
        <v>582</v>
      </c>
      <c r="U15" s="5">
        <f t="shared" si="0"/>
        <v>0</v>
      </c>
    </row>
    <row r="16" spans="1:21" x14ac:dyDescent="0.25">
      <c r="A16" s="6" t="s">
        <v>4</v>
      </c>
      <c r="B16" s="6">
        <v>533852</v>
      </c>
      <c r="C16" s="6">
        <v>2819975</v>
      </c>
      <c r="D16" s="5" t="s">
        <v>4</v>
      </c>
      <c r="E16" s="6">
        <v>101</v>
      </c>
      <c r="F16" s="6">
        <v>2</v>
      </c>
      <c r="G16" s="5">
        <v>75</v>
      </c>
      <c r="H16" s="5">
        <v>98</v>
      </c>
      <c r="I16" s="6">
        <v>5.56</v>
      </c>
      <c r="J16" s="5">
        <v>5.66</v>
      </c>
      <c r="K16" s="6" t="s">
        <v>104</v>
      </c>
      <c r="L16" s="6" t="s">
        <v>109</v>
      </c>
      <c r="N16" s="17" t="s">
        <v>4</v>
      </c>
      <c r="O16" s="17" t="s">
        <v>581</v>
      </c>
      <c r="P16" s="17">
        <v>25.498349999999999</v>
      </c>
      <c r="Q16" s="17">
        <v>-80.662729999999996</v>
      </c>
      <c r="R16" s="17">
        <v>5.56</v>
      </c>
      <c r="S16" s="17">
        <v>-1.5549999999999999</v>
      </c>
      <c r="T16" s="17" t="s">
        <v>582</v>
      </c>
      <c r="U16" s="5">
        <f t="shared" si="0"/>
        <v>0</v>
      </c>
    </row>
    <row r="17" spans="1:21" x14ac:dyDescent="0.25">
      <c r="A17" s="6" t="s">
        <v>114</v>
      </c>
      <c r="B17" s="6">
        <v>551446.59519799997</v>
      </c>
      <c r="C17" s="6">
        <v>2798486.9393000002</v>
      </c>
      <c r="D17" s="5" t="s">
        <v>114</v>
      </c>
      <c r="E17" s="6">
        <v>101</v>
      </c>
      <c r="F17" s="6">
        <v>2</v>
      </c>
      <c r="G17" s="5">
        <v>21</v>
      </c>
      <c r="H17" s="5">
        <v>142</v>
      </c>
      <c r="I17" s="6">
        <v>1.25</v>
      </c>
      <c r="J17" s="5">
        <v>1.06</v>
      </c>
      <c r="K17" s="6" t="s">
        <v>104</v>
      </c>
      <c r="L17" s="6" t="s">
        <v>121</v>
      </c>
      <c r="N17" s="17" t="s">
        <v>114</v>
      </c>
      <c r="O17" s="17" t="s">
        <v>581</v>
      </c>
      <c r="P17" s="17">
        <v>25.302</v>
      </c>
      <c r="Q17" s="17">
        <v>-80.488919999999993</v>
      </c>
      <c r="R17" s="17">
        <v>1.25</v>
      </c>
      <c r="S17" s="17">
        <v>-1.5489999999999999</v>
      </c>
      <c r="T17" s="17" t="s">
        <v>583</v>
      </c>
      <c r="U17" s="5">
        <f t="shared" si="0"/>
        <v>0</v>
      </c>
    </row>
    <row r="18" spans="1:21" x14ac:dyDescent="0.25">
      <c r="A18" s="6" t="s">
        <v>115</v>
      </c>
      <c r="B18" s="6">
        <v>548170.06319200003</v>
      </c>
      <c r="C18" s="6">
        <v>2799740.8790699998</v>
      </c>
      <c r="D18" s="5" t="s">
        <v>115</v>
      </c>
      <c r="E18" s="6">
        <v>101</v>
      </c>
      <c r="F18" s="6">
        <v>2</v>
      </c>
      <c r="G18" s="5">
        <v>24</v>
      </c>
      <c r="H18" s="5">
        <v>134</v>
      </c>
      <c r="I18" s="6">
        <v>1.81</v>
      </c>
      <c r="J18" s="5">
        <v>1.39</v>
      </c>
      <c r="K18" s="6" t="s">
        <v>104</v>
      </c>
      <c r="L18" s="6" t="s">
        <v>121</v>
      </c>
      <c r="N18" s="17" t="s">
        <v>115</v>
      </c>
      <c r="O18" s="17" t="s">
        <v>581</v>
      </c>
      <c r="P18" s="17">
        <v>25.31345</v>
      </c>
      <c r="Q18" s="17">
        <v>-80.521460000000005</v>
      </c>
      <c r="R18" s="17">
        <v>1.81</v>
      </c>
      <c r="S18" s="17">
        <v>-1.5620000000000001</v>
      </c>
      <c r="T18" s="17" t="s">
        <v>583</v>
      </c>
      <c r="U18" s="5">
        <f t="shared" si="0"/>
        <v>0</v>
      </c>
    </row>
    <row r="19" spans="1:21" x14ac:dyDescent="0.25">
      <c r="A19" s="6" t="s">
        <v>116</v>
      </c>
      <c r="B19" s="6">
        <v>554946.33354499994</v>
      </c>
      <c r="C19" s="6">
        <v>2797371.0948299998</v>
      </c>
      <c r="D19" s="5" t="s">
        <v>116</v>
      </c>
      <c r="E19" s="6">
        <v>101</v>
      </c>
      <c r="F19" s="6">
        <v>2</v>
      </c>
      <c r="G19" s="5">
        <v>18</v>
      </c>
      <c r="H19" s="5">
        <v>151</v>
      </c>
      <c r="J19" s="5">
        <v>1</v>
      </c>
      <c r="K19" s="6" t="s">
        <v>104</v>
      </c>
      <c r="L19" s="6" t="s">
        <v>121</v>
      </c>
    </row>
    <row r="20" spans="1:21" x14ac:dyDescent="0.25">
      <c r="A20" s="6" t="s">
        <v>117</v>
      </c>
      <c r="B20" s="6">
        <v>551501.59765200003</v>
      </c>
      <c r="C20" s="6">
        <v>2798692.3242199998</v>
      </c>
      <c r="D20" s="5" t="s">
        <v>117</v>
      </c>
      <c r="E20" s="6">
        <v>101</v>
      </c>
      <c r="F20" s="6">
        <v>2</v>
      </c>
      <c r="G20" s="5">
        <v>22</v>
      </c>
      <c r="H20" s="5">
        <v>142</v>
      </c>
      <c r="J20" s="5">
        <v>1.1499999999999999</v>
      </c>
      <c r="K20" s="6" t="s">
        <v>104</v>
      </c>
      <c r="L20" s="6" t="s">
        <v>121</v>
      </c>
    </row>
    <row r="21" spans="1:21" x14ac:dyDescent="0.25">
      <c r="A21" s="6" t="s">
        <v>119</v>
      </c>
      <c r="B21" s="6">
        <v>548252.32527599996</v>
      </c>
      <c r="C21" s="6">
        <v>2799936.4252499999</v>
      </c>
      <c r="D21" s="5" t="s">
        <v>119</v>
      </c>
      <c r="E21" s="6">
        <v>101</v>
      </c>
      <c r="F21" s="6">
        <v>2</v>
      </c>
      <c r="G21" s="5">
        <v>25</v>
      </c>
      <c r="H21" s="5">
        <v>134</v>
      </c>
      <c r="J21" s="5">
        <v>1.38</v>
      </c>
      <c r="K21" s="6" t="s">
        <v>104</v>
      </c>
      <c r="L21" s="6" t="s">
        <v>121</v>
      </c>
    </row>
    <row r="22" spans="1:21" x14ac:dyDescent="0.25">
      <c r="A22" s="6" t="s">
        <v>5</v>
      </c>
      <c r="B22" s="6">
        <v>531917.9375</v>
      </c>
      <c r="C22" s="6">
        <v>2801447.25</v>
      </c>
      <c r="D22" s="5" t="s">
        <v>5</v>
      </c>
      <c r="E22" s="6">
        <v>101</v>
      </c>
      <c r="F22" s="6">
        <v>2</v>
      </c>
      <c r="G22" s="5">
        <v>28</v>
      </c>
      <c r="H22" s="5">
        <v>93</v>
      </c>
      <c r="I22" s="6">
        <v>2.5</v>
      </c>
      <c r="J22" s="5">
        <v>2.57</v>
      </c>
      <c r="K22" s="6" t="s">
        <v>104</v>
      </c>
      <c r="N22" s="17" t="s">
        <v>5</v>
      </c>
      <c r="O22" s="17" t="s">
        <v>581</v>
      </c>
      <c r="P22" s="17">
        <v>25.3293</v>
      </c>
      <c r="Q22" s="17">
        <v>-80.679599999999994</v>
      </c>
      <c r="R22" s="17">
        <v>2.5</v>
      </c>
      <c r="S22" s="17">
        <v>-1.5549999999999999</v>
      </c>
      <c r="T22" s="17" t="s">
        <v>584</v>
      </c>
      <c r="U22" s="5">
        <f t="shared" ref="U22:U25" si="1">R22-I22</f>
        <v>0</v>
      </c>
    </row>
    <row r="23" spans="1:21" x14ac:dyDescent="0.25">
      <c r="A23" s="6" t="s">
        <v>6</v>
      </c>
      <c r="B23" s="6">
        <v>525083.875</v>
      </c>
      <c r="C23" s="6">
        <v>2801460.25</v>
      </c>
      <c r="D23" s="5" t="s">
        <v>6</v>
      </c>
      <c r="E23" s="6">
        <v>101</v>
      </c>
      <c r="F23" s="6">
        <v>2</v>
      </c>
      <c r="G23" s="5">
        <v>28</v>
      </c>
      <c r="H23" s="5">
        <v>76</v>
      </c>
      <c r="I23" s="6">
        <v>2.35</v>
      </c>
      <c r="J23" s="5">
        <v>2.34</v>
      </c>
      <c r="K23" s="6" t="s">
        <v>104</v>
      </c>
      <c r="M23" s="10"/>
      <c r="N23" s="17" t="s">
        <v>6</v>
      </c>
      <c r="O23" s="17" t="s">
        <v>581</v>
      </c>
      <c r="P23" s="17">
        <v>25.32769</v>
      </c>
      <c r="Q23" s="17">
        <v>-80.750969999999995</v>
      </c>
      <c r="R23" s="17">
        <v>2.35</v>
      </c>
      <c r="S23" s="17">
        <v>-1.542</v>
      </c>
      <c r="T23" s="17" t="s">
        <v>584</v>
      </c>
      <c r="U23" s="5">
        <f t="shared" si="1"/>
        <v>0</v>
      </c>
    </row>
    <row r="24" spans="1:21" x14ac:dyDescent="0.25">
      <c r="A24" s="6" t="s">
        <v>7</v>
      </c>
      <c r="B24" s="6">
        <v>531073</v>
      </c>
      <c r="C24" s="6">
        <v>2806151</v>
      </c>
      <c r="D24" s="5" t="s">
        <v>7</v>
      </c>
      <c r="E24" s="6">
        <v>101</v>
      </c>
      <c r="F24" s="6">
        <v>2</v>
      </c>
      <c r="G24" s="5">
        <v>40</v>
      </c>
      <c r="H24" s="5">
        <v>91</v>
      </c>
      <c r="I24" s="6">
        <v>3.36</v>
      </c>
      <c r="J24" s="5">
        <v>3.38</v>
      </c>
      <c r="K24" s="6" t="s">
        <v>104</v>
      </c>
      <c r="N24" s="17" t="s">
        <v>7</v>
      </c>
      <c r="O24" s="17" t="s">
        <v>581</v>
      </c>
      <c r="P24" s="17">
        <v>25.37368</v>
      </c>
      <c r="Q24" s="17">
        <v>-80.691149999999993</v>
      </c>
      <c r="R24" s="17">
        <v>3.36</v>
      </c>
      <c r="S24" s="17">
        <v>-1.5549999999999999</v>
      </c>
      <c r="T24" s="17" t="s">
        <v>584</v>
      </c>
      <c r="U24" s="5">
        <f t="shared" si="1"/>
        <v>0</v>
      </c>
    </row>
    <row r="25" spans="1:21" x14ac:dyDescent="0.25">
      <c r="A25" s="6" t="s">
        <v>8</v>
      </c>
      <c r="B25" s="6">
        <v>525688</v>
      </c>
      <c r="C25" s="6">
        <v>2807956</v>
      </c>
      <c r="D25" s="5" t="s">
        <v>8</v>
      </c>
      <c r="E25" s="6">
        <v>101</v>
      </c>
      <c r="F25" s="6">
        <v>2</v>
      </c>
      <c r="G25" s="5">
        <v>45</v>
      </c>
      <c r="H25" s="5">
        <v>77</v>
      </c>
      <c r="I25" s="6">
        <v>3.46</v>
      </c>
      <c r="J25" s="5">
        <v>3.36</v>
      </c>
      <c r="K25" s="6" t="s">
        <v>104</v>
      </c>
      <c r="N25" s="3" t="s">
        <v>8</v>
      </c>
      <c r="O25" s="3" t="s">
        <v>581</v>
      </c>
      <c r="P25" s="3">
        <v>25.389340000000001</v>
      </c>
      <c r="Q25" s="3">
        <v>-80.741780000000006</v>
      </c>
      <c r="R25" s="3">
        <v>3.19</v>
      </c>
      <c r="S25" s="3">
        <v>-1.5449999999999999</v>
      </c>
      <c r="T25" s="3" t="s">
        <v>584</v>
      </c>
      <c r="U25" s="4">
        <f t="shared" si="1"/>
        <v>-0.27</v>
      </c>
    </row>
    <row r="26" spans="1:21" x14ac:dyDescent="0.25">
      <c r="A26" s="6" t="s">
        <v>9</v>
      </c>
      <c r="B26" s="6">
        <v>549744.125</v>
      </c>
      <c r="C26" s="6">
        <v>2827124.25</v>
      </c>
      <c r="D26" s="5" t="s">
        <v>9</v>
      </c>
      <c r="E26" s="6">
        <v>101</v>
      </c>
      <c r="F26" s="6">
        <v>2</v>
      </c>
      <c r="G26" s="5">
        <v>93</v>
      </c>
      <c r="H26" s="5">
        <v>138</v>
      </c>
      <c r="J26" s="5">
        <v>8.92</v>
      </c>
      <c r="K26" s="6" t="s">
        <v>104</v>
      </c>
      <c r="L26" s="6" t="s">
        <v>109</v>
      </c>
    </row>
    <row r="27" spans="1:21" x14ac:dyDescent="0.25">
      <c r="A27" s="6" t="s">
        <v>10</v>
      </c>
      <c r="B27" s="6">
        <v>539749</v>
      </c>
      <c r="C27" s="6">
        <v>2811574</v>
      </c>
      <c r="D27" s="5" t="s">
        <v>10</v>
      </c>
      <c r="E27" s="6">
        <v>101</v>
      </c>
      <c r="F27" s="6">
        <v>2</v>
      </c>
      <c r="G27" s="5">
        <v>54</v>
      </c>
      <c r="H27" s="5">
        <v>113</v>
      </c>
      <c r="I27" s="6">
        <v>3.24</v>
      </c>
      <c r="J27" s="5">
        <v>4.63</v>
      </c>
      <c r="K27" s="6" t="s">
        <v>104</v>
      </c>
      <c r="N27" s="17" t="s">
        <v>10</v>
      </c>
      <c r="O27" s="17" t="s">
        <v>581</v>
      </c>
      <c r="P27" s="17">
        <v>25.42231</v>
      </c>
      <c r="Q27" s="17">
        <v>-80.604579999999999</v>
      </c>
      <c r="R27" s="17">
        <v>3.24</v>
      </c>
      <c r="S27" s="17">
        <v>-1.5780000000000001</v>
      </c>
      <c r="T27" s="17" t="s">
        <v>582</v>
      </c>
      <c r="U27" s="5">
        <f>R27-I27</f>
        <v>0</v>
      </c>
    </row>
    <row r="28" spans="1:21" x14ac:dyDescent="0.25">
      <c r="A28" s="6" t="s">
        <v>401</v>
      </c>
      <c r="B28" s="6">
        <v>555903</v>
      </c>
      <c r="C28" s="6">
        <v>2795466</v>
      </c>
      <c r="D28" s="5" t="s">
        <v>401</v>
      </c>
      <c r="E28" s="6">
        <v>101</v>
      </c>
      <c r="F28" s="6">
        <v>2</v>
      </c>
      <c r="G28" s="6">
        <v>14</v>
      </c>
      <c r="H28" s="6">
        <v>153</v>
      </c>
      <c r="I28" s="6">
        <v>0</v>
      </c>
      <c r="J28" s="6">
        <v>0.93</v>
      </c>
      <c r="K28" s="6" t="s">
        <v>104</v>
      </c>
      <c r="L28" s="6" t="s">
        <v>402</v>
      </c>
    </row>
    <row r="29" spans="1:21" x14ac:dyDescent="0.25">
      <c r="A29" s="6" t="s">
        <v>11</v>
      </c>
      <c r="B29" s="6">
        <v>533614.61226099997</v>
      </c>
      <c r="C29" s="6">
        <v>2792948.8080699998</v>
      </c>
      <c r="D29" s="5" t="s">
        <v>11</v>
      </c>
      <c r="E29" s="6">
        <v>101</v>
      </c>
      <c r="F29" s="6">
        <v>2</v>
      </c>
      <c r="G29" s="5">
        <v>7</v>
      </c>
      <c r="H29" s="5">
        <v>97</v>
      </c>
      <c r="I29" s="6">
        <v>0.28999999999999998</v>
      </c>
      <c r="J29" s="5">
        <v>0.72</v>
      </c>
      <c r="K29" s="6" t="s">
        <v>104</v>
      </c>
      <c r="N29" s="17" t="s">
        <v>11</v>
      </c>
      <c r="O29" s="17" t="s">
        <v>581</v>
      </c>
      <c r="P29" s="17">
        <v>25.252520000000001</v>
      </c>
      <c r="Q29" s="17">
        <v>-80.666259999999994</v>
      </c>
      <c r="R29" s="17">
        <v>0.28999999999999998</v>
      </c>
      <c r="S29" s="17">
        <v>-1.5489999999999999</v>
      </c>
      <c r="T29" s="17" t="s">
        <v>583</v>
      </c>
      <c r="U29" s="5">
        <f t="shared" ref="U29:U30" si="2">R29-I29</f>
        <v>0</v>
      </c>
    </row>
    <row r="30" spans="1:21" x14ac:dyDescent="0.25">
      <c r="A30" s="6" t="s">
        <v>12</v>
      </c>
      <c r="B30" s="6">
        <v>555054</v>
      </c>
      <c r="C30" s="6">
        <v>2796739</v>
      </c>
      <c r="D30" s="5" t="s">
        <v>12</v>
      </c>
      <c r="E30" s="6">
        <v>101</v>
      </c>
      <c r="F30" s="6">
        <v>2</v>
      </c>
      <c r="G30" s="5">
        <v>17</v>
      </c>
      <c r="H30" s="5">
        <v>151</v>
      </c>
      <c r="I30" s="6">
        <v>0.67</v>
      </c>
      <c r="J30" s="5">
        <v>0.96</v>
      </c>
      <c r="K30" s="6" t="s">
        <v>104</v>
      </c>
      <c r="N30" s="17" t="s">
        <v>12</v>
      </c>
      <c r="O30" s="17" t="s">
        <v>581</v>
      </c>
      <c r="P30" s="17">
        <v>25.287469999999999</v>
      </c>
      <c r="Q30" s="17">
        <v>-80.453119999999998</v>
      </c>
      <c r="R30" s="17">
        <v>0.67</v>
      </c>
      <c r="S30" s="17">
        <v>-1.5449999999999999</v>
      </c>
      <c r="T30" s="17" t="s">
        <v>583</v>
      </c>
      <c r="U30" s="5">
        <f t="shared" si="2"/>
        <v>0</v>
      </c>
    </row>
    <row r="31" spans="1:21" x14ac:dyDescent="0.25">
      <c r="A31" s="6" t="s">
        <v>13</v>
      </c>
      <c r="B31" s="6">
        <v>544911</v>
      </c>
      <c r="C31" s="6">
        <v>2795209.25</v>
      </c>
      <c r="D31" s="5" t="s">
        <v>457</v>
      </c>
      <c r="E31" s="6">
        <v>101</v>
      </c>
      <c r="F31" s="6">
        <v>2</v>
      </c>
      <c r="G31" s="5">
        <v>13</v>
      </c>
      <c r="H31" s="5">
        <v>126</v>
      </c>
      <c r="I31" s="6">
        <v>0.49</v>
      </c>
      <c r="J31" s="5">
        <v>0.7</v>
      </c>
      <c r="K31" s="6" t="s">
        <v>104</v>
      </c>
      <c r="N31" s="17" t="s">
        <v>13</v>
      </c>
      <c r="O31" s="17" t="s">
        <v>581</v>
      </c>
      <c r="P31" s="17">
        <v>25.270779999999998</v>
      </c>
      <c r="Q31" s="17">
        <v>-80.554169999999999</v>
      </c>
      <c r="R31" s="17">
        <v>0.49</v>
      </c>
      <c r="S31" s="17">
        <v>-1.5620000000000001</v>
      </c>
      <c r="T31" s="17"/>
      <c r="U31" s="5">
        <f>R31-I31</f>
        <v>0</v>
      </c>
    </row>
    <row r="32" spans="1:21" x14ac:dyDescent="0.25">
      <c r="A32" s="6" t="s">
        <v>14</v>
      </c>
      <c r="B32" s="6">
        <v>549514.99102399999</v>
      </c>
      <c r="C32" s="6">
        <v>2796108.8222699999</v>
      </c>
      <c r="D32" s="5" t="s">
        <v>14</v>
      </c>
      <c r="E32" s="6">
        <v>101</v>
      </c>
      <c r="F32" s="6">
        <v>2</v>
      </c>
      <c r="G32" s="5">
        <v>15</v>
      </c>
      <c r="H32" s="5">
        <v>137</v>
      </c>
      <c r="I32" s="6">
        <v>1.01</v>
      </c>
      <c r="J32" s="5">
        <v>0.56999999999999995</v>
      </c>
      <c r="K32" s="6" t="s">
        <v>104</v>
      </c>
      <c r="N32" s="17" t="s">
        <v>14</v>
      </c>
      <c r="O32" s="17" t="s">
        <v>581</v>
      </c>
      <c r="P32" s="17">
        <v>25.28059</v>
      </c>
      <c r="Q32" s="17">
        <v>-80.508160000000004</v>
      </c>
      <c r="R32" s="17">
        <v>1.01</v>
      </c>
      <c r="S32" s="17">
        <v>-1.552</v>
      </c>
      <c r="T32" s="17" t="s">
        <v>583</v>
      </c>
      <c r="U32" s="5">
        <f>R32-I32</f>
        <v>0</v>
      </c>
    </row>
    <row r="33" spans="1:21" x14ac:dyDescent="0.25">
      <c r="A33" s="6" t="s">
        <v>15</v>
      </c>
      <c r="B33" s="6">
        <v>552752.35969299998</v>
      </c>
      <c r="C33" s="6">
        <v>2800340.0022999998</v>
      </c>
      <c r="D33" s="5" t="s">
        <v>15</v>
      </c>
      <c r="E33" s="6">
        <v>101</v>
      </c>
      <c r="F33" s="6">
        <v>2</v>
      </c>
      <c r="G33" s="5">
        <v>26</v>
      </c>
      <c r="H33" s="5">
        <v>145</v>
      </c>
      <c r="I33" s="6">
        <v>1.41</v>
      </c>
      <c r="J33" s="5">
        <v>0.99</v>
      </c>
      <c r="K33" s="6" t="s">
        <v>104</v>
      </c>
    </row>
    <row r="34" spans="1:21" x14ac:dyDescent="0.25">
      <c r="A34" s="6" t="s">
        <v>16</v>
      </c>
      <c r="B34" s="6">
        <v>549545.47368099994</v>
      </c>
      <c r="C34" s="6">
        <v>2803596.00502</v>
      </c>
      <c r="D34" s="5" t="s">
        <v>16</v>
      </c>
      <c r="E34" s="6">
        <v>101</v>
      </c>
      <c r="F34" s="6">
        <v>2</v>
      </c>
      <c r="G34" s="5">
        <v>34</v>
      </c>
      <c r="H34" s="5">
        <v>137</v>
      </c>
      <c r="I34" s="6">
        <v>1.9</v>
      </c>
      <c r="J34" s="5">
        <v>1.85</v>
      </c>
      <c r="K34" s="6" t="s">
        <v>104</v>
      </c>
    </row>
    <row r="35" spans="1:21" x14ac:dyDescent="0.25">
      <c r="A35" s="6" t="s">
        <v>17</v>
      </c>
      <c r="B35" s="6">
        <v>545808</v>
      </c>
      <c r="C35" s="6">
        <v>2803118.25</v>
      </c>
      <c r="D35" s="5" t="s">
        <v>17</v>
      </c>
      <c r="E35" s="6">
        <v>101</v>
      </c>
      <c r="F35" s="6">
        <v>2</v>
      </c>
      <c r="G35" s="5">
        <v>33</v>
      </c>
      <c r="H35" s="5">
        <v>128</v>
      </c>
      <c r="I35" s="6">
        <v>1.8</v>
      </c>
      <c r="J35" s="5">
        <v>2.06</v>
      </c>
      <c r="K35" s="6" t="s">
        <v>104</v>
      </c>
    </row>
    <row r="36" spans="1:21" x14ac:dyDescent="0.25">
      <c r="A36" s="6" t="s">
        <v>18</v>
      </c>
      <c r="B36" s="6">
        <v>543069.93700300006</v>
      </c>
      <c r="C36" s="6">
        <v>2796975.3130000001</v>
      </c>
      <c r="D36" s="5" t="s">
        <v>18</v>
      </c>
      <c r="E36" s="6">
        <v>101</v>
      </c>
      <c r="F36" s="6">
        <v>2</v>
      </c>
      <c r="G36" s="5">
        <v>17</v>
      </c>
      <c r="H36" s="5">
        <v>121</v>
      </c>
      <c r="I36" s="6">
        <v>0.95</v>
      </c>
      <c r="J36" s="5">
        <v>1.17</v>
      </c>
      <c r="K36" s="6" t="s">
        <v>104</v>
      </c>
    </row>
    <row r="37" spans="1:21" x14ac:dyDescent="0.25">
      <c r="A37" s="6" t="s">
        <v>19</v>
      </c>
      <c r="B37" s="6">
        <v>549159</v>
      </c>
      <c r="C37" s="6">
        <v>2797913</v>
      </c>
      <c r="D37" s="5" t="s">
        <v>463</v>
      </c>
      <c r="E37" s="6">
        <v>101</v>
      </c>
      <c r="F37" s="6">
        <v>2</v>
      </c>
      <c r="G37" s="5">
        <v>20</v>
      </c>
      <c r="H37" s="5">
        <v>136</v>
      </c>
      <c r="I37" s="6">
        <v>1.5</v>
      </c>
      <c r="J37" s="5">
        <v>-0.24</v>
      </c>
      <c r="K37" s="6" t="s">
        <v>104</v>
      </c>
      <c r="N37" s="17" t="s">
        <v>19</v>
      </c>
      <c r="O37" s="17" t="s">
        <v>581</v>
      </c>
      <c r="P37" s="17">
        <v>25.298030000000001</v>
      </c>
      <c r="Q37" s="17">
        <v>-80.512140000000002</v>
      </c>
      <c r="R37" s="17">
        <v>1.5</v>
      </c>
      <c r="S37" s="17">
        <v>-1.5549999999999999</v>
      </c>
      <c r="T37" s="17" t="s">
        <v>583</v>
      </c>
      <c r="U37" s="5">
        <f t="shared" ref="U37:U39" si="3">R37-I37</f>
        <v>0</v>
      </c>
    </row>
    <row r="38" spans="1:21" x14ac:dyDescent="0.25">
      <c r="A38" s="6" t="s">
        <v>20</v>
      </c>
      <c r="B38" s="6">
        <v>546051</v>
      </c>
      <c r="C38" s="6">
        <v>2799194</v>
      </c>
      <c r="D38" s="5" t="s">
        <v>456</v>
      </c>
      <c r="E38" s="6">
        <v>101</v>
      </c>
      <c r="F38" s="6">
        <v>2</v>
      </c>
      <c r="G38" s="5">
        <v>23</v>
      </c>
      <c r="H38" s="5">
        <v>128</v>
      </c>
      <c r="I38" s="6">
        <v>1.95</v>
      </c>
      <c r="J38" s="5">
        <v>1.61</v>
      </c>
      <c r="K38" s="6" t="s">
        <v>104</v>
      </c>
      <c r="N38" s="17" t="s">
        <v>20</v>
      </c>
      <c r="O38" s="17" t="s">
        <v>581</v>
      </c>
      <c r="P38" s="17">
        <v>25.309619999999999</v>
      </c>
      <c r="Q38" s="17">
        <v>-80.542969999999997</v>
      </c>
      <c r="R38" s="17">
        <v>1.95</v>
      </c>
      <c r="S38" s="17">
        <v>-1.5720000000000001</v>
      </c>
      <c r="T38" s="17" t="s">
        <v>583</v>
      </c>
      <c r="U38" s="5">
        <f t="shared" si="3"/>
        <v>0</v>
      </c>
    </row>
    <row r="39" spans="1:21" x14ac:dyDescent="0.25">
      <c r="A39" s="6" t="s">
        <v>21</v>
      </c>
      <c r="B39" s="6">
        <v>552435.02970199997</v>
      </c>
      <c r="C39" s="6">
        <v>2803354.39604</v>
      </c>
      <c r="D39" s="5" t="s">
        <v>21</v>
      </c>
      <c r="E39" s="6">
        <v>101</v>
      </c>
      <c r="F39" s="6">
        <v>2</v>
      </c>
      <c r="G39" s="5">
        <v>33</v>
      </c>
      <c r="H39" s="5">
        <v>144</v>
      </c>
      <c r="I39" s="6">
        <v>1.33</v>
      </c>
      <c r="J39" s="5">
        <v>1.19</v>
      </c>
      <c r="K39" s="6" t="s">
        <v>104</v>
      </c>
      <c r="N39" s="17" t="s">
        <v>21</v>
      </c>
      <c r="O39" s="17" t="s">
        <v>581</v>
      </c>
      <c r="P39" s="17">
        <v>25.345939999999999</v>
      </c>
      <c r="Q39" s="17">
        <v>-80.478930000000005</v>
      </c>
      <c r="R39" s="17">
        <v>1.33</v>
      </c>
      <c r="S39" s="17">
        <v>-1.542</v>
      </c>
      <c r="T39" s="17" t="s">
        <v>583</v>
      </c>
      <c r="U39" s="5">
        <f t="shared" si="3"/>
        <v>0</v>
      </c>
    </row>
    <row r="40" spans="1:21" x14ac:dyDescent="0.25">
      <c r="A40" s="6" t="s">
        <v>91</v>
      </c>
      <c r="B40" s="6">
        <v>552208.125</v>
      </c>
      <c r="C40" s="6">
        <v>2817659.25</v>
      </c>
      <c r="D40" s="5" t="s">
        <v>91</v>
      </c>
      <c r="E40" s="6">
        <v>101</v>
      </c>
      <c r="F40" s="6">
        <v>2</v>
      </c>
      <c r="G40" s="5">
        <v>69</v>
      </c>
      <c r="H40" s="5">
        <v>144</v>
      </c>
      <c r="I40" s="6">
        <v>7.76</v>
      </c>
      <c r="J40" s="5">
        <v>7.43</v>
      </c>
      <c r="K40" s="6" t="s">
        <v>104</v>
      </c>
    </row>
    <row r="41" spans="1:21" x14ac:dyDescent="0.25">
      <c r="A41" s="6" t="s">
        <v>22</v>
      </c>
      <c r="B41" s="6">
        <v>542800.0625</v>
      </c>
      <c r="C41" s="6">
        <v>2814227.25</v>
      </c>
      <c r="D41" s="5" t="s">
        <v>22</v>
      </c>
      <c r="E41" s="6">
        <v>101</v>
      </c>
      <c r="F41" s="6">
        <v>2</v>
      </c>
      <c r="G41" s="5">
        <v>60</v>
      </c>
      <c r="H41" s="5">
        <v>120</v>
      </c>
      <c r="J41" s="5">
        <v>4.92</v>
      </c>
      <c r="K41" s="6" t="s">
        <v>104</v>
      </c>
    </row>
    <row r="42" spans="1:21" s="11" customFormat="1" x14ac:dyDescent="0.25">
      <c r="A42" s="10" t="s">
        <v>23</v>
      </c>
      <c r="B42" s="10">
        <v>543720.69146700006</v>
      </c>
      <c r="C42" s="10">
        <v>2800622.9292700002</v>
      </c>
      <c r="D42" s="11" t="s">
        <v>23</v>
      </c>
      <c r="E42" s="10">
        <v>101</v>
      </c>
      <c r="F42" s="6">
        <v>2</v>
      </c>
      <c r="G42" s="11">
        <v>26</v>
      </c>
      <c r="H42" s="11">
        <v>123</v>
      </c>
      <c r="I42" s="10">
        <v>2.79</v>
      </c>
      <c r="J42" s="11">
        <v>1.97</v>
      </c>
      <c r="K42" s="10" t="s">
        <v>104</v>
      </c>
      <c r="L42" s="10"/>
    </row>
    <row r="43" spans="1:21" x14ac:dyDescent="0.25">
      <c r="A43" s="6" t="s">
        <v>487</v>
      </c>
      <c r="B43" s="6">
        <v>555581</v>
      </c>
      <c r="C43" s="6">
        <v>2832470</v>
      </c>
      <c r="D43" s="16" t="s">
        <v>567</v>
      </c>
      <c r="E43" s="6">
        <v>101</v>
      </c>
      <c r="F43" s="6">
        <v>2</v>
      </c>
      <c r="G43" s="5"/>
      <c r="H43" s="5"/>
      <c r="I43" s="6">
        <v>11.35</v>
      </c>
      <c r="J43" s="5">
        <v>0</v>
      </c>
      <c r="K43" s="6" t="s">
        <v>104</v>
      </c>
      <c r="L43" s="6" t="s">
        <v>482</v>
      </c>
    </row>
    <row r="44" spans="1:21" x14ac:dyDescent="0.25">
      <c r="A44" s="6" t="s">
        <v>24</v>
      </c>
      <c r="B44" s="6">
        <v>549974.125</v>
      </c>
      <c r="C44" s="6">
        <v>2825156.25</v>
      </c>
      <c r="D44" s="5" t="s">
        <v>24</v>
      </c>
      <c r="E44" s="6">
        <v>101</v>
      </c>
      <c r="F44" s="6">
        <v>2</v>
      </c>
      <c r="G44" s="5">
        <v>88</v>
      </c>
      <c r="H44" s="5">
        <v>138</v>
      </c>
      <c r="I44" s="6">
        <v>9.7799999999999994</v>
      </c>
      <c r="J44" s="5">
        <v>9.33</v>
      </c>
      <c r="K44" s="6" t="s">
        <v>104</v>
      </c>
    </row>
    <row r="45" spans="1:21" x14ac:dyDescent="0.25">
      <c r="A45" s="6" t="s">
        <v>489</v>
      </c>
      <c r="B45" s="6">
        <v>556578</v>
      </c>
      <c r="C45" s="6">
        <v>2820850</v>
      </c>
      <c r="D45" s="5" t="s">
        <v>489</v>
      </c>
      <c r="E45" s="6">
        <v>101</v>
      </c>
      <c r="F45" s="6">
        <v>2</v>
      </c>
      <c r="G45" s="5"/>
      <c r="H45" s="5"/>
      <c r="I45" s="6">
        <v>10.39</v>
      </c>
      <c r="J45" s="5">
        <v>0</v>
      </c>
      <c r="K45" s="6" t="s">
        <v>104</v>
      </c>
      <c r="L45" s="6" t="s">
        <v>482</v>
      </c>
    </row>
    <row r="46" spans="1:21" x14ac:dyDescent="0.25">
      <c r="A46" s="6" t="s">
        <v>25</v>
      </c>
      <c r="B46" s="6">
        <v>550560.125</v>
      </c>
      <c r="C46" s="6">
        <v>2841298.5</v>
      </c>
      <c r="D46" s="5" t="s">
        <v>25</v>
      </c>
      <c r="E46" s="6">
        <v>101</v>
      </c>
      <c r="F46" s="6">
        <v>2</v>
      </c>
      <c r="G46" s="5">
        <v>128</v>
      </c>
      <c r="H46" s="5">
        <v>140</v>
      </c>
      <c r="I46" s="6">
        <v>6.51</v>
      </c>
      <c r="J46" s="5">
        <v>6.68</v>
      </c>
      <c r="K46" s="6" t="s">
        <v>104</v>
      </c>
    </row>
    <row r="47" spans="1:21" x14ac:dyDescent="0.25">
      <c r="A47" s="6" t="s">
        <v>660</v>
      </c>
      <c r="B47" s="6">
        <v>550560.125</v>
      </c>
      <c r="C47" s="6">
        <v>2841298.5</v>
      </c>
      <c r="D47" s="5" t="s">
        <v>25</v>
      </c>
      <c r="E47" s="6">
        <v>241</v>
      </c>
      <c r="F47" s="13"/>
      <c r="G47" s="5">
        <v>128</v>
      </c>
      <c r="H47" s="5">
        <v>140</v>
      </c>
      <c r="I47" s="6">
        <v>6.51</v>
      </c>
      <c r="J47" s="5">
        <v>6.68</v>
      </c>
      <c r="K47" s="6" t="s">
        <v>104</v>
      </c>
    </row>
    <row r="48" spans="1:21" x14ac:dyDescent="0.25">
      <c r="A48" s="6" t="s">
        <v>26</v>
      </c>
      <c r="B48" s="6">
        <v>541856.0625</v>
      </c>
      <c r="C48" s="6">
        <v>2833172.5</v>
      </c>
      <c r="D48" s="5" t="s">
        <v>26</v>
      </c>
      <c r="E48" s="6">
        <v>101</v>
      </c>
      <c r="F48" s="6">
        <v>2</v>
      </c>
      <c r="G48" s="5">
        <v>108</v>
      </c>
      <c r="H48" s="5">
        <v>118</v>
      </c>
      <c r="I48" s="6">
        <v>8.2799999999999994</v>
      </c>
      <c r="J48" s="5">
        <v>6.71</v>
      </c>
      <c r="K48" s="6" t="s">
        <v>104</v>
      </c>
    </row>
    <row r="49" spans="1:12" x14ac:dyDescent="0.25">
      <c r="A49" s="6" t="s">
        <v>27</v>
      </c>
      <c r="B49" s="6">
        <v>546467.125</v>
      </c>
      <c r="C49" s="6">
        <v>2838678.5</v>
      </c>
      <c r="D49" s="5" t="s">
        <v>27</v>
      </c>
      <c r="E49" s="6">
        <v>101</v>
      </c>
      <c r="F49" s="6">
        <v>2</v>
      </c>
      <c r="G49" s="5">
        <v>122</v>
      </c>
      <c r="H49" s="5">
        <v>129</v>
      </c>
      <c r="I49" s="6">
        <v>6.83</v>
      </c>
      <c r="J49" s="5">
        <v>6.4</v>
      </c>
      <c r="K49" s="6" t="s">
        <v>104</v>
      </c>
    </row>
    <row r="50" spans="1:12" s="11" customFormat="1" x14ac:dyDescent="0.25">
      <c r="A50" s="10" t="s">
        <v>28</v>
      </c>
      <c r="B50" s="10">
        <v>542604.0625</v>
      </c>
      <c r="C50" s="10">
        <v>2834604.5</v>
      </c>
      <c r="D50" s="11" t="s">
        <v>28</v>
      </c>
      <c r="E50" s="10">
        <v>101</v>
      </c>
      <c r="F50" s="6">
        <v>2</v>
      </c>
      <c r="G50" s="11">
        <v>111</v>
      </c>
      <c r="H50" s="11">
        <v>120</v>
      </c>
      <c r="I50" s="10">
        <v>7</v>
      </c>
      <c r="J50" s="11">
        <v>6.76</v>
      </c>
      <c r="K50" s="10" t="s">
        <v>104</v>
      </c>
      <c r="L50" s="10"/>
    </row>
    <row r="51" spans="1:12" x14ac:dyDescent="0.25">
      <c r="A51" s="6" t="s">
        <v>29</v>
      </c>
      <c r="B51" s="6">
        <v>550176.0625</v>
      </c>
      <c r="C51" s="6">
        <v>2808515.25</v>
      </c>
      <c r="D51" s="5" t="s">
        <v>29</v>
      </c>
      <c r="E51" s="6">
        <v>101</v>
      </c>
      <c r="F51" s="6">
        <v>2</v>
      </c>
      <c r="G51" s="5">
        <v>46</v>
      </c>
      <c r="H51" s="5">
        <v>139</v>
      </c>
      <c r="I51" s="6">
        <v>2.11</v>
      </c>
      <c r="J51" s="5">
        <v>2.4500000000000002</v>
      </c>
      <c r="K51" s="6" t="s">
        <v>104</v>
      </c>
    </row>
    <row r="52" spans="1:12" x14ac:dyDescent="0.25">
      <c r="A52" s="6" t="s">
        <v>92</v>
      </c>
      <c r="B52" s="6">
        <v>543435.0625</v>
      </c>
      <c r="C52" s="6">
        <v>2827809.25</v>
      </c>
      <c r="D52" s="5" t="s">
        <v>92</v>
      </c>
      <c r="E52" s="6">
        <v>101</v>
      </c>
      <c r="F52" s="6">
        <v>2</v>
      </c>
      <c r="G52" s="5">
        <v>94</v>
      </c>
      <c r="H52" s="5">
        <v>122</v>
      </c>
      <c r="I52" s="6">
        <v>6.82</v>
      </c>
      <c r="J52" s="5">
        <v>6.67</v>
      </c>
      <c r="K52" s="6" t="s">
        <v>104</v>
      </c>
    </row>
    <row r="53" spans="1:12" x14ac:dyDescent="0.25">
      <c r="A53" s="6" t="s">
        <v>480</v>
      </c>
      <c r="B53" s="6">
        <v>556802</v>
      </c>
      <c r="C53" s="6">
        <v>2846960</v>
      </c>
      <c r="D53" s="5" t="s">
        <v>480</v>
      </c>
      <c r="E53" s="6">
        <v>101</v>
      </c>
      <c r="F53" s="6">
        <v>2</v>
      </c>
      <c r="G53" s="5"/>
      <c r="H53" s="5"/>
      <c r="J53" s="5">
        <v>0</v>
      </c>
      <c r="K53" s="6" t="s">
        <v>104</v>
      </c>
      <c r="L53" s="6" t="s">
        <v>482</v>
      </c>
    </row>
    <row r="54" spans="1:12" x14ac:dyDescent="0.25">
      <c r="A54" s="6" t="s">
        <v>481</v>
      </c>
      <c r="B54" s="6">
        <v>555811</v>
      </c>
      <c r="C54" s="6">
        <v>2844100</v>
      </c>
      <c r="D54" s="5" t="s">
        <v>481</v>
      </c>
      <c r="E54" s="6">
        <v>101</v>
      </c>
      <c r="F54" s="6">
        <v>2</v>
      </c>
      <c r="G54" s="5"/>
      <c r="H54" s="5"/>
      <c r="I54" s="6">
        <v>8.5</v>
      </c>
      <c r="J54" s="5">
        <v>0</v>
      </c>
      <c r="K54" s="6" t="s">
        <v>104</v>
      </c>
      <c r="L54" s="6" t="s">
        <v>482</v>
      </c>
    </row>
    <row r="55" spans="1:12" x14ac:dyDescent="0.25">
      <c r="A55" s="6" t="s">
        <v>507</v>
      </c>
      <c r="B55" s="6">
        <v>552308.125</v>
      </c>
      <c r="C55" s="6">
        <v>2841930.5</v>
      </c>
      <c r="D55" s="5" t="s">
        <v>507</v>
      </c>
      <c r="E55" s="6">
        <v>101</v>
      </c>
      <c r="F55" s="6">
        <v>2</v>
      </c>
      <c r="G55" s="5">
        <v>130</v>
      </c>
      <c r="H55" s="5">
        <v>144</v>
      </c>
      <c r="I55" s="6">
        <v>7.41</v>
      </c>
      <c r="J55" s="5">
        <v>6.56</v>
      </c>
      <c r="K55" s="6" t="s">
        <v>104</v>
      </c>
      <c r="L55" s="6" t="s">
        <v>508</v>
      </c>
    </row>
    <row r="56" spans="1:12" x14ac:dyDescent="0.25">
      <c r="A56" s="6" t="s">
        <v>483</v>
      </c>
      <c r="B56" s="6">
        <v>553951</v>
      </c>
      <c r="C56" s="6">
        <v>2842370</v>
      </c>
      <c r="D56" s="5" t="s">
        <v>483</v>
      </c>
      <c r="E56" s="6">
        <v>101</v>
      </c>
      <c r="F56" s="6">
        <v>2</v>
      </c>
      <c r="G56" s="5"/>
      <c r="H56" s="5"/>
      <c r="I56" s="6">
        <v>7.37</v>
      </c>
      <c r="J56" s="5">
        <v>0</v>
      </c>
      <c r="K56" s="6" t="s">
        <v>104</v>
      </c>
      <c r="L56" s="6" t="s">
        <v>482</v>
      </c>
    </row>
    <row r="57" spans="1:12" x14ac:dyDescent="0.25">
      <c r="A57" s="6" t="s">
        <v>484</v>
      </c>
      <c r="B57" s="6">
        <v>554514</v>
      </c>
      <c r="C57" s="6">
        <v>2841110</v>
      </c>
      <c r="D57" s="5" t="s">
        <v>484</v>
      </c>
      <c r="E57" s="6">
        <v>101</v>
      </c>
      <c r="F57" s="6">
        <v>2</v>
      </c>
      <c r="G57" s="5"/>
      <c r="H57" s="5"/>
      <c r="I57" s="6">
        <v>8.25</v>
      </c>
      <c r="J57" s="5">
        <v>0</v>
      </c>
      <c r="K57" s="6" t="s">
        <v>104</v>
      </c>
      <c r="L57" s="6" t="s">
        <v>482</v>
      </c>
    </row>
    <row r="58" spans="1:12" x14ac:dyDescent="0.25">
      <c r="A58" s="6" t="s">
        <v>485</v>
      </c>
      <c r="B58" s="6">
        <v>553112</v>
      </c>
      <c r="C58" s="6">
        <v>2843010</v>
      </c>
      <c r="D58" s="5" t="s">
        <v>485</v>
      </c>
      <c r="E58" s="6">
        <v>101</v>
      </c>
      <c r="F58" s="6">
        <v>2</v>
      </c>
      <c r="G58" s="5"/>
      <c r="H58" s="5"/>
      <c r="I58" s="6">
        <v>5.14</v>
      </c>
      <c r="J58" s="5">
        <v>0</v>
      </c>
      <c r="K58" s="6" t="s">
        <v>104</v>
      </c>
      <c r="L58" s="6" t="s">
        <v>482</v>
      </c>
    </row>
    <row r="59" spans="1:12" x14ac:dyDescent="0.25">
      <c r="A59" s="6" t="s">
        <v>510</v>
      </c>
      <c r="B59" s="6">
        <v>550695</v>
      </c>
      <c r="C59" s="6">
        <v>2841125</v>
      </c>
      <c r="D59" s="5" t="s">
        <v>510</v>
      </c>
      <c r="E59" s="6">
        <v>101</v>
      </c>
      <c r="F59" s="6">
        <v>2</v>
      </c>
      <c r="G59" s="5"/>
      <c r="H59" s="5"/>
      <c r="I59" s="6">
        <v>6.97</v>
      </c>
      <c r="J59" s="5">
        <v>0</v>
      </c>
      <c r="K59" s="6" t="s">
        <v>104</v>
      </c>
      <c r="L59" s="6" t="s">
        <v>508</v>
      </c>
    </row>
    <row r="60" spans="1:12" x14ac:dyDescent="0.25">
      <c r="A60" s="6" t="s">
        <v>93</v>
      </c>
      <c r="B60" s="6">
        <v>552294.125</v>
      </c>
      <c r="C60" s="6">
        <v>2845498.5</v>
      </c>
      <c r="D60" s="5" t="s">
        <v>93</v>
      </c>
      <c r="E60" s="6">
        <v>101</v>
      </c>
      <c r="F60" s="6">
        <v>2</v>
      </c>
      <c r="G60" s="5">
        <v>139</v>
      </c>
      <c r="H60" s="5">
        <v>144</v>
      </c>
      <c r="I60" s="6">
        <v>7.13</v>
      </c>
      <c r="J60" s="5">
        <v>5.76</v>
      </c>
      <c r="K60" s="6" t="s">
        <v>104</v>
      </c>
    </row>
    <row r="61" spans="1:12" x14ac:dyDescent="0.25">
      <c r="A61" s="6" t="s">
        <v>509</v>
      </c>
      <c r="B61" s="6">
        <v>553176</v>
      </c>
      <c r="C61" s="6">
        <v>2841010</v>
      </c>
      <c r="D61" s="5" t="s">
        <v>509</v>
      </c>
      <c r="E61" s="6">
        <v>101</v>
      </c>
      <c r="F61" s="6">
        <v>2</v>
      </c>
      <c r="G61" s="5"/>
      <c r="H61" s="5"/>
      <c r="I61" s="6">
        <v>7.24</v>
      </c>
      <c r="J61" s="5">
        <v>0</v>
      </c>
      <c r="K61" s="6" t="s">
        <v>104</v>
      </c>
      <c r="L61" s="6" t="s">
        <v>508</v>
      </c>
    </row>
    <row r="62" spans="1:12" x14ac:dyDescent="0.25">
      <c r="A62" s="6" t="s">
        <v>486</v>
      </c>
      <c r="B62" s="6">
        <v>555886</v>
      </c>
      <c r="C62" s="6">
        <v>2839610</v>
      </c>
      <c r="D62" s="5" t="s">
        <v>486</v>
      </c>
      <c r="E62" s="6">
        <v>101</v>
      </c>
      <c r="F62" s="6">
        <v>2</v>
      </c>
      <c r="G62" s="5"/>
      <c r="H62" s="5"/>
      <c r="I62" s="6">
        <v>10.44</v>
      </c>
      <c r="J62" s="5">
        <v>0</v>
      </c>
      <c r="K62" s="6" t="s">
        <v>104</v>
      </c>
      <c r="L62" s="6" t="s">
        <v>482</v>
      </c>
    </row>
    <row r="63" spans="1:12" x14ac:dyDescent="0.25">
      <c r="A63" s="6" t="s">
        <v>94</v>
      </c>
      <c r="B63" s="6">
        <v>548692.125</v>
      </c>
      <c r="C63" s="6">
        <v>2847607.5</v>
      </c>
      <c r="D63" s="5" t="s">
        <v>94</v>
      </c>
      <c r="E63" s="6">
        <v>101</v>
      </c>
      <c r="F63" s="6">
        <v>2</v>
      </c>
      <c r="G63" s="5">
        <v>144</v>
      </c>
      <c r="H63" s="5">
        <v>135</v>
      </c>
      <c r="I63" s="6">
        <v>6</v>
      </c>
      <c r="J63" s="5">
        <v>5.88</v>
      </c>
      <c r="K63" s="6" t="s">
        <v>104</v>
      </c>
    </row>
    <row r="64" spans="1:12" x14ac:dyDescent="0.25">
      <c r="A64" s="6" t="s">
        <v>661</v>
      </c>
      <c r="B64" s="6">
        <v>548692.125</v>
      </c>
      <c r="C64" s="6">
        <v>2847607.5</v>
      </c>
      <c r="D64" s="5" t="s">
        <v>94</v>
      </c>
      <c r="E64" s="6">
        <v>241</v>
      </c>
      <c r="F64" s="13"/>
      <c r="G64" s="5">
        <v>144</v>
      </c>
      <c r="H64" s="5">
        <v>135</v>
      </c>
      <c r="I64" s="6">
        <v>6</v>
      </c>
      <c r="J64" s="5">
        <v>5.88</v>
      </c>
      <c r="K64" s="6" t="s">
        <v>104</v>
      </c>
    </row>
    <row r="65" spans="1:21" x14ac:dyDescent="0.25">
      <c r="A65" s="6" t="s">
        <v>30</v>
      </c>
      <c r="B65" s="6">
        <v>548849.125</v>
      </c>
      <c r="C65" s="6">
        <v>2842901.5</v>
      </c>
      <c r="D65" s="5" t="s">
        <v>30</v>
      </c>
      <c r="E65" s="6">
        <v>101</v>
      </c>
      <c r="F65" s="6">
        <v>2</v>
      </c>
      <c r="G65" s="5">
        <v>132</v>
      </c>
      <c r="H65" s="5">
        <v>135</v>
      </c>
      <c r="I65" s="6">
        <v>6</v>
      </c>
      <c r="J65" s="5">
        <v>6.06</v>
      </c>
      <c r="K65" s="6" t="s">
        <v>104</v>
      </c>
    </row>
    <row r="66" spans="1:21" x14ac:dyDescent="0.25">
      <c r="A66" s="6" t="s">
        <v>662</v>
      </c>
      <c r="B66" s="6">
        <v>548849.125</v>
      </c>
      <c r="C66" s="6">
        <v>2842901.5</v>
      </c>
      <c r="D66" s="5" t="s">
        <v>30</v>
      </c>
      <c r="E66" s="6">
        <v>241</v>
      </c>
      <c r="F66" s="13"/>
      <c r="G66" s="5">
        <v>132</v>
      </c>
      <c r="H66" s="5">
        <v>135</v>
      </c>
      <c r="I66" s="6">
        <v>6</v>
      </c>
      <c r="J66" s="5">
        <v>6.06</v>
      </c>
      <c r="K66" s="6" t="s">
        <v>104</v>
      </c>
    </row>
    <row r="67" spans="1:21" x14ac:dyDescent="0.25">
      <c r="A67" s="6" t="s">
        <v>31</v>
      </c>
      <c r="B67" s="6">
        <v>543754</v>
      </c>
      <c r="C67" s="6">
        <v>2807017.25</v>
      </c>
      <c r="D67" s="5" t="s">
        <v>31</v>
      </c>
      <c r="E67" s="6">
        <v>101</v>
      </c>
      <c r="F67" s="6">
        <v>2</v>
      </c>
      <c r="G67" s="5">
        <v>42</v>
      </c>
      <c r="H67" s="5">
        <v>123</v>
      </c>
      <c r="J67" s="5">
        <v>2.4300000000000002</v>
      </c>
      <c r="K67" s="6" t="s">
        <v>104</v>
      </c>
    </row>
    <row r="68" spans="1:21" x14ac:dyDescent="0.25">
      <c r="A68" s="6" t="s">
        <v>32</v>
      </c>
      <c r="B68" s="6">
        <v>545183.49765000003</v>
      </c>
      <c r="C68" s="6">
        <v>2807686.3721699999</v>
      </c>
      <c r="D68" s="5" t="s">
        <v>32</v>
      </c>
      <c r="E68" s="6">
        <v>101</v>
      </c>
      <c r="F68" s="6">
        <v>2</v>
      </c>
      <c r="G68" s="5">
        <v>44</v>
      </c>
      <c r="H68" s="5">
        <v>126</v>
      </c>
      <c r="J68" s="5">
        <v>3.21</v>
      </c>
      <c r="K68" s="6" t="s">
        <v>104</v>
      </c>
      <c r="L68" s="6" t="s">
        <v>120</v>
      </c>
    </row>
    <row r="69" spans="1:21" x14ac:dyDescent="0.25">
      <c r="A69" s="6" t="s">
        <v>33</v>
      </c>
      <c r="B69" s="6">
        <v>550974.0625</v>
      </c>
      <c r="C69" s="6">
        <v>2805155.8746500001</v>
      </c>
      <c r="D69" s="5" t="s">
        <v>33</v>
      </c>
      <c r="E69" s="6">
        <v>101</v>
      </c>
      <c r="F69" s="6">
        <v>2</v>
      </c>
      <c r="G69" s="5">
        <v>38</v>
      </c>
      <c r="H69" s="5">
        <v>141</v>
      </c>
      <c r="J69" s="5">
        <v>1.62</v>
      </c>
      <c r="K69" s="6" t="s">
        <v>104</v>
      </c>
    </row>
    <row r="70" spans="1:21" x14ac:dyDescent="0.25">
      <c r="A70" s="6" t="s">
        <v>34</v>
      </c>
      <c r="B70" s="6">
        <v>543376.0625</v>
      </c>
      <c r="C70" s="6">
        <v>2820273.25</v>
      </c>
      <c r="D70" s="5" t="s">
        <v>34</v>
      </c>
      <c r="E70" s="6">
        <v>101</v>
      </c>
      <c r="F70" s="6">
        <v>2</v>
      </c>
      <c r="G70" s="5">
        <v>76</v>
      </c>
      <c r="H70" s="5">
        <v>122</v>
      </c>
      <c r="I70" s="6">
        <v>6.3</v>
      </c>
      <c r="J70" s="5">
        <v>6.28</v>
      </c>
      <c r="K70" s="6" t="s">
        <v>104</v>
      </c>
      <c r="N70" s="17" t="s">
        <v>34</v>
      </c>
      <c r="O70" s="17" t="s">
        <v>581</v>
      </c>
      <c r="P70" s="17">
        <v>25.497160000000001</v>
      </c>
      <c r="Q70" s="17">
        <v>-80.568610000000007</v>
      </c>
      <c r="R70" s="17">
        <v>6.3</v>
      </c>
      <c r="S70" s="17">
        <v>-1.5489999999999999</v>
      </c>
      <c r="T70" s="17"/>
      <c r="U70" s="5">
        <f>R70-I70</f>
        <v>0</v>
      </c>
    </row>
    <row r="71" spans="1:21" x14ac:dyDescent="0.25">
      <c r="A71" s="6" t="s">
        <v>35</v>
      </c>
      <c r="B71" s="6">
        <v>549050.125</v>
      </c>
      <c r="C71" s="6">
        <v>2833612.5</v>
      </c>
      <c r="D71" s="5" t="s">
        <v>35</v>
      </c>
      <c r="E71" s="6">
        <v>101</v>
      </c>
      <c r="F71" s="6">
        <v>2</v>
      </c>
      <c r="G71" s="5">
        <v>109</v>
      </c>
      <c r="H71" s="5">
        <v>136</v>
      </c>
      <c r="J71" s="5">
        <v>7.6</v>
      </c>
      <c r="K71" s="6" t="s">
        <v>104</v>
      </c>
    </row>
    <row r="72" spans="1:21" x14ac:dyDescent="0.25">
      <c r="A72" s="6" t="s">
        <v>375</v>
      </c>
      <c r="B72" s="6">
        <v>549225.13</v>
      </c>
      <c r="C72" s="6">
        <v>2832431.5</v>
      </c>
      <c r="D72" s="5" t="s">
        <v>375</v>
      </c>
      <c r="E72" s="6">
        <v>101</v>
      </c>
      <c r="F72" s="6">
        <v>2</v>
      </c>
      <c r="G72" s="6">
        <v>106</v>
      </c>
      <c r="H72" s="6">
        <v>136</v>
      </c>
      <c r="I72" s="6">
        <v>7.9</v>
      </c>
      <c r="J72" s="6">
        <v>8.06</v>
      </c>
      <c r="K72" s="6" t="s">
        <v>104</v>
      </c>
      <c r="L72" s="6" t="s">
        <v>383</v>
      </c>
      <c r="N72" s="17" t="s">
        <v>375</v>
      </c>
      <c r="O72" s="17" t="s">
        <v>581</v>
      </c>
      <c r="P72" s="17">
        <v>25.606770000000001</v>
      </c>
      <c r="Q72" s="17">
        <v>-80.509969999999996</v>
      </c>
      <c r="R72" s="17">
        <v>7.9</v>
      </c>
      <c r="S72" s="17">
        <v>-1.5620000000000001</v>
      </c>
      <c r="T72" s="17"/>
      <c r="U72" s="5">
        <f t="shared" ref="U72:U73" si="4">R72-I72</f>
        <v>0</v>
      </c>
    </row>
    <row r="73" spans="1:21" x14ac:dyDescent="0.25">
      <c r="A73" s="6" t="s">
        <v>36</v>
      </c>
      <c r="B73" s="6">
        <v>546745.125</v>
      </c>
      <c r="C73" s="6">
        <v>2830866.25</v>
      </c>
      <c r="D73" s="5" t="s">
        <v>36</v>
      </c>
      <c r="E73" s="6">
        <v>101</v>
      </c>
      <c r="F73" s="6">
        <v>2</v>
      </c>
      <c r="G73" s="5">
        <v>102</v>
      </c>
      <c r="H73" s="5">
        <v>130</v>
      </c>
      <c r="I73" s="6">
        <v>7.14</v>
      </c>
      <c r="J73" s="5">
        <v>6.75</v>
      </c>
      <c r="K73" s="6" t="s">
        <v>104</v>
      </c>
      <c r="N73" s="17" t="s">
        <v>36</v>
      </c>
      <c r="O73" s="17" t="s">
        <v>581</v>
      </c>
      <c r="P73" s="17">
        <v>25.59272</v>
      </c>
      <c r="Q73" s="17">
        <v>-80.534719999999993</v>
      </c>
      <c r="R73" s="17">
        <v>7.14</v>
      </c>
      <c r="S73" s="17">
        <v>-1.5649999999999999</v>
      </c>
      <c r="T73" s="17"/>
      <c r="U73" s="5">
        <f t="shared" si="4"/>
        <v>0</v>
      </c>
    </row>
    <row r="74" spans="1:21" x14ac:dyDescent="0.25">
      <c r="A74" s="6" t="s">
        <v>37</v>
      </c>
      <c r="B74" s="6">
        <v>549015.125</v>
      </c>
      <c r="C74" s="6">
        <v>2835703.5</v>
      </c>
      <c r="D74" s="5" t="s">
        <v>37</v>
      </c>
      <c r="E74" s="6">
        <v>101</v>
      </c>
      <c r="F74" s="6">
        <v>2</v>
      </c>
      <c r="G74" s="5">
        <v>114</v>
      </c>
      <c r="H74" s="5">
        <v>136</v>
      </c>
      <c r="I74" s="6">
        <v>7.28</v>
      </c>
      <c r="J74" s="5">
        <v>7.49</v>
      </c>
      <c r="K74" s="6" t="s">
        <v>104</v>
      </c>
      <c r="T74" s="17"/>
    </row>
    <row r="75" spans="1:21" x14ac:dyDescent="0.25">
      <c r="A75" s="6" t="s">
        <v>38</v>
      </c>
      <c r="B75" s="6">
        <v>546957.0625</v>
      </c>
      <c r="C75" s="6">
        <v>2810134.25</v>
      </c>
      <c r="D75" s="5" t="s">
        <v>38</v>
      </c>
      <c r="E75" s="6">
        <v>101</v>
      </c>
      <c r="F75" s="6">
        <v>2</v>
      </c>
      <c r="G75" s="5">
        <v>50</v>
      </c>
      <c r="H75" s="5">
        <v>131</v>
      </c>
      <c r="I75" s="6">
        <v>6.06</v>
      </c>
      <c r="J75" s="5">
        <v>6.71</v>
      </c>
      <c r="K75" s="6" t="s">
        <v>104</v>
      </c>
      <c r="L75" s="6" t="s">
        <v>109</v>
      </c>
    </row>
    <row r="76" spans="1:21" x14ac:dyDescent="0.25">
      <c r="A76" s="6" t="s">
        <v>488</v>
      </c>
      <c r="B76" s="6">
        <v>555747</v>
      </c>
      <c r="C76" s="6">
        <v>2825950</v>
      </c>
      <c r="D76" s="5" t="s">
        <v>488</v>
      </c>
      <c r="E76" s="6">
        <v>101</v>
      </c>
      <c r="F76" s="6">
        <v>2</v>
      </c>
      <c r="G76" s="5"/>
      <c r="H76" s="5"/>
      <c r="I76" s="6">
        <v>11.1</v>
      </c>
      <c r="J76" s="5">
        <v>0</v>
      </c>
      <c r="K76" s="6" t="s">
        <v>104</v>
      </c>
      <c r="L76" s="6" t="s">
        <v>482</v>
      </c>
    </row>
    <row r="77" spans="1:21" x14ac:dyDescent="0.25">
      <c r="A77" s="6" t="s">
        <v>504</v>
      </c>
      <c r="B77" s="6">
        <v>523437.96875</v>
      </c>
      <c r="C77" s="6">
        <v>2838832.5</v>
      </c>
      <c r="D77" s="5" t="s">
        <v>504</v>
      </c>
      <c r="E77" s="6">
        <v>101</v>
      </c>
      <c r="F77" s="6">
        <v>2</v>
      </c>
      <c r="G77" s="5">
        <v>122</v>
      </c>
      <c r="H77" s="5">
        <v>72</v>
      </c>
      <c r="I77" s="6">
        <v>5.8</v>
      </c>
      <c r="J77" s="5">
        <v>6.08</v>
      </c>
      <c r="K77" s="6" t="s">
        <v>104</v>
      </c>
      <c r="N77" s="17" t="s">
        <v>504</v>
      </c>
      <c r="O77" s="17" t="s">
        <v>581</v>
      </c>
      <c r="P77" s="17">
        <v>25.665209999999998</v>
      </c>
      <c r="Q77" s="17">
        <v>-80.766670000000005</v>
      </c>
      <c r="R77" s="17">
        <v>5.8</v>
      </c>
      <c r="S77" s="17">
        <v>-1.506</v>
      </c>
      <c r="U77" s="5">
        <f>R77-I77</f>
        <v>0</v>
      </c>
    </row>
    <row r="78" spans="1:21" x14ac:dyDescent="0.25">
      <c r="A78" s="6" t="s">
        <v>95</v>
      </c>
      <c r="B78" s="6">
        <v>552352.125</v>
      </c>
      <c r="C78" s="6">
        <v>2830825.25</v>
      </c>
      <c r="D78" s="5" t="s">
        <v>95</v>
      </c>
      <c r="E78" s="6">
        <v>101</v>
      </c>
      <c r="F78" s="6">
        <v>2</v>
      </c>
      <c r="G78" s="5">
        <v>102</v>
      </c>
      <c r="H78" s="5">
        <v>144</v>
      </c>
      <c r="I78" s="6">
        <v>9.06</v>
      </c>
      <c r="J78" s="5">
        <v>9.06</v>
      </c>
      <c r="K78" s="6" t="s">
        <v>104</v>
      </c>
    </row>
    <row r="79" spans="1:21" x14ac:dyDescent="0.25">
      <c r="A79" s="6" t="s">
        <v>39</v>
      </c>
      <c r="B79" s="6">
        <v>544579.0625</v>
      </c>
      <c r="C79" s="6">
        <v>2819446.25</v>
      </c>
      <c r="D79" s="5" t="s">
        <v>39</v>
      </c>
      <c r="E79" s="6">
        <v>101</v>
      </c>
      <c r="F79" s="6">
        <v>2</v>
      </c>
      <c r="G79" s="5">
        <v>73</v>
      </c>
      <c r="H79" s="5">
        <v>125</v>
      </c>
      <c r="I79" s="6">
        <v>6.33</v>
      </c>
      <c r="J79" s="5">
        <v>6.12</v>
      </c>
      <c r="K79" s="6" t="s">
        <v>104</v>
      </c>
    </row>
    <row r="80" spans="1:21" x14ac:dyDescent="0.25">
      <c r="A80" s="6" t="s">
        <v>490</v>
      </c>
      <c r="B80" s="6">
        <v>553486</v>
      </c>
      <c r="C80" s="6">
        <v>2840060</v>
      </c>
      <c r="D80" s="5" t="s">
        <v>490</v>
      </c>
      <c r="E80" s="6">
        <v>101</v>
      </c>
      <c r="F80" s="6">
        <v>2</v>
      </c>
      <c r="G80" s="5"/>
      <c r="H80" s="5"/>
      <c r="I80" s="6">
        <v>7.9</v>
      </c>
      <c r="J80" s="5">
        <v>0</v>
      </c>
      <c r="K80" s="6" t="s">
        <v>104</v>
      </c>
      <c r="L80" s="6" t="s">
        <v>482</v>
      </c>
    </row>
    <row r="81" spans="1:21" x14ac:dyDescent="0.25">
      <c r="A81" s="6" t="s">
        <v>40</v>
      </c>
      <c r="B81" s="6">
        <v>550101.0625</v>
      </c>
      <c r="C81" s="6">
        <v>2813437.25</v>
      </c>
      <c r="D81" s="5" t="s">
        <v>40</v>
      </c>
      <c r="E81" s="6">
        <v>101</v>
      </c>
      <c r="F81" s="6">
        <v>2</v>
      </c>
      <c r="G81" s="5">
        <v>58</v>
      </c>
      <c r="H81" s="5">
        <v>139</v>
      </c>
      <c r="I81" s="6">
        <v>8.8699999999999992</v>
      </c>
      <c r="J81" s="5">
        <v>7.11</v>
      </c>
      <c r="K81" s="6" t="s">
        <v>104</v>
      </c>
      <c r="L81" s="6" t="s">
        <v>122</v>
      </c>
    </row>
    <row r="82" spans="1:21" x14ac:dyDescent="0.25">
      <c r="A82" s="6" t="s">
        <v>96</v>
      </c>
      <c r="B82" s="6">
        <v>549404.0625</v>
      </c>
      <c r="C82" s="6">
        <v>2813311.25</v>
      </c>
      <c r="D82" s="5" t="s">
        <v>96</v>
      </c>
      <c r="E82" s="6">
        <v>101</v>
      </c>
      <c r="F82" s="6">
        <v>2</v>
      </c>
      <c r="G82" s="5">
        <v>58</v>
      </c>
      <c r="H82" s="5">
        <v>137</v>
      </c>
      <c r="I82" s="6">
        <v>8.49</v>
      </c>
      <c r="J82" s="5">
        <v>7.21</v>
      </c>
      <c r="K82" s="6" t="s">
        <v>104</v>
      </c>
    </row>
    <row r="83" spans="1:21" x14ac:dyDescent="0.25">
      <c r="A83" s="6" t="s">
        <v>41</v>
      </c>
      <c r="B83" s="6">
        <v>541659.0625</v>
      </c>
      <c r="C83" s="6">
        <v>2814174.25</v>
      </c>
      <c r="D83" s="5" t="s">
        <v>41</v>
      </c>
      <c r="E83" s="6">
        <v>101</v>
      </c>
      <c r="F83" s="6">
        <v>2</v>
      </c>
      <c r="G83" s="5">
        <v>60</v>
      </c>
      <c r="H83" s="5">
        <v>117</v>
      </c>
      <c r="J83" s="5">
        <v>4.28</v>
      </c>
      <c r="K83" s="6" t="s">
        <v>104</v>
      </c>
      <c r="L83" s="6" t="s">
        <v>109</v>
      </c>
    </row>
    <row r="84" spans="1:21" x14ac:dyDescent="0.25">
      <c r="A84" s="6" t="s">
        <v>42</v>
      </c>
      <c r="B84" s="6">
        <v>543847.0625</v>
      </c>
      <c r="C84" s="6">
        <v>2814430.25</v>
      </c>
      <c r="D84" s="5" t="s">
        <v>42</v>
      </c>
      <c r="E84" s="6">
        <v>101</v>
      </c>
      <c r="F84" s="6">
        <v>2</v>
      </c>
      <c r="G84" s="5">
        <v>61</v>
      </c>
      <c r="H84" s="5">
        <v>123</v>
      </c>
      <c r="J84" s="5">
        <v>5.0199999999999996</v>
      </c>
      <c r="K84" s="6" t="s">
        <v>104</v>
      </c>
      <c r="L84" s="6" t="s">
        <v>109</v>
      </c>
    </row>
    <row r="85" spans="1:21" x14ac:dyDescent="0.25">
      <c r="A85" s="6" t="s">
        <v>668</v>
      </c>
      <c r="B85" s="6">
        <v>555871</v>
      </c>
      <c r="C85" s="6">
        <v>2793665</v>
      </c>
      <c r="D85" s="5" t="s">
        <v>126</v>
      </c>
      <c r="E85" s="6">
        <v>101</v>
      </c>
      <c r="F85" s="6">
        <v>2</v>
      </c>
      <c r="G85" s="5"/>
      <c r="H85" s="5"/>
      <c r="J85" s="5">
        <v>-0.2</v>
      </c>
      <c r="K85" s="6" t="s">
        <v>104</v>
      </c>
      <c r="L85" s="6" t="s">
        <v>124</v>
      </c>
    </row>
    <row r="86" spans="1:21" x14ac:dyDescent="0.25">
      <c r="A86" s="6" t="s">
        <v>43</v>
      </c>
      <c r="B86" s="6">
        <v>546895.125</v>
      </c>
      <c r="C86" s="6">
        <v>2827821.25</v>
      </c>
      <c r="D86" s="5" t="s">
        <v>43</v>
      </c>
      <c r="E86" s="6">
        <v>101</v>
      </c>
      <c r="F86" s="6">
        <v>2</v>
      </c>
      <c r="G86" s="5">
        <v>94</v>
      </c>
      <c r="H86" s="5">
        <v>131</v>
      </c>
      <c r="J86" s="5">
        <v>7.64</v>
      </c>
      <c r="K86" s="6" t="s">
        <v>104</v>
      </c>
      <c r="L86" s="6" t="s">
        <v>109</v>
      </c>
    </row>
    <row r="87" spans="1:21" x14ac:dyDescent="0.25">
      <c r="A87" s="6" t="s">
        <v>97</v>
      </c>
      <c r="B87" s="6">
        <v>551243</v>
      </c>
      <c r="C87" s="6">
        <v>2848479</v>
      </c>
      <c r="D87" s="5" t="s">
        <v>97</v>
      </c>
      <c r="E87" s="6">
        <v>101</v>
      </c>
      <c r="F87" s="6">
        <v>2</v>
      </c>
      <c r="G87" s="5">
        <v>146</v>
      </c>
      <c r="H87" s="5">
        <v>141</v>
      </c>
      <c r="J87" s="5">
        <v>5.72</v>
      </c>
      <c r="K87" s="6" t="s">
        <v>104</v>
      </c>
    </row>
    <row r="88" spans="1:21" x14ac:dyDescent="0.25">
      <c r="A88" s="6" t="s">
        <v>663</v>
      </c>
      <c r="B88" s="6">
        <v>551243</v>
      </c>
      <c r="C88" s="6">
        <v>2848479</v>
      </c>
      <c r="D88" s="5" t="s">
        <v>97</v>
      </c>
      <c r="E88" s="6">
        <v>241</v>
      </c>
      <c r="F88" s="13"/>
      <c r="G88" s="5">
        <v>146</v>
      </c>
      <c r="H88" s="5">
        <v>141</v>
      </c>
      <c r="J88" s="5">
        <v>5.72</v>
      </c>
      <c r="K88" s="6" t="s">
        <v>104</v>
      </c>
    </row>
    <row r="89" spans="1:21" x14ac:dyDescent="0.25">
      <c r="A89" s="6" t="s">
        <v>741</v>
      </c>
      <c r="B89" s="6">
        <v>550352</v>
      </c>
      <c r="C89" s="6">
        <v>2847679.8</v>
      </c>
      <c r="D89" s="5" t="s">
        <v>426</v>
      </c>
      <c r="E89" s="6">
        <v>241</v>
      </c>
      <c r="F89" s="13"/>
      <c r="G89" s="5">
        <v>144</v>
      </c>
      <c r="H89" s="5">
        <v>139</v>
      </c>
      <c r="J89" s="6">
        <v>5.78</v>
      </c>
      <c r="K89" s="6" t="s">
        <v>104</v>
      </c>
      <c r="M89" s="10"/>
    </row>
    <row r="90" spans="1:21" x14ac:dyDescent="0.25">
      <c r="A90" s="6" t="s">
        <v>446</v>
      </c>
      <c r="B90" s="6">
        <v>550352</v>
      </c>
      <c r="C90" s="6">
        <v>2847679.8</v>
      </c>
      <c r="D90" s="5" t="s">
        <v>427</v>
      </c>
      <c r="E90" s="6">
        <v>101</v>
      </c>
      <c r="F90" s="6">
        <v>2</v>
      </c>
      <c r="G90" s="5">
        <v>144</v>
      </c>
      <c r="H90" s="6">
        <v>139</v>
      </c>
      <c r="J90" s="6">
        <v>5.78</v>
      </c>
      <c r="K90" s="6" t="s">
        <v>104</v>
      </c>
      <c r="M90" s="10"/>
    </row>
    <row r="91" spans="1:21" x14ac:dyDescent="0.25">
      <c r="A91" s="6" t="s">
        <v>742</v>
      </c>
      <c r="B91" s="6">
        <v>550289</v>
      </c>
      <c r="C91" s="6">
        <v>2842773</v>
      </c>
      <c r="D91" s="5" t="s">
        <v>425</v>
      </c>
      <c r="E91" s="6">
        <v>241</v>
      </c>
      <c r="F91" s="13"/>
      <c r="G91" s="6">
        <v>132</v>
      </c>
      <c r="H91" s="6">
        <v>139</v>
      </c>
      <c r="J91" s="5">
        <v>6.11</v>
      </c>
      <c r="K91" s="6" t="s">
        <v>104</v>
      </c>
      <c r="L91" s="6" t="s">
        <v>441</v>
      </c>
      <c r="M91" s="10"/>
    </row>
    <row r="92" spans="1:21" x14ac:dyDescent="0.25">
      <c r="A92" s="6" t="s">
        <v>445</v>
      </c>
      <c r="B92" s="6">
        <v>550289</v>
      </c>
      <c r="C92" s="6">
        <v>2842773</v>
      </c>
      <c r="D92" s="5" t="s">
        <v>428</v>
      </c>
      <c r="E92" s="6">
        <v>101</v>
      </c>
      <c r="F92" s="6">
        <v>2</v>
      </c>
      <c r="G92" s="6">
        <v>132</v>
      </c>
      <c r="H92" s="6">
        <v>139</v>
      </c>
      <c r="J92" s="5">
        <v>6.11</v>
      </c>
      <c r="K92" s="6" t="s">
        <v>104</v>
      </c>
      <c r="L92" s="6" t="s">
        <v>441</v>
      </c>
      <c r="M92" s="10"/>
    </row>
    <row r="93" spans="1:21" x14ac:dyDescent="0.25">
      <c r="A93" s="6" t="s">
        <v>44</v>
      </c>
      <c r="B93" s="6">
        <v>533089</v>
      </c>
      <c r="C93" s="6">
        <v>2840867</v>
      </c>
      <c r="D93" s="6" t="s">
        <v>44</v>
      </c>
      <c r="E93" s="6">
        <v>101</v>
      </c>
      <c r="F93" s="6">
        <v>2</v>
      </c>
      <c r="G93" s="5">
        <v>127</v>
      </c>
      <c r="H93" s="6">
        <v>96</v>
      </c>
      <c r="I93" s="5"/>
      <c r="J93" s="5">
        <v>5.9</v>
      </c>
      <c r="K93" s="6" t="s">
        <v>104</v>
      </c>
      <c r="L93" s="5" t="s">
        <v>302</v>
      </c>
    </row>
    <row r="94" spans="1:21" x14ac:dyDescent="0.25">
      <c r="A94" s="6" t="s">
        <v>45</v>
      </c>
      <c r="B94" s="6">
        <v>532689</v>
      </c>
      <c r="C94" s="6">
        <v>2840867</v>
      </c>
      <c r="D94" s="6" t="s">
        <v>45</v>
      </c>
      <c r="E94" s="6">
        <v>101</v>
      </c>
      <c r="F94" s="6">
        <v>2</v>
      </c>
      <c r="G94" s="5">
        <v>127</v>
      </c>
      <c r="H94" s="6">
        <v>95</v>
      </c>
      <c r="I94" s="5"/>
      <c r="J94" s="5">
        <v>5.9</v>
      </c>
      <c r="K94" s="6" t="s">
        <v>104</v>
      </c>
      <c r="L94" s="5" t="s">
        <v>301</v>
      </c>
    </row>
    <row r="95" spans="1:21" x14ac:dyDescent="0.25">
      <c r="A95" s="6" t="s">
        <v>315</v>
      </c>
      <c r="B95" s="6">
        <v>554484</v>
      </c>
      <c r="C95" s="6">
        <v>2793183</v>
      </c>
      <c r="D95" s="5" t="s">
        <v>315</v>
      </c>
      <c r="E95" s="6">
        <v>101</v>
      </c>
      <c r="F95" s="6">
        <v>2</v>
      </c>
      <c r="G95" s="5">
        <v>8</v>
      </c>
      <c r="H95" s="5">
        <v>149</v>
      </c>
      <c r="I95" s="6">
        <v>0.2</v>
      </c>
      <c r="J95" s="5">
        <v>0.77</v>
      </c>
      <c r="K95" s="6" t="s">
        <v>104</v>
      </c>
      <c r="L95" s="6" t="s">
        <v>121</v>
      </c>
      <c r="M95" s="10"/>
      <c r="N95" s="3" t="s">
        <v>315</v>
      </c>
      <c r="O95" s="3" t="s">
        <v>585</v>
      </c>
      <c r="P95" s="3">
        <v>25.252382999999998</v>
      </c>
      <c r="Q95" s="3">
        <v>-80.458952999999994</v>
      </c>
      <c r="R95" s="3">
        <v>0.2</v>
      </c>
      <c r="S95" s="3">
        <v>-1.542</v>
      </c>
      <c r="T95" s="3"/>
      <c r="U95" s="4">
        <f t="shared" ref="U95:U99" si="5">R95-I95</f>
        <v>0</v>
      </c>
    </row>
    <row r="96" spans="1:21" x14ac:dyDescent="0.25">
      <c r="A96" s="6" t="s">
        <v>314</v>
      </c>
      <c r="B96" s="6">
        <v>547136</v>
      </c>
      <c r="C96" s="6">
        <v>2792362</v>
      </c>
      <c r="D96" s="5" t="s">
        <v>314</v>
      </c>
      <c r="E96" s="6">
        <v>101</v>
      </c>
      <c r="F96" s="6">
        <v>2</v>
      </c>
      <c r="G96" s="5">
        <v>6</v>
      </c>
      <c r="H96" s="5">
        <v>131</v>
      </c>
      <c r="I96" s="6">
        <v>1.6</v>
      </c>
      <c r="J96" s="5">
        <v>0.65</v>
      </c>
      <c r="K96" s="6" t="s">
        <v>104</v>
      </c>
      <c r="L96" s="6" t="s">
        <v>121</v>
      </c>
      <c r="M96" s="10"/>
      <c r="N96" s="3" t="s">
        <v>314</v>
      </c>
      <c r="O96" s="3" t="s">
        <v>585</v>
      </c>
      <c r="P96" s="3">
        <v>25.245097000000001</v>
      </c>
      <c r="Q96" s="3">
        <v>-80.532103000000006</v>
      </c>
      <c r="R96" s="3">
        <v>1.6</v>
      </c>
      <c r="S96" s="3">
        <v>-1.5489999999999999</v>
      </c>
      <c r="T96" s="3"/>
      <c r="U96" s="4">
        <f t="shared" si="5"/>
        <v>0</v>
      </c>
    </row>
    <row r="97" spans="1:21" x14ac:dyDescent="0.25">
      <c r="A97" s="6" t="s">
        <v>667</v>
      </c>
      <c r="B97" s="6">
        <v>512671</v>
      </c>
      <c r="C97" s="6">
        <v>2798481</v>
      </c>
      <c r="D97" s="6" t="s">
        <v>127</v>
      </c>
      <c r="E97" s="6">
        <v>101</v>
      </c>
      <c r="F97" s="6">
        <v>2</v>
      </c>
      <c r="G97" s="5"/>
      <c r="H97" s="5"/>
      <c r="J97" s="6">
        <v>0.5</v>
      </c>
      <c r="K97" s="6" t="s">
        <v>104</v>
      </c>
      <c r="L97" s="6" t="s">
        <v>124</v>
      </c>
      <c r="N97" s="3" t="s">
        <v>127</v>
      </c>
      <c r="O97" s="3" t="s">
        <v>581</v>
      </c>
      <c r="P97" s="3">
        <v>25.284379999999999</v>
      </c>
      <c r="Q97" s="3">
        <v>-80.893839999999997</v>
      </c>
      <c r="R97" s="3">
        <v>10</v>
      </c>
      <c r="S97" s="3">
        <v>-1.496</v>
      </c>
      <c r="T97" s="3" t="s">
        <v>586</v>
      </c>
      <c r="U97" s="4">
        <f t="shared" si="5"/>
        <v>10</v>
      </c>
    </row>
    <row r="98" spans="1:21" x14ac:dyDescent="0.25">
      <c r="A98" s="6" t="s">
        <v>313</v>
      </c>
      <c r="B98" s="6">
        <v>497489.75</v>
      </c>
      <c r="C98" s="6">
        <v>2832953.5</v>
      </c>
      <c r="D98" s="5" t="s">
        <v>313</v>
      </c>
      <c r="E98" s="6">
        <v>101</v>
      </c>
      <c r="F98" s="6">
        <v>2</v>
      </c>
      <c r="G98" s="5">
        <v>107</v>
      </c>
      <c r="H98" s="5">
        <v>7</v>
      </c>
      <c r="I98" s="6">
        <v>1.8</v>
      </c>
      <c r="J98" s="5">
        <v>0.34</v>
      </c>
      <c r="K98" s="6" t="s">
        <v>104</v>
      </c>
      <c r="L98" s="6" t="s">
        <v>111</v>
      </c>
      <c r="M98" s="10"/>
      <c r="N98" s="3" t="s">
        <v>313</v>
      </c>
      <c r="O98" s="3" t="s">
        <v>585</v>
      </c>
      <c r="P98" s="3">
        <v>25.61225</v>
      </c>
      <c r="Q98" s="3">
        <v>-81.02525</v>
      </c>
      <c r="R98" s="3">
        <v>-0.03</v>
      </c>
      <c r="S98" s="3">
        <v>-1.45</v>
      </c>
      <c r="T98" s="3" t="s">
        <v>587</v>
      </c>
      <c r="U98" s="4">
        <f t="shared" si="5"/>
        <v>-1.83</v>
      </c>
    </row>
    <row r="99" spans="1:21" x14ac:dyDescent="0.25">
      <c r="A99" s="6" t="s">
        <v>312</v>
      </c>
      <c r="B99" s="6">
        <v>495886.75</v>
      </c>
      <c r="C99" s="6">
        <v>2830945.5</v>
      </c>
      <c r="D99" s="5" t="s">
        <v>312</v>
      </c>
      <c r="E99" s="6">
        <v>101</v>
      </c>
      <c r="F99" s="6">
        <v>2</v>
      </c>
      <c r="G99" s="5">
        <v>102</v>
      </c>
      <c r="H99" s="5">
        <v>3</v>
      </c>
      <c r="I99" s="6">
        <v>0.5</v>
      </c>
      <c r="J99" s="5">
        <v>0.27</v>
      </c>
      <c r="K99" s="6" t="s">
        <v>104</v>
      </c>
      <c r="L99" s="6" t="s">
        <v>111</v>
      </c>
      <c r="M99" s="10"/>
      <c r="N99" s="3" t="s">
        <v>312</v>
      </c>
      <c r="O99" s="3" t="s">
        <v>585</v>
      </c>
      <c r="P99" s="3">
        <v>25.593170000000001</v>
      </c>
      <c r="Q99" s="3">
        <v>-81.041500999999997</v>
      </c>
      <c r="R99" s="3">
        <v>-0.66</v>
      </c>
      <c r="S99" s="3">
        <v>-1.4470000000000001</v>
      </c>
      <c r="T99" s="3" t="s">
        <v>588</v>
      </c>
      <c r="U99" s="4">
        <f t="shared" si="5"/>
        <v>-1.1600000000000001</v>
      </c>
    </row>
    <row r="100" spans="1:21" x14ac:dyDescent="0.25">
      <c r="A100" s="6" t="s">
        <v>46</v>
      </c>
      <c r="B100" s="6">
        <v>500530.11</v>
      </c>
      <c r="C100" s="6">
        <v>2827604.07</v>
      </c>
      <c r="D100" s="5" t="s">
        <v>46</v>
      </c>
      <c r="E100" s="6">
        <v>101</v>
      </c>
      <c r="F100" s="6">
        <v>2</v>
      </c>
      <c r="G100" s="5">
        <v>94</v>
      </c>
      <c r="H100" s="5">
        <v>15</v>
      </c>
      <c r="J100" s="5">
        <v>1.08</v>
      </c>
      <c r="K100" s="6" t="s">
        <v>104</v>
      </c>
      <c r="L100" s="6" t="s">
        <v>120</v>
      </c>
    </row>
    <row r="101" spans="1:21" x14ac:dyDescent="0.25">
      <c r="A101" s="6" t="s">
        <v>416</v>
      </c>
      <c r="B101" s="6">
        <v>546467</v>
      </c>
      <c r="C101" s="6">
        <v>2832422</v>
      </c>
      <c r="D101" s="5" t="s">
        <v>416</v>
      </c>
      <c r="E101" s="6">
        <v>101</v>
      </c>
      <c r="F101" s="6">
        <v>2</v>
      </c>
      <c r="G101" s="6">
        <v>106</v>
      </c>
      <c r="H101" s="6">
        <v>129</v>
      </c>
      <c r="J101" s="6">
        <v>7</v>
      </c>
      <c r="K101" s="6" t="s">
        <v>104</v>
      </c>
      <c r="L101" s="6" t="s">
        <v>423</v>
      </c>
      <c r="N101" s="3" t="s">
        <v>589</v>
      </c>
      <c r="O101" s="3" t="s">
        <v>581</v>
      </c>
      <c r="P101" s="3">
        <v>25.608611</v>
      </c>
      <c r="Q101" s="3">
        <v>-80.537222</v>
      </c>
      <c r="R101" s="3">
        <v>6.6</v>
      </c>
      <c r="S101" s="3">
        <v>-1.5620000000000001</v>
      </c>
      <c r="T101" s="3" t="s">
        <v>590</v>
      </c>
      <c r="U101" s="4">
        <f t="shared" ref="U101:U109" si="6">R101-I101</f>
        <v>6.6</v>
      </c>
    </row>
    <row r="102" spans="1:21" x14ac:dyDescent="0.25">
      <c r="A102" s="6" t="s">
        <v>417</v>
      </c>
      <c r="B102" s="6">
        <v>546376</v>
      </c>
      <c r="C102" s="6">
        <v>2834483</v>
      </c>
      <c r="D102" s="5" t="s">
        <v>417</v>
      </c>
      <c r="E102" s="6">
        <v>101</v>
      </c>
      <c r="F102" s="6">
        <v>2</v>
      </c>
      <c r="G102" s="6">
        <v>111</v>
      </c>
      <c r="H102" s="6">
        <v>125</v>
      </c>
      <c r="J102" s="6">
        <v>6.9</v>
      </c>
      <c r="K102" s="6" t="s">
        <v>104</v>
      </c>
      <c r="L102" s="6" t="s">
        <v>423</v>
      </c>
      <c r="N102" s="3" t="s">
        <v>591</v>
      </c>
      <c r="O102" s="3" t="s">
        <v>581</v>
      </c>
      <c r="P102" s="3">
        <v>25.627222</v>
      </c>
      <c r="Q102" s="3">
        <v>-80.538055999999997</v>
      </c>
      <c r="R102" s="3">
        <v>6.7</v>
      </c>
      <c r="S102" s="3">
        <v>-1.5620000000000001</v>
      </c>
      <c r="T102" s="3" t="s">
        <v>590</v>
      </c>
      <c r="U102" s="4">
        <f t="shared" si="6"/>
        <v>6.7</v>
      </c>
    </row>
    <row r="103" spans="1:21" x14ac:dyDescent="0.25">
      <c r="A103" s="6" t="s">
        <v>418</v>
      </c>
      <c r="B103" s="6">
        <v>545267</v>
      </c>
      <c r="C103" s="6">
        <v>2832510</v>
      </c>
      <c r="D103" s="5" t="s">
        <v>418</v>
      </c>
      <c r="E103" s="6">
        <v>101</v>
      </c>
      <c r="F103" s="6">
        <v>2</v>
      </c>
      <c r="G103" s="6">
        <v>106</v>
      </c>
      <c r="H103" s="6">
        <v>126</v>
      </c>
      <c r="J103" s="6">
        <v>6.8</v>
      </c>
      <c r="K103" s="6" t="s">
        <v>104</v>
      </c>
      <c r="L103" s="6" t="s">
        <v>423</v>
      </c>
      <c r="N103" s="3" t="s">
        <v>592</v>
      </c>
      <c r="O103" s="3" t="s">
        <v>581</v>
      </c>
      <c r="P103" s="3">
        <v>25.609444</v>
      </c>
      <c r="Q103" s="3">
        <v>-80.549166999999997</v>
      </c>
      <c r="R103" s="3">
        <v>6.86</v>
      </c>
      <c r="S103" s="3">
        <v>-1.5620000000000001</v>
      </c>
      <c r="T103" s="3" t="s">
        <v>590</v>
      </c>
      <c r="U103" s="4">
        <f t="shared" si="6"/>
        <v>6.86</v>
      </c>
    </row>
    <row r="104" spans="1:21" x14ac:dyDescent="0.25">
      <c r="A104" s="6" t="s">
        <v>419</v>
      </c>
      <c r="B104" s="6">
        <v>546984</v>
      </c>
      <c r="C104" s="6">
        <v>2835909</v>
      </c>
      <c r="D104" s="5" t="s">
        <v>419</v>
      </c>
      <c r="E104" s="6">
        <v>101</v>
      </c>
      <c r="F104" s="6">
        <v>2</v>
      </c>
      <c r="G104" s="6">
        <v>115</v>
      </c>
      <c r="H104" s="6">
        <v>131</v>
      </c>
      <c r="J104" s="6">
        <v>6.7</v>
      </c>
      <c r="K104" s="6" t="s">
        <v>104</v>
      </c>
      <c r="L104" s="6" t="s">
        <v>423</v>
      </c>
      <c r="N104" s="3" t="s">
        <v>593</v>
      </c>
      <c r="O104" s="3" t="s">
        <v>581</v>
      </c>
      <c r="P104" s="3">
        <v>25.64</v>
      </c>
      <c r="Q104" s="3">
        <v>-80.531943999999996</v>
      </c>
      <c r="R104" s="3">
        <v>7.14</v>
      </c>
      <c r="S104" s="3">
        <v>-1.5580000000000001</v>
      </c>
      <c r="T104" s="3" t="s">
        <v>590</v>
      </c>
      <c r="U104" s="4">
        <f t="shared" si="6"/>
        <v>7.14</v>
      </c>
    </row>
    <row r="105" spans="1:21" x14ac:dyDescent="0.25">
      <c r="A105" s="6" t="s">
        <v>420</v>
      </c>
      <c r="B105" s="6">
        <v>547313</v>
      </c>
      <c r="C105" s="6">
        <v>2837255</v>
      </c>
      <c r="D105" s="5" t="s">
        <v>420</v>
      </c>
      <c r="E105" s="6">
        <v>101</v>
      </c>
      <c r="F105" s="6">
        <v>2</v>
      </c>
      <c r="G105" s="6">
        <v>118</v>
      </c>
      <c r="H105" s="6">
        <v>132</v>
      </c>
      <c r="J105" s="6">
        <v>6.6</v>
      </c>
      <c r="K105" s="6" t="s">
        <v>104</v>
      </c>
      <c r="L105" s="6" t="s">
        <v>423</v>
      </c>
      <c r="N105" s="3" t="s">
        <v>594</v>
      </c>
      <c r="O105" s="3" t="s">
        <v>581</v>
      </c>
      <c r="P105" s="3">
        <v>25.652221999999998</v>
      </c>
      <c r="Q105" s="3">
        <v>-80.528610999999998</v>
      </c>
      <c r="R105" s="3">
        <v>6.9</v>
      </c>
      <c r="S105" s="3">
        <v>-1.5580000000000001</v>
      </c>
      <c r="T105" s="3" t="s">
        <v>590</v>
      </c>
      <c r="U105" s="4">
        <f t="shared" si="6"/>
        <v>6.9</v>
      </c>
    </row>
    <row r="106" spans="1:21" x14ac:dyDescent="0.25">
      <c r="A106" s="6" t="s">
        <v>421</v>
      </c>
      <c r="B106" s="6">
        <v>548872</v>
      </c>
      <c r="C106" s="6">
        <v>2837255</v>
      </c>
      <c r="D106" s="5" t="s">
        <v>421</v>
      </c>
      <c r="E106" s="6">
        <v>101</v>
      </c>
      <c r="F106" s="6">
        <v>2</v>
      </c>
      <c r="G106" s="6">
        <v>120</v>
      </c>
      <c r="H106" s="6">
        <v>135</v>
      </c>
      <c r="J106" s="6">
        <v>6.8</v>
      </c>
      <c r="K106" s="6" t="s">
        <v>104</v>
      </c>
      <c r="L106" s="6" t="s">
        <v>423</v>
      </c>
      <c r="N106" s="3" t="s">
        <v>595</v>
      </c>
      <c r="O106" s="3" t="s">
        <v>581</v>
      </c>
      <c r="P106" s="3">
        <v>25.659444000000001</v>
      </c>
      <c r="Q106" s="3">
        <v>-80.513056000000006</v>
      </c>
      <c r="R106" s="3">
        <v>6.8</v>
      </c>
      <c r="S106" s="3">
        <v>-1.5580000000000001</v>
      </c>
      <c r="T106" s="3" t="s">
        <v>590</v>
      </c>
      <c r="U106" s="4">
        <f t="shared" si="6"/>
        <v>6.8</v>
      </c>
    </row>
    <row r="107" spans="1:21" x14ac:dyDescent="0.25">
      <c r="A107" s="6" t="s">
        <v>422</v>
      </c>
      <c r="B107" s="6">
        <v>549323</v>
      </c>
      <c r="C107" s="6">
        <v>2836770</v>
      </c>
      <c r="D107" s="5" t="s">
        <v>422</v>
      </c>
      <c r="E107" s="6">
        <v>101</v>
      </c>
      <c r="F107" s="6">
        <v>2</v>
      </c>
      <c r="G107" s="6">
        <v>117</v>
      </c>
      <c r="H107" s="6">
        <v>137</v>
      </c>
      <c r="J107" s="6">
        <v>7.2</v>
      </c>
      <c r="K107" s="6" t="s">
        <v>104</v>
      </c>
      <c r="L107" s="6" t="s">
        <v>423</v>
      </c>
      <c r="N107" s="3" t="s">
        <v>596</v>
      </c>
      <c r="O107" s="3" t="s">
        <v>581</v>
      </c>
      <c r="P107" s="3">
        <v>25.647777999999999</v>
      </c>
      <c r="Q107" s="3">
        <v>-80.508611000000002</v>
      </c>
      <c r="R107" s="3">
        <v>7.87</v>
      </c>
      <c r="S107" s="3">
        <v>-1.5620000000000001</v>
      </c>
      <c r="T107" s="3" t="s">
        <v>590</v>
      </c>
      <c r="U107" s="4">
        <f t="shared" si="6"/>
        <v>7.87</v>
      </c>
    </row>
    <row r="108" spans="1:21" x14ac:dyDescent="0.25">
      <c r="A108" s="6" t="s">
        <v>424</v>
      </c>
      <c r="B108" s="6">
        <v>550383</v>
      </c>
      <c r="C108" s="6">
        <v>2836712</v>
      </c>
      <c r="D108" s="5" t="s">
        <v>424</v>
      </c>
      <c r="E108" s="6">
        <v>101</v>
      </c>
      <c r="F108" s="6">
        <v>2</v>
      </c>
      <c r="G108" s="6">
        <v>117</v>
      </c>
      <c r="H108" s="6">
        <v>139</v>
      </c>
      <c r="J108" s="6">
        <v>7.8</v>
      </c>
      <c r="K108" s="6" t="s">
        <v>104</v>
      </c>
      <c r="L108" s="6" t="s">
        <v>423</v>
      </c>
      <c r="N108" s="3" t="s">
        <v>597</v>
      </c>
      <c r="O108" s="3" t="s">
        <v>581</v>
      </c>
      <c r="P108" s="3">
        <v>25.647221999999999</v>
      </c>
      <c r="Q108" s="3">
        <v>-80.498056000000005</v>
      </c>
      <c r="R108" s="3">
        <v>7.81</v>
      </c>
      <c r="S108" s="3">
        <v>-1.5620000000000001</v>
      </c>
      <c r="T108" s="3" t="s">
        <v>590</v>
      </c>
      <c r="U108" s="4">
        <f t="shared" si="6"/>
        <v>7.81</v>
      </c>
    </row>
    <row r="109" spans="1:21" x14ac:dyDescent="0.25">
      <c r="A109" s="6" t="s">
        <v>47</v>
      </c>
      <c r="B109" s="6">
        <v>541300.19999999995</v>
      </c>
      <c r="C109" s="6">
        <v>2844777.69</v>
      </c>
      <c r="D109" s="5" t="s">
        <v>47</v>
      </c>
      <c r="E109" s="6">
        <v>101</v>
      </c>
      <c r="F109" s="6">
        <v>2</v>
      </c>
      <c r="G109" s="5">
        <v>137</v>
      </c>
      <c r="H109" s="5">
        <v>117</v>
      </c>
      <c r="I109" s="6">
        <v>4.29</v>
      </c>
      <c r="J109" s="5">
        <v>5.89</v>
      </c>
      <c r="K109" s="6" t="s">
        <v>104</v>
      </c>
      <c r="L109" s="6" t="s">
        <v>110</v>
      </c>
      <c r="N109" s="3" t="s">
        <v>47</v>
      </c>
      <c r="O109" s="3" t="s">
        <v>585</v>
      </c>
      <c r="P109" s="3">
        <v>25.720279999999999</v>
      </c>
      <c r="Q109" s="3">
        <v>-80.588329999999999</v>
      </c>
      <c r="R109" s="3">
        <v>4.29</v>
      </c>
      <c r="S109" s="3">
        <v>-1.5489999999999999</v>
      </c>
      <c r="T109" s="3"/>
      <c r="U109" s="4">
        <f t="shared" si="6"/>
        <v>0</v>
      </c>
    </row>
    <row r="110" spans="1:21" x14ac:dyDescent="0.25">
      <c r="A110" s="6" t="s">
        <v>745</v>
      </c>
      <c r="B110" s="6">
        <v>536639.0625</v>
      </c>
      <c r="C110" s="6">
        <v>2841628.5</v>
      </c>
      <c r="D110" s="5" t="s">
        <v>48</v>
      </c>
      <c r="E110" s="6">
        <v>241</v>
      </c>
      <c r="F110" s="13"/>
      <c r="G110" s="5">
        <v>129</v>
      </c>
      <c r="H110" s="5">
        <v>105</v>
      </c>
      <c r="I110" s="6">
        <v>5.84</v>
      </c>
      <c r="J110" s="5">
        <v>5.7</v>
      </c>
      <c r="K110" s="6" t="s">
        <v>104</v>
      </c>
    </row>
    <row r="111" spans="1:21" x14ac:dyDescent="0.25">
      <c r="A111" s="6" t="s">
        <v>749</v>
      </c>
      <c r="B111" s="6">
        <v>536639.0625</v>
      </c>
      <c r="C111" s="6">
        <v>2841628.5</v>
      </c>
      <c r="D111" s="5" t="s">
        <v>48</v>
      </c>
      <c r="E111" s="6">
        <v>101</v>
      </c>
      <c r="F111" s="6">
        <v>0.15</v>
      </c>
      <c r="G111" s="5">
        <v>129</v>
      </c>
      <c r="H111" s="5">
        <v>105</v>
      </c>
      <c r="I111" s="6">
        <v>5.84</v>
      </c>
      <c r="J111" s="5">
        <v>5.7</v>
      </c>
      <c r="K111" s="6" t="s">
        <v>104</v>
      </c>
    </row>
    <row r="112" spans="1:21" x14ac:dyDescent="0.25">
      <c r="A112" s="6" t="s">
        <v>48</v>
      </c>
      <c r="B112" s="6">
        <v>536639.0625</v>
      </c>
      <c r="C112" s="6">
        <v>2841628.5</v>
      </c>
      <c r="D112" s="5" t="s">
        <v>48</v>
      </c>
      <c r="E112" s="6">
        <v>101</v>
      </c>
      <c r="F112" s="6">
        <v>2</v>
      </c>
      <c r="G112" s="5">
        <v>129</v>
      </c>
      <c r="H112" s="5">
        <v>105</v>
      </c>
      <c r="I112" s="6">
        <v>5.84</v>
      </c>
      <c r="J112" s="5">
        <v>5.7</v>
      </c>
      <c r="K112" s="6" t="s">
        <v>104</v>
      </c>
    </row>
    <row r="113" spans="1:21" x14ac:dyDescent="0.25">
      <c r="A113" s="6" t="s">
        <v>754</v>
      </c>
      <c r="B113" s="6">
        <v>536639.0625</v>
      </c>
      <c r="C113" s="6">
        <v>2841628.5</v>
      </c>
      <c r="D113" s="5" t="s">
        <v>48</v>
      </c>
      <c r="E113" s="6">
        <v>101</v>
      </c>
      <c r="F113" s="6">
        <v>5</v>
      </c>
      <c r="G113" s="5">
        <v>129</v>
      </c>
      <c r="H113" s="5">
        <v>105</v>
      </c>
      <c r="I113" s="6">
        <v>5.84</v>
      </c>
      <c r="J113" s="5">
        <v>5.7</v>
      </c>
      <c r="K113" s="6" t="s">
        <v>104</v>
      </c>
    </row>
    <row r="114" spans="1:21" x14ac:dyDescent="0.25">
      <c r="A114" s="6" t="s">
        <v>746</v>
      </c>
      <c r="B114" s="6">
        <v>544744.125</v>
      </c>
      <c r="C114" s="6">
        <v>2844885.5</v>
      </c>
      <c r="D114" s="5" t="s">
        <v>49</v>
      </c>
      <c r="E114" s="6">
        <v>241</v>
      </c>
      <c r="F114" s="13"/>
      <c r="G114" s="5">
        <v>137</v>
      </c>
      <c r="H114" s="5">
        <v>125</v>
      </c>
      <c r="I114" s="6">
        <v>5.62</v>
      </c>
      <c r="J114" s="5">
        <v>5.94</v>
      </c>
      <c r="K114" s="6" t="s">
        <v>104</v>
      </c>
      <c r="N114" s="17" t="s">
        <v>49</v>
      </c>
      <c r="O114" s="17" t="s">
        <v>581</v>
      </c>
      <c r="P114" s="17">
        <v>25.719370000000001</v>
      </c>
      <c r="Q114" s="17">
        <v>-80.554169999999999</v>
      </c>
      <c r="R114" s="17">
        <v>5.62</v>
      </c>
      <c r="S114" s="17">
        <v>-1.5549999999999999</v>
      </c>
      <c r="U114" s="5">
        <f t="shared" ref="U114" si="7">R114-I114</f>
        <v>0</v>
      </c>
    </row>
    <row r="115" spans="1:21" x14ac:dyDescent="0.25">
      <c r="A115" s="6" t="s">
        <v>750</v>
      </c>
      <c r="B115" s="6">
        <v>544744.125</v>
      </c>
      <c r="C115" s="6">
        <v>2844885.5</v>
      </c>
      <c r="D115" s="5" t="s">
        <v>49</v>
      </c>
      <c r="E115" s="6">
        <v>101</v>
      </c>
      <c r="F115" s="6">
        <v>0.15</v>
      </c>
      <c r="G115" s="5">
        <v>137</v>
      </c>
      <c r="H115" s="5">
        <v>125</v>
      </c>
      <c r="I115" s="6">
        <v>5.62</v>
      </c>
      <c r="J115" s="5">
        <v>5.94</v>
      </c>
      <c r="K115" s="6" t="s">
        <v>104</v>
      </c>
      <c r="N115" s="17" t="s">
        <v>49</v>
      </c>
      <c r="O115" s="17" t="s">
        <v>581</v>
      </c>
      <c r="P115" s="17">
        <v>25.719370000000001</v>
      </c>
      <c r="Q115" s="17">
        <v>-80.554169999999999</v>
      </c>
      <c r="R115" s="17">
        <v>5.62</v>
      </c>
      <c r="S115" s="17">
        <v>-1.5549999999999999</v>
      </c>
      <c r="T115" s="17"/>
      <c r="U115" s="5">
        <f t="shared" ref="U115:U120" si="8">R115-I115</f>
        <v>0</v>
      </c>
    </row>
    <row r="116" spans="1:21" x14ac:dyDescent="0.25">
      <c r="A116" s="6" t="s">
        <v>49</v>
      </c>
      <c r="B116" s="6">
        <v>544744.125</v>
      </c>
      <c r="C116" s="6">
        <v>2844885.5</v>
      </c>
      <c r="D116" s="5" t="s">
        <v>49</v>
      </c>
      <c r="E116" s="6">
        <v>101</v>
      </c>
      <c r="F116" s="6">
        <v>2</v>
      </c>
      <c r="G116" s="5">
        <v>137</v>
      </c>
      <c r="H116" s="5">
        <v>125</v>
      </c>
      <c r="I116" s="6">
        <v>5.62</v>
      </c>
      <c r="J116" s="5">
        <v>5.94</v>
      </c>
      <c r="K116" s="6" t="s">
        <v>104</v>
      </c>
      <c r="N116" s="17" t="s">
        <v>49</v>
      </c>
      <c r="O116" s="17" t="s">
        <v>581</v>
      </c>
      <c r="P116" s="17">
        <v>25.719370000000001</v>
      </c>
      <c r="Q116" s="17">
        <v>-80.554169999999999</v>
      </c>
      <c r="R116" s="17">
        <v>5.62</v>
      </c>
      <c r="S116" s="17">
        <v>-1.5549999999999999</v>
      </c>
      <c r="U116" s="5">
        <f t="shared" si="8"/>
        <v>0</v>
      </c>
    </row>
    <row r="117" spans="1:21" x14ac:dyDescent="0.25">
      <c r="A117" s="6" t="s">
        <v>755</v>
      </c>
      <c r="B117" s="6">
        <v>544744.125</v>
      </c>
      <c r="C117" s="6">
        <v>2844885.5</v>
      </c>
      <c r="D117" s="5" t="s">
        <v>49</v>
      </c>
      <c r="E117" s="6">
        <v>101</v>
      </c>
      <c r="F117" s="6">
        <v>5</v>
      </c>
      <c r="G117" s="5">
        <v>137</v>
      </c>
      <c r="H117" s="5">
        <v>125</v>
      </c>
      <c r="I117" s="6">
        <v>5.62</v>
      </c>
      <c r="J117" s="5">
        <v>5.94</v>
      </c>
      <c r="K117" s="6" t="s">
        <v>104</v>
      </c>
      <c r="N117" s="17" t="s">
        <v>49</v>
      </c>
      <c r="O117" s="17" t="s">
        <v>581</v>
      </c>
      <c r="P117" s="17">
        <v>25.719370000000001</v>
      </c>
      <c r="Q117" s="17">
        <v>-80.554169999999999</v>
      </c>
      <c r="R117" s="17">
        <v>5.62</v>
      </c>
      <c r="S117" s="17">
        <v>-1.5549999999999999</v>
      </c>
      <c r="U117" s="5">
        <f t="shared" ref="U117:U118" si="9">R117-I117</f>
        <v>0</v>
      </c>
    </row>
    <row r="118" spans="1:21" x14ac:dyDescent="0.25">
      <c r="A118" s="6" t="s">
        <v>747</v>
      </c>
      <c r="B118" s="6">
        <v>549958.125</v>
      </c>
      <c r="C118" s="6">
        <v>2847982.5</v>
      </c>
      <c r="D118" s="5" t="s">
        <v>50</v>
      </c>
      <c r="E118" s="6">
        <v>241</v>
      </c>
      <c r="F118" s="13"/>
      <c r="G118" s="5">
        <v>145</v>
      </c>
      <c r="H118" s="5">
        <v>138</v>
      </c>
      <c r="I118" s="6">
        <v>5.77</v>
      </c>
      <c r="J118" s="5">
        <v>5.79</v>
      </c>
      <c r="K118" s="6" t="s">
        <v>104</v>
      </c>
      <c r="N118" s="17" t="s">
        <v>50</v>
      </c>
      <c r="O118" s="17" t="s">
        <v>581</v>
      </c>
      <c r="P118" s="17">
        <v>25.740379999999998</v>
      </c>
      <c r="Q118" s="17">
        <v>-80.504778000000002</v>
      </c>
      <c r="R118" s="17">
        <v>5.77</v>
      </c>
      <c r="S118" s="17">
        <v>-1.5580000000000001</v>
      </c>
      <c r="U118" s="5">
        <f t="shared" si="9"/>
        <v>0</v>
      </c>
    </row>
    <row r="119" spans="1:21" x14ac:dyDescent="0.25">
      <c r="A119" s="6" t="s">
        <v>751</v>
      </c>
      <c r="B119" s="6">
        <v>549958.125</v>
      </c>
      <c r="C119" s="6">
        <v>2847982.5</v>
      </c>
      <c r="D119" s="5" t="s">
        <v>50</v>
      </c>
      <c r="E119" s="6">
        <v>101</v>
      </c>
      <c r="F119" s="6">
        <v>0.15</v>
      </c>
      <c r="G119" s="5">
        <v>145</v>
      </c>
      <c r="H119" s="5">
        <v>138</v>
      </c>
      <c r="I119" s="6">
        <v>5.77</v>
      </c>
      <c r="J119" s="5">
        <v>5.79</v>
      </c>
      <c r="K119" s="6" t="s">
        <v>104</v>
      </c>
      <c r="M119" s="10">
        <f>2.5/0.3048</f>
        <v>8.2020997375328086</v>
      </c>
      <c r="N119" s="17" t="s">
        <v>50</v>
      </c>
      <c r="O119" s="17" t="s">
        <v>581</v>
      </c>
      <c r="P119" s="17">
        <v>25.740379999999998</v>
      </c>
      <c r="Q119" s="17">
        <v>-80.504778000000002</v>
      </c>
      <c r="R119" s="17">
        <v>5.77</v>
      </c>
      <c r="S119" s="17">
        <v>-1.5580000000000001</v>
      </c>
      <c r="U119" s="5">
        <f t="shared" si="8"/>
        <v>0</v>
      </c>
    </row>
    <row r="120" spans="1:21" x14ac:dyDescent="0.25">
      <c r="A120" s="6" t="s">
        <v>50</v>
      </c>
      <c r="B120" s="6">
        <v>549958.125</v>
      </c>
      <c r="C120" s="6">
        <v>2847982.5</v>
      </c>
      <c r="D120" s="5" t="s">
        <v>50</v>
      </c>
      <c r="E120" s="6">
        <v>101</v>
      </c>
      <c r="F120" s="6">
        <v>2</v>
      </c>
      <c r="G120" s="5">
        <v>145</v>
      </c>
      <c r="H120" s="5">
        <v>138</v>
      </c>
      <c r="I120" s="6">
        <v>5.77</v>
      </c>
      <c r="J120" s="5">
        <v>5.79</v>
      </c>
      <c r="K120" s="6" t="s">
        <v>104</v>
      </c>
      <c r="M120" s="10">
        <f>15/0.3048</f>
        <v>49.212598425196845</v>
      </c>
      <c r="N120" s="17" t="s">
        <v>50</v>
      </c>
      <c r="O120" s="17" t="s">
        <v>581</v>
      </c>
      <c r="P120" s="17">
        <v>25.740379999999998</v>
      </c>
      <c r="Q120" s="17">
        <v>-80.504778000000002</v>
      </c>
      <c r="R120" s="17">
        <v>5.77</v>
      </c>
      <c r="S120" s="17">
        <v>-1.5580000000000001</v>
      </c>
      <c r="U120" s="5">
        <f t="shared" si="8"/>
        <v>0</v>
      </c>
    </row>
    <row r="121" spans="1:21" x14ac:dyDescent="0.25">
      <c r="A121" s="6" t="s">
        <v>756</v>
      </c>
      <c r="B121" s="6">
        <v>549958.125</v>
      </c>
      <c r="C121" s="6">
        <v>2847982.5</v>
      </c>
      <c r="D121" s="5" t="s">
        <v>50</v>
      </c>
      <c r="E121" s="6">
        <v>101</v>
      </c>
      <c r="F121" s="6">
        <v>5</v>
      </c>
      <c r="G121" s="5">
        <v>145</v>
      </c>
      <c r="H121" s="5">
        <v>138</v>
      </c>
      <c r="I121" s="6">
        <v>5.77</v>
      </c>
      <c r="J121" s="5">
        <v>5.79</v>
      </c>
      <c r="K121" s="6" t="s">
        <v>104</v>
      </c>
      <c r="M121" s="10">
        <f>15/0.3048</f>
        <v>49.212598425196845</v>
      </c>
      <c r="N121" s="17" t="s">
        <v>50</v>
      </c>
      <c r="O121" s="17" t="s">
        <v>581</v>
      </c>
      <c r="P121" s="17">
        <v>25.740379999999998</v>
      </c>
      <c r="Q121" s="17">
        <v>-80.504778000000002</v>
      </c>
      <c r="R121" s="17">
        <v>5.77</v>
      </c>
      <c r="S121" s="17">
        <v>-1.5580000000000001</v>
      </c>
      <c r="U121" s="5">
        <f t="shared" ref="U121" si="10">R121-I121</f>
        <v>0</v>
      </c>
    </row>
    <row r="122" spans="1:21" x14ac:dyDescent="0.25">
      <c r="A122" s="6" t="s">
        <v>51</v>
      </c>
      <c r="B122" s="6">
        <v>534847.0625</v>
      </c>
      <c r="C122" s="6">
        <v>2836027.5</v>
      </c>
      <c r="D122" s="5" t="s">
        <v>51</v>
      </c>
      <c r="E122" s="6">
        <v>101</v>
      </c>
      <c r="F122" s="6">
        <v>2</v>
      </c>
      <c r="G122" s="5">
        <v>115</v>
      </c>
      <c r="H122" s="5">
        <v>100</v>
      </c>
      <c r="I122" s="6">
        <v>5.5</v>
      </c>
      <c r="J122" s="5">
        <v>5.61</v>
      </c>
      <c r="K122" s="6" t="s">
        <v>104</v>
      </c>
    </row>
    <row r="123" spans="1:21" x14ac:dyDescent="0.25">
      <c r="A123" s="6" t="s">
        <v>52</v>
      </c>
      <c r="B123" s="6">
        <v>534153.0625</v>
      </c>
      <c r="C123" s="6">
        <v>2834949.5</v>
      </c>
      <c r="D123" s="5" t="s">
        <v>52</v>
      </c>
      <c r="E123" s="6">
        <v>101</v>
      </c>
      <c r="F123" s="6">
        <v>2</v>
      </c>
      <c r="G123" s="5">
        <v>112</v>
      </c>
      <c r="H123" s="5">
        <v>99</v>
      </c>
      <c r="I123" s="6">
        <v>5.58</v>
      </c>
      <c r="J123" s="5">
        <v>5.52</v>
      </c>
      <c r="K123" s="6" t="s">
        <v>104</v>
      </c>
    </row>
    <row r="124" spans="1:21" x14ac:dyDescent="0.25">
      <c r="A124" s="6" t="s">
        <v>743</v>
      </c>
      <c r="B124" s="6">
        <v>550277</v>
      </c>
      <c r="C124" s="6">
        <v>2845871</v>
      </c>
      <c r="D124" s="17" t="s">
        <v>130</v>
      </c>
      <c r="E124" s="6">
        <v>61</v>
      </c>
      <c r="F124" s="13"/>
      <c r="G124" s="5">
        <v>140</v>
      </c>
      <c r="H124" s="5">
        <v>139</v>
      </c>
      <c r="I124" s="6">
        <v>5.5</v>
      </c>
      <c r="J124" s="5">
        <v>5.84</v>
      </c>
      <c r="K124" s="6" t="s">
        <v>104</v>
      </c>
      <c r="M124" s="10"/>
      <c r="N124" s="17" t="s">
        <v>311</v>
      </c>
      <c r="O124" s="17" t="s">
        <v>581</v>
      </c>
      <c r="P124" s="17">
        <v>25.731750000000002</v>
      </c>
      <c r="Q124" s="17">
        <v>-80.498549999999994</v>
      </c>
      <c r="R124" s="17">
        <v>5.5</v>
      </c>
      <c r="S124" s="17">
        <v>-1.5620000000000001</v>
      </c>
      <c r="T124" s="17" t="s">
        <v>582</v>
      </c>
      <c r="U124" s="5">
        <f t="shared" ref="U124:U144" si="11">R124-I124</f>
        <v>0</v>
      </c>
    </row>
    <row r="125" spans="1:21" x14ac:dyDescent="0.25">
      <c r="A125" s="6" t="s">
        <v>744</v>
      </c>
      <c r="B125" s="6">
        <v>550277</v>
      </c>
      <c r="C125" s="6">
        <v>2845871</v>
      </c>
      <c r="D125" s="5" t="s">
        <v>389</v>
      </c>
      <c r="E125" s="6">
        <v>241</v>
      </c>
      <c r="F125" s="13"/>
      <c r="G125" s="5">
        <v>140</v>
      </c>
      <c r="H125" s="5">
        <v>139</v>
      </c>
      <c r="I125" s="6">
        <v>5.5</v>
      </c>
      <c r="J125" s="5">
        <v>5.84</v>
      </c>
      <c r="K125" s="6" t="s">
        <v>104</v>
      </c>
      <c r="M125" s="10"/>
      <c r="N125" s="17" t="s">
        <v>311</v>
      </c>
      <c r="O125" s="17" t="s">
        <v>581</v>
      </c>
      <c r="P125" s="17">
        <v>25.731750000000002</v>
      </c>
      <c r="Q125" s="17">
        <v>-80.498549999999994</v>
      </c>
      <c r="R125" s="17">
        <v>5.5</v>
      </c>
      <c r="S125" s="17">
        <v>-1.5620000000000001</v>
      </c>
      <c r="T125" s="17" t="s">
        <v>582</v>
      </c>
      <c r="U125" s="5">
        <f>R125-I125</f>
        <v>0</v>
      </c>
    </row>
    <row r="126" spans="1:21" x14ac:dyDescent="0.25">
      <c r="A126" s="6" t="s">
        <v>752</v>
      </c>
      <c r="B126" s="6">
        <v>550277</v>
      </c>
      <c r="C126" s="6">
        <v>2845871</v>
      </c>
      <c r="D126" s="5" t="s">
        <v>311</v>
      </c>
      <c r="E126" s="6">
        <v>101</v>
      </c>
      <c r="F126" s="6">
        <v>0.15</v>
      </c>
      <c r="G126" s="5">
        <v>140</v>
      </c>
      <c r="H126" s="5">
        <v>139</v>
      </c>
      <c r="I126" s="6">
        <v>5.5</v>
      </c>
      <c r="J126" s="5">
        <v>5.84</v>
      </c>
      <c r="K126" s="6" t="s">
        <v>104</v>
      </c>
      <c r="M126" s="10">
        <f>0.31/-0.3048</f>
        <v>-1.0170603674540681</v>
      </c>
      <c r="N126" s="17" t="s">
        <v>311</v>
      </c>
      <c r="O126" s="17" t="s">
        <v>581</v>
      </c>
      <c r="P126" s="17">
        <v>25.731750000000002</v>
      </c>
      <c r="Q126" s="17">
        <v>-80.498549999999994</v>
      </c>
      <c r="R126" s="17">
        <v>5.5</v>
      </c>
      <c r="S126" s="17">
        <v>-1.5620000000000001</v>
      </c>
      <c r="T126" s="17" t="s">
        <v>582</v>
      </c>
      <c r="U126" s="5">
        <f t="shared" si="11"/>
        <v>0</v>
      </c>
    </row>
    <row r="127" spans="1:21" x14ac:dyDescent="0.25">
      <c r="A127" s="6" t="s">
        <v>311</v>
      </c>
      <c r="B127" s="6">
        <v>550277</v>
      </c>
      <c r="C127" s="6">
        <v>2845871</v>
      </c>
      <c r="D127" s="5" t="s">
        <v>311</v>
      </c>
      <c r="E127" s="6">
        <v>101</v>
      </c>
      <c r="F127" s="6">
        <v>2</v>
      </c>
      <c r="G127" s="5">
        <v>140</v>
      </c>
      <c r="H127" s="5">
        <v>139</v>
      </c>
      <c r="I127" s="6">
        <v>5.5</v>
      </c>
      <c r="J127" s="5">
        <v>5.84</v>
      </c>
      <c r="K127" s="6" t="s">
        <v>104</v>
      </c>
      <c r="M127" s="10">
        <f>1.25/-0.3048</f>
        <v>-4.1010498687664043</v>
      </c>
      <c r="N127" s="17" t="s">
        <v>311</v>
      </c>
      <c r="O127" s="17" t="s">
        <v>581</v>
      </c>
      <c r="P127" s="17">
        <v>25.731750000000002</v>
      </c>
      <c r="Q127" s="17">
        <v>-80.498549999999994</v>
      </c>
      <c r="R127" s="17">
        <v>5.5</v>
      </c>
      <c r="S127" s="17">
        <v>-1.5620000000000001</v>
      </c>
      <c r="T127" s="17" t="s">
        <v>582</v>
      </c>
      <c r="U127" s="5">
        <f t="shared" si="11"/>
        <v>0</v>
      </c>
    </row>
    <row r="128" spans="1:21" x14ac:dyDescent="0.25">
      <c r="A128" s="6" t="s">
        <v>753</v>
      </c>
      <c r="B128" s="6">
        <v>550277</v>
      </c>
      <c r="C128" s="6">
        <v>2845871</v>
      </c>
      <c r="D128" s="5" t="s">
        <v>311</v>
      </c>
      <c r="E128" s="6">
        <v>101</v>
      </c>
      <c r="F128" s="6">
        <v>5</v>
      </c>
      <c r="G128" s="5">
        <v>140</v>
      </c>
      <c r="H128" s="5">
        <v>139</v>
      </c>
      <c r="I128" s="6">
        <v>5.5</v>
      </c>
      <c r="J128" s="5">
        <v>5.84</v>
      </c>
      <c r="K128" s="6" t="s">
        <v>104</v>
      </c>
      <c r="M128" s="10">
        <f>10/-0.3048</f>
        <v>-32.808398950131235</v>
      </c>
      <c r="N128" s="17" t="s">
        <v>311</v>
      </c>
      <c r="O128" s="17" t="s">
        <v>581</v>
      </c>
      <c r="P128" s="17">
        <v>25.731750000000002</v>
      </c>
      <c r="Q128" s="17">
        <v>-80.498549999999994</v>
      </c>
      <c r="R128" s="17">
        <v>5.5</v>
      </c>
      <c r="S128" s="17">
        <v>-1.5620000000000001</v>
      </c>
      <c r="T128" s="17" t="s">
        <v>582</v>
      </c>
      <c r="U128" s="5">
        <f t="shared" si="11"/>
        <v>0</v>
      </c>
    </row>
    <row r="129" spans="1:21" x14ac:dyDescent="0.25">
      <c r="A129" s="6" t="s">
        <v>664</v>
      </c>
      <c r="B129" s="6">
        <v>520664</v>
      </c>
      <c r="C129" s="6">
        <v>2796072</v>
      </c>
      <c r="D129" s="5" t="s">
        <v>128</v>
      </c>
      <c r="E129" s="6">
        <v>101</v>
      </c>
      <c r="F129" s="6">
        <v>2</v>
      </c>
      <c r="G129" s="5"/>
      <c r="H129" s="5"/>
      <c r="I129" s="6">
        <v>1.2</v>
      </c>
      <c r="J129" s="5">
        <v>0.62</v>
      </c>
      <c r="K129" s="6" t="s">
        <v>104</v>
      </c>
      <c r="L129" s="6" t="s">
        <v>124</v>
      </c>
      <c r="N129" s="17" t="s">
        <v>128</v>
      </c>
      <c r="O129" s="17" t="s">
        <v>581</v>
      </c>
      <c r="P129" s="17">
        <v>25.25385</v>
      </c>
      <c r="Q129" s="17">
        <v>-80.79813</v>
      </c>
      <c r="R129" s="17">
        <v>1.2</v>
      </c>
      <c r="S129" s="17">
        <v>-1.522</v>
      </c>
      <c r="T129" s="17" t="s">
        <v>584</v>
      </c>
      <c r="U129" s="5">
        <f t="shared" si="11"/>
        <v>0</v>
      </c>
    </row>
    <row r="130" spans="1:21" x14ac:dyDescent="0.25">
      <c r="A130" s="6" t="s">
        <v>53</v>
      </c>
      <c r="B130" s="6">
        <v>528168.57931199996</v>
      </c>
      <c r="C130" s="6">
        <v>2844429.2929099998</v>
      </c>
      <c r="D130" s="5" t="s">
        <v>53</v>
      </c>
      <c r="E130" s="6">
        <v>101</v>
      </c>
      <c r="F130" s="6">
        <v>2</v>
      </c>
      <c r="G130" s="5">
        <v>136</v>
      </c>
      <c r="H130" s="5">
        <v>84</v>
      </c>
      <c r="I130" s="6">
        <v>6.88</v>
      </c>
      <c r="J130" s="5">
        <v>6.72</v>
      </c>
      <c r="K130" s="6" t="s">
        <v>104</v>
      </c>
      <c r="N130" s="17" t="s">
        <v>53</v>
      </c>
      <c r="O130" s="17" t="s">
        <v>581</v>
      </c>
      <c r="P130" s="17">
        <v>25.717980000000001</v>
      </c>
      <c r="Q130" s="17">
        <v>-80.719669999999994</v>
      </c>
      <c r="R130" s="17">
        <v>6.88</v>
      </c>
      <c r="S130" s="17">
        <v>-1.5189999999999999</v>
      </c>
      <c r="T130" s="17"/>
      <c r="U130" s="5">
        <f t="shared" si="11"/>
        <v>0</v>
      </c>
    </row>
    <row r="131" spans="1:21" x14ac:dyDescent="0.25">
      <c r="A131" s="6" t="s">
        <v>54</v>
      </c>
      <c r="B131" s="6">
        <v>529225.25281500001</v>
      </c>
      <c r="C131" s="6">
        <v>2838407.42881</v>
      </c>
      <c r="D131" s="5" t="s">
        <v>54</v>
      </c>
      <c r="E131" s="6">
        <v>101</v>
      </c>
      <c r="F131" s="6">
        <v>2</v>
      </c>
      <c r="G131" s="5">
        <v>121</v>
      </c>
      <c r="H131" s="5">
        <v>86</v>
      </c>
      <c r="I131" s="6">
        <v>5.33</v>
      </c>
      <c r="J131" s="5">
        <v>5.77</v>
      </c>
      <c r="K131" s="6" t="s">
        <v>104</v>
      </c>
      <c r="N131" s="17" t="s">
        <v>54</v>
      </c>
      <c r="O131" s="17" t="s">
        <v>581</v>
      </c>
      <c r="P131" s="17">
        <v>25.66309</v>
      </c>
      <c r="Q131" s="17">
        <v>-80.708839999999995</v>
      </c>
      <c r="R131" s="17">
        <v>5.33</v>
      </c>
      <c r="S131" s="17">
        <v>-1.522</v>
      </c>
      <c r="T131" s="17" t="s">
        <v>583</v>
      </c>
      <c r="U131" s="5">
        <f t="shared" si="11"/>
        <v>0</v>
      </c>
    </row>
    <row r="132" spans="1:21" x14ac:dyDescent="0.25">
      <c r="A132" s="6" t="s">
        <v>55</v>
      </c>
      <c r="B132" s="6">
        <v>526192.92270700005</v>
      </c>
      <c r="C132" s="6">
        <v>2834071.15968</v>
      </c>
      <c r="D132" s="5" t="s">
        <v>55</v>
      </c>
      <c r="E132" s="6">
        <v>101</v>
      </c>
      <c r="F132" s="6">
        <v>2</v>
      </c>
      <c r="G132" s="5">
        <v>110</v>
      </c>
      <c r="H132" s="5">
        <v>79</v>
      </c>
      <c r="I132" s="6">
        <v>4.42</v>
      </c>
      <c r="J132" s="5">
        <v>5.32</v>
      </c>
      <c r="K132" s="6" t="s">
        <v>104</v>
      </c>
      <c r="N132" s="17" t="s">
        <v>55</v>
      </c>
      <c r="O132" s="17" t="s">
        <v>581</v>
      </c>
      <c r="P132" s="17">
        <v>25.623950000000001</v>
      </c>
      <c r="Q132" s="17">
        <v>-80.739050000000006</v>
      </c>
      <c r="R132" s="17">
        <v>4.42</v>
      </c>
      <c r="S132" s="17">
        <v>-1.516</v>
      </c>
      <c r="T132" s="17" t="s">
        <v>583</v>
      </c>
      <c r="U132" s="5">
        <f t="shared" si="11"/>
        <v>0</v>
      </c>
    </row>
    <row r="133" spans="1:21" x14ac:dyDescent="0.25">
      <c r="A133" s="6" t="s">
        <v>56</v>
      </c>
      <c r="B133" s="6">
        <v>515241.58837399998</v>
      </c>
      <c r="C133" s="6">
        <v>2841329.5570700001</v>
      </c>
      <c r="D133" s="5" t="s">
        <v>56</v>
      </c>
      <c r="E133" s="6">
        <v>101</v>
      </c>
      <c r="F133" s="6">
        <v>2</v>
      </c>
      <c r="G133" s="5">
        <v>128</v>
      </c>
      <c r="H133" s="5">
        <v>51</v>
      </c>
      <c r="I133" s="6">
        <v>6.07</v>
      </c>
      <c r="J133" s="5">
        <v>6.25</v>
      </c>
      <c r="K133" s="6" t="s">
        <v>104</v>
      </c>
      <c r="N133" s="17" t="s">
        <v>56</v>
      </c>
      <c r="O133" s="17" t="s">
        <v>581</v>
      </c>
      <c r="P133" s="17">
        <v>25.689722</v>
      </c>
      <c r="Q133" s="17">
        <v>-80.848055000000002</v>
      </c>
      <c r="R133" s="17">
        <v>6.07</v>
      </c>
      <c r="S133" s="17">
        <v>-1.4890000000000001</v>
      </c>
      <c r="T133" s="17" t="s">
        <v>583</v>
      </c>
      <c r="U133" s="5">
        <f t="shared" si="11"/>
        <v>0</v>
      </c>
    </row>
    <row r="134" spans="1:21" x14ac:dyDescent="0.25">
      <c r="A134" s="6" t="s">
        <v>57</v>
      </c>
      <c r="B134" s="6">
        <v>532921</v>
      </c>
      <c r="C134" s="6">
        <v>2825223</v>
      </c>
      <c r="D134" s="5" t="s">
        <v>57</v>
      </c>
      <c r="E134" s="6">
        <v>101</v>
      </c>
      <c r="F134" s="6">
        <v>2</v>
      </c>
      <c r="G134" s="5">
        <v>88</v>
      </c>
      <c r="H134" s="5">
        <v>96</v>
      </c>
      <c r="I134" s="6">
        <v>5.99</v>
      </c>
      <c r="J134" s="5">
        <v>5.99</v>
      </c>
      <c r="K134" s="6" t="s">
        <v>104</v>
      </c>
      <c r="N134" s="17" t="s">
        <v>57</v>
      </c>
      <c r="O134" s="17" t="s">
        <v>581</v>
      </c>
      <c r="P134" s="17">
        <v>25.545262000000001</v>
      </c>
      <c r="Q134" s="17">
        <v>-80.672202999999996</v>
      </c>
      <c r="R134" s="17">
        <v>5.99</v>
      </c>
      <c r="S134" s="17">
        <v>-1.5489999999999999</v>
      </c>
      <c r="T134" s="17" t="s">
        <v>582</v>
      </c>
      <c r="U134" s="5">
        <f t="shared" si="11"/>
        <v>0</v>
      </c>
    </row>
    <row r="135" spans="1:21" x14ac:dyDescent="0.25">
      <c r="A135" s="6" t="s">
        <v>58</v>
      </c>
      <c r="B135" s="6">
        <v>528084.00749300001</v>
      </c>
      <c r="C135" s="6">
        <v>2813119.65222</v>
      </c>
      <c r="D135" s="5" t="s">
        <v>58</v>
      </c>
      <c r="E135" s="6">
        <v>101</v>
      </c>
      <c r="F135" s="6">
        <v>2</v>
      </c>
      <c r="G135" s="5">
        <v>58</v>
      </c>
      <c r="H135" s="5">
        <v>83</v>
      </c>
      <c r="I135" s="6">
        <v>5.0199999999999996</v>
      </c>
      <c r="J135" s="5">
        <v>4.5599999999999996</v>
      </c>
      <c r="K135" s="6" t="s">
        <v>104</v>
      </c>
      <c r="N135" s="17" t="s">
        <v>58</v>
      </c>
      <c r="O135" s="17" t="s">
        <v>581</v>
      </c>
      <c r="P135" s="17">
        <v>25.43477</v>
      </c>
      <c r="Q135" s="17">
        <v>-80.720730000000003</v>
      </c>
      <c r="R135" s="17">
        <v>5.0199999999999996</v>
      </c>
      <c r="S135" s="17">
        <v>-1.5489999999999999</v>
      </c>
      <c r="T135" s="17" t="s">
        <v>584</v>
      </c>
      <c r="U135" s="5">
        <f t="shared" si="11"/>
        <v>0</v>
      </c>
    </row>
    <row r="136" spans="1:21" x14ac:dyDescent="0.25">
      <c r="A136" s="6" t="s">
        <v>59</v>
      </c>
      <c r="B136" s="6">
        <v>520562.212298</v>
      </c>
      <c r="C136" s="6">
        <v>2800330.88221</v>
      </c>
      <c r="D136" s="5" t="s">
        <v>59</v>
      </c>
      <c r="E136" s="6">
        <v>101</v>
      </c>
      <c r="F136" s="6">
        <v>2</v>
      </c>
      <c r="G136" s="5">
        <v>26</v>
      </c>
      <c r="H136" s="5">
        <v>65</v>
      </c>
      <c r="I136" s="6">
        <v>1.46</v>
      </c>
      <c r="J136" s="5">
        <v>1.53</v>
      </c>
      <c r="K136" s="6" t="s">
        <v>104</v>
      </c>
      <c r="N136" s="17" t="s">
        <v>59</v>
      </c>
      <c r="O136" s="17" t="s">
        <v>581</v>
      </c>
      <c r="P136" s="17">
        <v>25.319369999999999</v>
      </c>
      <c r="Q136" s="17">
        <v>-80.795689999999993</v>
      </c>
      <c r="R136" s="17">
        <v>1.46</v>
      </c>
      <c r="S136" s="17">
        <v>-1.532</v>
      </c>
      <c r="T136" s="17" t="s">
        <v>584</v>
      </c>
      <c r="U136" s="5">
        <f t="shared" si="11"/>
        <v>0</v>
      </c>
    </row>
    <row r="137" spans="1:21" x14ac:dyDescent="0.25">
      <c r="A137" s="6" t="s">
        <v>60</v>
      </c>
      <c r="B137" s="6">
        <v>521818.79530599999</v>
      </c>
      <c r="C137" s="6">
        <v>2813698.9713099999</v>
      </c>
      <c r="D137" s="5" t="s">
        <v>60</v>
      </c>
      <c r="E137" s="6">
        <v>101</v>
      </c>
      <c r="F137" s="6">
        <v>2</v>
      </c>
      <c r="G137" s="5">
        <v>59</v>
      </c>
      <c r="H137" s="5">
        <v>68</v>
      </c>
      <c r="I137" s="6">
        <v>2.5</v>
      </c>
      <c r="J137" s="5">
        <v>2.25</v>
      </c>
      <c r="K137" s="6" t="s">
        <v>104</v>
      </c>
      <c r="N137" s="17" t="s">
        <v>60</v>
      </c>
      <c r="O137" s="17" t="s">
        <v>581</v>
      </c>
      <c r="P137" s="17">
        <v>25.440069999999999</v>
      </c>
      <c r="Q137" s="17">
        <v>-80.782989999999998</v>
      </c>
      <c r="R137" s="17">
        <v>2.5</v>
      </c>
      <c r="S137" s="17">
        <v>-1.5349999999999999</v>
      </c>
      <c r="T137" s="17" t="s">
        <v>584</v>
      </c>
      <c r="U137" s="5">
        <f t="shared" si="11"/>
        <v>0</v>
      </c>
    </row>
    <row r="138" spans="1:21" x14ac:dyDescent="0.25">
      <c r="A138" s="6" t="s">
        <v>61</v>
      </c>
      <c r="B138" s="6">
        <v>535163.52436000004</v>
      </c>
      <c r="C138" s="6">
        <v>2801435.1543800002</v>
      </c>
      <c r="D138" s="5" t="s">
        <v>61</v>
      </c>
      <c r="E138" s="6">
        <v>101</v>
      </c>
      <c r="F138" s="6">
        <v>2</v>
      </c>
      <c r="G138" s="5">
        <v>28</v>
      </c>
      <c r="H138" s="5">
        <v>101</v>
      </c>
      <c r="I138" s="6">
        <v>3.41</v>
      </c>
      <c r="J138" s="5">
        <v>1.99</v>
      </c>
      <c r="K138" s="6" t="s">
        <v>104</v>
      </c>
      <c r="N138" s="3" t="s">
        <v>61</v>
      </c>
      <c r="O138" s="3" t="s">
        <v>581</v>
      </c>
      <c r="P138" s="3">
        <v>25.33108</v>
      </c>
      <c r="Q138" s="3">
        <v>-80.650859999999994</v>
      </c>
      <c r="R138" s="3">
        <v>1.95</v>
      </c>
      <c r="S138" s="3">
        <v>-1.5620000000000001</v>
      </c>
      <c r="T138" s="3" t="s">
        <v>598</v>
      </c>
      <c r="U138" s="4">
        <f t="shared" si="11"/>
        <v>-1.4600000000000002</v>
      </c>
    </row>
    <row r="139" spans="1:21" x14ac:dyDescent="0.25">
      <c r="A139" s="6" t="s">
        <v>62</v>
      </c>
      <c r="B139" s="6">
        <v>529843.69248299999</v>
      </c>
      <c r="C139" s="6">
        <v>2808653.4119099998</v>
      </c>
      <c r="D139" s="5" t="s">
        <v>62</v>
      </c>
      <c r="E139" s="6">
        <v>101</v>
      </c>
      <c r="F139" s="6">
        <v>2</v>
      </c>
      <c r="G139" s="5">
        <v>46</v>
      </c>
      <c r="H139" s="5">
        <v>88</v>
      </c>
      <c r="I139" s="6">
        <v>4.4000000000000004</v>
      </c>
      <c r="J139" s="5">
        <v>4.59</v>
      </c>
      <c r="K139" s="6" t="s">
        <v>104</v>
      </c>
      <c r="N139" s="17" t="s">
        <v>62</v>
      </c>
      <c r="O139" s="17" t="s">
        <v>581</v>
      </c>
      <c r="P139" s="17">
        <v>25.395710000000001</v>
      </c>
      <c r="Q139" s="17">
        <v>-80.702860000000001</v>
      </c>
      <c r="R139" s="17">
        <v>4.4000000000000004</v>
      </c>
      <c r="S139" s="17">
        <v>-1.552</v>
      </c>
      <c r="T139" s="17" t="s">
        <v>599</v>
      </c>
      <c r="U139" s="5">
        <f t="shared" si="11"/>
        <v>0</v>
      </c>
    </row>
    <row r="140" spans="1:21" x14ac:dyDescent="0.25">
      <c r="A140" s="6" t="s">
        <v>665</v>
      </c>
      <c r="B140" s="6">
        <v>510009</v>
      </c>
      <c r="C140" s="6">
        <v>2802967</v>
      </c>
      <c r="D140" s="5" t="s">
        <v>129</v>
      </c>
      <c r="E140" s="6">
        <v>101</v>
      </c>
      <c r="F140" s="6">
        <v>2</v>
      </c>
      <c r="G140" s="5"/>
      <c r="H140" s="5"/>
      <c r="I140" s="6">
        <v>2.39</v>
      </c>
      <c r="J140" s="5">
        <v>0.14000000000000001</v>
      </c>
      <c r="K140" s="6" t="s">
        <v>104</v>
      </c>
      <c r="L140" s="6" t="s">
        <v>124</v>
      </c>
      <c r="N140" s="17" t="s">
        <v>129</v>
      </c>
      <c r="O140" s="17" t="s">
        <v>581</v>
      </c>
      <c r="P140" s="17">
        <v>25.340229999999998</v>
      </c>
      <c r="Q140" s="17">
        <v>-80.91113</v>
      </c>
      <c r="R140" s="17">
        <v>2.39</v>
      </c>
      <c r="S140" s="17">
        <v>-1.4990000000000001</v>
      </c>
      <c r="U140" s="5">
        <f t="shared" si="11"/>
        <v>0</v>
      </c>
    </row>
    <row r="141" spans="1:21" x14ac:dyDescent="0.25">
      <c r="A141" s="6" t="s">
        <v>66</v>
      </c>
      <c r="B141" s="6">
        <v>540910</v>
      </c>
      <c r="C141" s="6">
        <v>2813360</v>
      </c>
      <c r="D141" s="5" t="s">
        <v>66</v>
      </c>
      <c r="E141" s="6">
        <v>101</v>
      </c>
      <c r="F141" s="6">
        <v>2</v>
      </c>
      <c r="G141" s="5">
        <v>58</v>
      </c>
      <c r="H141" s="5">
        <v>116</v>
      </c>
      <c r="I141" s="6">
        <v>5.04</v>
      </c>
      <c r="J141" s="5">
        <v>4.41</v>
      </c>
      <c r="K141" s="6" t="s">
        <v>104</v>
      </c>
      <c r="N141" s="17" t="s">
        <v>66</v>
      </c>
      <c r="O141" s="17" t="s">
        <v>581</v>
      </c>
      <c r="P141" s="17">
        <v>25.438071999999998</v>
      </c>
      <c r="Q141" s="17">
        <v>-80.593209999999999</v>
      </c>
      <c r="R141" s="17">
        <v>5.04</v>
      </c>
      <c r="S141" s="17">
        <v>-1.575</v>
      </c>
      <c r="T141" s="17" t="s">
        <v>600</v>
      </c>
      <c r="U141" s="5">
        <f t="shared" si="11"/>
        <v>0</v>
      </c>
    </row>
    <row r="142" spans="1:21" x14ac:dyDescent="0.25">
      <c r="A142" s="6" t="s">
        <v>63</v>
      </c>
      <c r="B142" s="6">
        <v>539682</v>
      </c>
      <c r="C142" s="6">
        <v>2815968</v>
      </c>
      <c r="D142" s="5" t="s">
        <v>63</v>
      </c>
      <c r="E142" s="6">
        <v>101</v>
      </c>
      <c r="F142" s="6">
        <v>2</v>
      </c>
      <c r="G142" s="5">
        <v>65</v>
      </c>
      <c r="H142" s="5">
        <v>112</v>
      </c>
      <c r="I142" s="6">
        <v>5.57</v>
      </c>
      <c r="J142" s="5">
        <v>5.56</v>
      </c>
      <c r="K142" s="6" t="s">
        <v>104</v>
      </c>
      <c r="N142" s="17" t="s">
        <v>63</v>
      </c>
      <c r="O142" s="17" t="s">
        <v>581</v>
      </c>
      <c r="P142" s="17">
        <v>25.462009999999999</v>
      </c>
      <c r="Q142" s="17">
        <v>-80.605490000000003</v>
      </c>
      <c r="R142" s="17">
        <v>5.57</v>
      </c>
      <c r="S142" s="17">
        <v>-1.5680000000000001</v>
      </c>
      <c r="T142" s="17" t="s">
        <v>582</v>
      </c>
      <c r="U142" s="5">
        <f t="shared" si="11"/>
        <v>0</v>
      </c>
    </row>
    <row r="143" spans="1:21" x14ac:dyDescent="0.25">
      <c r="A143" s="6" t="s">
        <v>64</v>
      </c>
      <c r="B143" s="6">
        <v>536224.50881799997</v>
      </c>
      <c r="C143" s="6">
        <v>2811227.1574499998</v>
      </c>
      <c r="D143" s="5" t="s">
        <v>64</v>
      </c>
      <c r="E143" s="6">
        <v>101</v>
      </c>
      <c r="F143" s="6">
        <v>2</v>
      </c>
      <c r="G143" s="5">
        <v>53</v>
      </c>
      <c r="H143" s="5">
        <v>104</v>
      </c>
      <c r="I143" s="6">
        <v>5.05</v>
      </c>
      <c r="J143" s="5">
        <v>5.07</v>
      </c>
      <c r="K143" s="6" t="s">
        <v>104</v>
      </c>
      <c r="N143" s="17" t="s">
        <v>64</v>
      </c>
      <c r="O143" s="17" t="s">
        <v>581</v>
      </c>
      <c r="P143" s="17">
        <v>25.41752</v>
      </c>
      <c r="Q143" s="17">
        <v>-80.639769999999999</v>
      </c>
      <c r="R143" s="17">
        <v>5.05</v>
      </c>
      <c r="S143" s="17">
        <v>-1.5649999999999999</v>
      </c>
      <c r="T143" s="17" t="s">
        <v>584</v>
      </c>
      <c r="U143" s="5">
        <f t="shared" si="11"/>
        <v>0</v>
      </c>
    </row>
    <row r="144" spans="1:21" x14ac:dyDescent="0.25">
      <c r="A144" s="6" t="s">
        <v>65</v>
      </c>
      <c r="B144" s="6">
        <v>543416.80110200006</v>
      </c>
      <c r="C144" s="6">
        <v>2818784.1084099999</v>
      </c>
      <c r="D144" s="5" t="s">
        <v>65</v>
      </c>
      <c r="E144" s="6">
        <v>101</v>
      </c>
      <c r="F144" s="6">
        <v>2</v>
      </c>
      <c r="G144" s="5">
        <v>72</v>
      </c>
      <c r="H144" s="5">
        <v>122</v>
      </c>
      <c r="I144" s="6">
        <v>5.17</v>
      </c>
      <c r="J144" s="5">
        <v>5.52</v>
      </c>
      <c r="K144" s="6" t="s">
        <v>104</v>
      </c>
      <c r="N144" s="17" t="s">
        <v>65</v>
      </c>
      <c r="O144" s="17" t="s">
        <v>581</v>
      </c>
      <c r="P144" s="17">
        <v>25.487100000000002</v>
      </c>
      <c r="Q144" s="17">
        <v>-80.569460000000007</v>
      </c>
      <c r="R144" s="17">
        <v>5.17</v>
      </c>
      <c r="S144" s="17">
        <v>-1.5549999999999999</v>
      </c>
      <c r="T144" s="17" t="s">
        <v>601</v>
      </c>
      <c r="U144" s="5">
        <f t="shared" si="11"/>
        <v>0</v>
      </c>
    </row>
    <row r="145" spans="1:21" x14ac:dyDescent="0.25">
      <c r="A145" s="6" t="s">
        <v>67</v>
      </c>
      <c r="B145" s="6">
        <v>538930</v>
      </c>
      <c r="C145" s="6">
        <v>2794190</v>
      </c>
      <c r="D145" s="5" t="s">
        <v>67</v>
      </c>
      <c r="E145" s="6">
        <v>101</v>
      </c>
      <c r="F145" s="6">
        <v>2</v>
      </c>
      <c r="G145" s="5">
        <v>10</v>
      </c>
      <c r="H145" s="5">
        <v>111</v>
      </c>
      <c r="J145" s="5">
        <v>0.69</v>
      </c>
      <c r="K145" s="6" t="s">
        <v>104</v>
      </c>
    </row>
    <row r="146" spans="1:21" x14ac:dyDescent="0.25">
      <c r="A146" s="6" t="s">
        <v>68</v>
      </c>
      <c r="B146" s="6">
        <v>503543</v>
      </c>
      <c r="C146" s="6">
        <v>2829013</v>
      </c>
      <c r="D146" s="5" t="s">
        <v>68</v>
      </c>
      <c r="E146" s="6">
        <v>101</v>
      </c>
      <c r="F146" s="6">
        <v>2</v>
      </c>
      <c r="G146" s="5">
        <v>97</v>
      </c>
      <c r="H146" s="5">
        <v>22</v>
      </c>
      <c r="J146" s="5">
        <v>0.81</v>
      </c>
      <c r="K146" s="6" t="s">
        <v>104</v>
      </c>
    </row>
    <row r="147" spans="1:21" x14ac:dyDescent="0.25">
      <c r="A147" s="6" t="s">
        <v>69</v>
      </c>
      <c r="B147" s="6">
        <v>529859.56643400004</v>
      </c>
      <c r="C147" s="6">
        <v>2833071.2368200002</v>
      </c>
      <c r="D147" s="5" t="s">
        <v>69</v>
      </c>
      <c r="E147" s="6">
        <v>101</v>
      </c>
      <c r="F147" s="6">
        <v>2</v>
      </c>
      <c r="G147" s="5">
        <v>108</v>
      </c>
      <c r="H147" s="5">
        <v>88</v>
      </c>
      <c r="I147" s="6">
        <v>4.87</v>
      </c>
      <c r="J147" s="5">
        <v>5.36</v>
      </c>
      <c r="K147" s="6" t="s">
        <v>104</v>
      </c>
      <c r="N147" s="17" t="s">
        <v>69</v>
      </c>
      <c r="O147" s="17" t="s">
        <v>581</v>
      </c>
      <c r="P147" s="17">
        <v>25.614879999999999</v>
      </c>
      <c r="Q147" s="17">
        <v>-80.702619999999996</v>
      </c>
      <c r="R147" s="17">
        <v>4.87</v>
      </c>
      <c r="S147" s="17">
        <v>-1.5289999999999999</v>
      </c>
      <c r="T147" s="17" t="s">
        <v>583</v>
      </c>
      <c r="U147" s="5">
        <f t="shared" ref="U147:U152" si="12">R147-I147</f>
        <v>0</v>
      </c>
    </row>
    <row r="148" spans="1:21" x14ac:dyDescent="0.25">
      <c r="A148" s="6" t="s">
        <v>70</v>
      </c>
      <c r="B148" s="6">
        <v>505924</v>
      </c>
      <c r="C148" s="6">
        <v>2832200</v>
      </c>
      <c r="D148" s="5" t="s">
        <v>70</v>
      </c>
      <c r="E148" s="6">
        <v>101</v>
      </c>
      <c r="F148" s="6">
        <v>2</v>
      </c>
      <c r="G148" s="5">
        <v>105</v>
      </c>
      <c r="H148" s="5">
        <v>28</v>
      </c>
      <c r="I148" s="6">
        <v>1.86</v>
      </c>
      <c r="J148" s="5">
        <v>1.76</v>
      </c>
      <c r="K148" s="6" t="s">
        <v>104</v>
      </c>
      <c r="N148" s="17" t="s">
        <v>70</v>
      </c>
      <c r="O148" s="17" t="s">
        <v>581</v>
      </c>
      <c r="P148" s="17">
        <v>25.60867</v>
      </c>
      <c r="Q148" s="17">
        <v>-80.941010000000006</v>
      </c>
      <c r="R148" s="17">
        <v>1.86</v>
      </c>
      <c r="S148" s="17">
        <v>-1.4670000000000001</v>
      </c>
      <c r="T148" s="17" t="s">
        <v>582</v>
      </c>
      <c r="U148" s="5">
        <f t="shared" si="12"/>
        <v>0</v>
      </c>
    </row>
    <row r="149" spans="1:21" x14ac:dyDescent="0.25">
      <c r="A149" s="6" t="s">
        <v>71</v>
      </c>
      <c r="B149" s="6">
        <v>513591</v>
      </c>
      <c r="C149" s="6">
        <v>2815836</v>
      </c>
      <c r="D149" s="5" t="s">
        <v>71</v>
      </c>
      <c r="E149" s="6">
        <v>101</v>
      </c>
      <c r="F149" s="6">
        <v>2</v>
      </c>
      <c r="G149" s="5">
        <v>64</v>
      </c>
      <c r="H149" s="5">
        <v>47</v>
      </c>
      <c r="I149" s="6">
        <v>0.83</v>
      </c>
      <c r="J149" s="5">
        <v>0.15</v>
      </c>
      <c r="K149" s="6" t="s">
        <v>104</v>
      </c>
      <c r="N149" s="17" t="s">
        <v>71</v>
      </c>
      <c r="O149" s="17" t="s">
        <v>581</v>
      </c>
      <c r="P149" s="17">
        <v>25.460940000000001</v>
      </c>
      <c r="Q149" s="17">
        <v>-80.864850000000004</v>
      </c>
      <c r="R149" s="17">
        <v>0.83</v>
      </c>
      <c r="S149" s="17">
        <v>-1.512</v>
      </c>
      <c r="T149" s="17" t="s">
        <v>582</v>
      </c>
      <c r="U149" s="5">
        <f t="shared" si="12"/>
        <v>0</v>
      </c>
    </row>
    <row r="150" spans="1:21" x14ac:dyDescent="0.25">
      <c r="A150" s="6" t="s">
        <v>72</v>
      </c>
      <c r="B150" s="6">
        <v>520547.62437199999</v>
      </c>
      <c r="C150" s="6">
        <v>2823485.9420599998</v>
      </c>
      <c r="D150" s="5" t="s">
        <v>72</v>
      </c>
      <c r="E150" s="6">
        <v>101</v>
      </c>
      <c r="F150" s="6">
        <v>2</v>
      </c>
      <c r="G150" s="5">
        <v>84</v>
      </c>
      <c r="H150" s="5">
        <v>65</v>
      </c>
      <c r="I150" s="6">
        <v>3.23</v>
      </c>
      <c r="J150" s="5">
        <v>3.59</v>
      </c>
      <c r="K150" s="6" t="s">
        <v>104</v>
      </c>
      <c r="N150" s="17" t="s">
        <v>72</v>
      </c>
      <c r="O150" s="17" t="s">
        <v>581</v>
      </c>
      <c r="P150" s="17">
        <v>25.528479999999998</v>
      </c>
      <c r="Q150" s="17">
        <v>-80.795460000000006</v>
      </c>
      <c r="R150" s="17">
        <v>3.23</v>
      </c>
      <c r="S150" s="17">
        <v>-1.5189999999999999</v>
      </c>
      <c r="T150" s="17" t="s">
        <v>583</v>
      </c>
      <c r="U150" s="5">
        <f t="shared" si="12"/>
        <v>0</v>
      </c>
    </row>
    <row r="151" spans="1:21" x14ac:dyDescent="0.25">
      <c r="A151" s="6" t="s">
        <v>73</v>
      </c>
      <c r="B151" s="6">
        <v>531340.17125899997</v>
      </c>
      <c r="C151" s="6">
        <v>2796653.1068500001</v>
      </c>
      <c r="D151" s="5" t="s">
        <v>73</v>
      </c>
      <c r="E151" s="6">
        <v>101</v>
      </c>
      <c r="F151" s="6">
        <v>2</v>
      </c>
      <c r="G151" s="5">
        <v>16</v>
      </c>
      <c r="H151" s="5">
        <v>92</v>
      </c>
      <c r="I151" s="6">
        <v>0.9</v>
      </c>
      <c r="J151" s="5">
        <v>0.97</v>
      </c>
      <c r="K151" s="6" t="s">
        <v>104</v>
      </c>
      <c r="N151" s="17" t="s">
        <v>73</v>
      </c>
      <c r="O151" s="17" t="s">
        <v>581</v>
      </c>
      <c r="P151" s="17">
        <v>25.286000000000001</v>
      </c>
      <c r="Q151" s="17">
        <v>-80.68871</v>
      </c>
      <c r="R151" s="17">
        <v>0.9</v>
      </c>
      <c r="S151" s="17">
        <v>-1.5489999999999999</v>
      </c>
      <c r="T151" s="17" t="s">
        <v>583</v>
      </c>
      <c r="U151" s="5">
        <f t="shared" si="12"/>
        <v>0</v>
      </c>
    </row>
    <row r="152" spans="1:21" x14ac:dyDescent="0.25">
      <c r="A152" s="6" t="s">
        <v>74</v>
      </c>
      <c r="B152" s="6">
        <v>516743</v>
      </c>
      <c r="C152" s="6">
        <v>2805843</v>
      </c>
      <c r="D152" s="5" t="s">
        <v>74</v>
      </c>
      <c r="E152" s="6">
        <v>101</v>
      </c>
      <c r="F152" s="6">
        <v>2</v>
      </c>
      <c r="G152" s="5">
        <v>39</v>
      </c>
      <c r="H152" s="5">
        <v>55</v>
      </c>
      <c r="I152" s="6">
        <v>0.85</v>
      </c>
      <c r="J152" s="5">
        <v>0.91</v>
      </c>
      <c r="K152" s="6" t="s">
        <v>104</v>
      </c>
      <c r="N152" s="17" t="s">
        <v>74</v>
      </c>
      <c r="O152" s="17" t="s">
        <v>581</v>
      </c>
      <c r="P152" s="17">
        <v>25.370688999999999</v>
      </c>
      <c r="Q152" s="17">
        <v>-80.833625999999995</v>
      </c>
      <c r="R152" s="17">
        <v>0.85</v>
      </c>
      <c r="S152" s="17">
        <v>-1.532</v>
      </c>
      <c r="T152" s="17" t="s">
        <v>602</v>
      </c>
      <c r="U152" s="5">
        <f t="shared" si="12"/>
        <v>0</v>
      </c>
    </row>
    <row r="153" spans="1:21" x14ac:dyDescent="0.25">
      <c r="A153" s="6" t="s">
        <v>748</v>
      </c>
      <c r="B153" s="6">
        <v>533673</v>
      </c>
      <c r="C153" s="6">
        <v>2852110</v>
      </c>
      <c r="D153" s="5" t="s">
        <v>462</v>
      </c>
      <c r="E153" s="6">
        <v>241</v>
      </c>
      <c r="F153" s="14"/>
      <c r="G153" s="5"/>
      <c r="H153" s="5"/>
      <c r="I153" s="5"/>
      <c r="J153" s="5"/>
      <c r="K153" s="5"/>
      <c r="L153" s="5"/>
    </row>
    <row r="154" spans="1:21" x14ac:dyDescent="0.25">
      <c r="A154" s="6" t="s">
        <v>75</v>
      </c>
      <c r="B154" s="6">
        <v>539591</v>
      </c>
      <c r="C154" s="6">
        <v>2804075</v>
      </c>
      <c r="D154" s="5" t="s">
        <v>75</v>
      </c>
      <c r="E154" s="6">
        <v>101</v>
      </c>
      <c r="F154" s="6">
        <v>2</v>
      </c>
      <c r="G154" s="5">
        <v>35</v>
      </c>
      <c r="H154" s="5">
        <v>112</v>
      </c>
      <c r="I154" s="6">
        <v>1.49</v>
      </c>
      <c r="J154" s="5">
        <v>1.65</v>
      </c>
      <c r="K154" s="6" t="s">
        <v>104</v>
      </c>
      <c r="N154" s="17" t="s">
        <v>75</v>
      </c>
      <c r="O154" s="17" t="s">
        <v>581</v>
      </c>
      <c r="P154" s="17">
        <v>25.352810000000002</v>
      </c>
      <c r="Q154" s="17">
        <v>-80.606549999999999</v>
      </c>
      <c r="R154" s="17">
        <v>1.49</v>
      </c>
      <c r="S154" s="17">
        <v>-1.575</v>
      </c>
      <c r="T154" s="17" t="s">
        <v>583</v>
      </c>
      <c r="U154" s="5">
        <f>R154-I154</f>
        <v>0</v>
      </c>
    </row>
    <row r="155" spans="1:21" x14ac:dyDescent="0.25">
      <c r="A155" s="6" t="s">
        <v>498</v>
      </c>
      <c r="B155" s="6">
        <v>556582</v>
      </c>
      <c r="C155" s="6">
        <v>2852468</v>
      </c>
      <c r="D155" s="5" t="s">
        <v>499</v>
      </c>
      <c r="E155" s="6">
        <v>101</v>
      </c>
      <c r="F155" s="6">
        <v>2</v>
      </c>
      <c r="G155" s="5"/>
      <c r="H155" s="5"/>
      <c r="I155" s="5"/>
      <c r="J155" s="5"/>
      <c r="K155" s="5"/>
      <c r="L155" s="5"/>
    </row>
    <row r="156" spans="1:21" x14ac:dyDescent="0.25">
      <c r="A156" s="6" t="s">
        <v>76</v>
      </c>
      <c r="B156" s="6">
        <v>542486.99146599998</v>
      </c>
      <c r="C156" s="6">
        <v>2808889.2077000001</v>
      </c>
      <c r="D156" s="5" t="s">
        <v>76</v>
      </c>
      <c r="E156" s="6">
        <v>101</v>
      </c>
      <c r="F156" s="6">
        <v>2</v>
      </c>
      <c r="G156" s="5">
        <v>47</v>
      </c>
      <c r="H156" s="5">
        <v>119</v>
      </c>
      <c r="I156" s="6">
        <v>4.55</v>
      </c>
      <c r="J156" s="5">
        <v>3.68</v>
      </c>
      <c r="K156" s="6" t="s">
        <v>104</v>
      </c>
      <c r="N156" s="17" t="s">
        <v>76</v>
      </c>
      <c r="O156" s="17" t="s">
        <v>581</v>
      </c>
      <c r="P156" s="17">
        <v>25.3962</v>
      </c>
      <c r="Q156" s="17">
        <v>-80.577590000000001</v>
      </c>
      <c r="R156" s="17">
        <v>4.55</v>
      </c>
      <c r="S156" s="17">
        <v>-1.581</v>
      </c>
      <c r="T156" s="17" t="s">
        <v>584</v>
      </c>
      <c r="U156" s="5">
        <f t="shared" ref="U156:U168" si="13">R156-I156</f>
        <v>0</v>
      </c>
    </row>
    <row r="157" spans="1:21" x14ac:dyDescent="0.25">
      <c r="A157" s="6" t="s">
        <v>77</v>
      </c>
      <c r="B157" s="6">
        <v>537550</v>
      </c>
      <c r="C157" s="6">
        <v>2814377</v>
      </c>
      <c r="D157" s="5" t="s">
        <v>77</v>
      </c>
      <c r="E157" s="6">
        <v>101</v>
      </c>
      <c r="F157" s="6">
        <v>2</v>
      </c>
      <c r="G157" s="5">
        <v>61</v>
      </c>
      <c r="H157" s="5">
        <v>107</v>
      </c>
      <c r="I157" s="6">
        <v>5.0999999999999996</v>
      </c>
      <c r="J157" s="5">
        <v>5.44</v>
      </c>
      <c r="K157" s="6" t="s">
        <v>104</v>
      </c>
      <c r="N157" s="17" t="s">
        <v>77</v>
      </c>
      <c r="O157" s="17" t="s">
        <v>581</v>
      </c>
      <c r="P157" s="17">
        <v>25.44736</v>
      </c>
      <c r="Q157" s="17">
        <v>-80.626549999999995</v>
      </c>
      <c r="R157" s="17">
        <v>5.0999999999999996</v>
      </c>
      <c r="S157" s="17">
        <v>-1.5680000000000001</v>
      </c>
      <c r="T157" s="17" t="s">
        <v>582</v>
      </c>
      <c r="U157" s="5">
        <f t="shared" si="13"/>
        <v>0</v>
      </c>
    </row>
    <row r="158" spans="1:21" x14ac:dyDescent="0.25">
      <c r="A158" s="6" t="s">
        <v>98</v>
      </c>
      <c r="B158" s="6">
        <v>541839.84246099996</v>
      </c>
      <c r="C158" s="6">
        <v>2825375.59191</v>
      </c>
      <c r="D158" s="5" t="s">
        <v>98</v>
      </c>
      <c r="E158" s="6">
        <v>101</v>
      </c>
      <c r="F158" s="6">
        <v>2</v>
      </c>
      <c r="G158" s="5">
        <v>88</v>
      </c>
      <c r="H158" s="5">
        <v>118</v>
      </c>
      <c r="I158" s="6">
        <v>6.3</v>
      </c>
      <c r="J158" s="5">
        <v>6.52</v>
      </c>
      <c r="K158" s="6" t="s">
        <v>104</v>
      </c>
      <c r="L158" s="6" t="s">
        <v>112</v>
      </c>
      <c r="N158" s="17" t="s">
        <v>98</v>
      </c>
      <c r="O158" s="17" t="s">
        <v>581</v>
      </c>
      <c r="P158" s="17">
        <v>25.5436944</v>
      </c>
      <c r="Q158" s="17">
        <v>-80.583611099999999</v>
      </c>
      <c r="R158" s="17">
        <v>6.3</v>
      </c>
      <c r="S158" s="17">
        <v>-1.5620000000000001</v>
      </c>
      <c r="T158" s="17"/>
      <c r="U158" s="5">
        <f t="shared" si="13"/>
        <v>0</v>
      </c>
    </row>
    <row r="159" spans="1:21" x14ac:dyDescent="0.25">
      <c r="A159" s="6" t="s">
        <v>99</v>
      </c>
      <c r="B159" s="6">
        <v>541911.33047499997</v>
      </c>
      <c r="C159" s="6">
        <v>2822233.5853800001</v>
      </c>
      <c r="D159" s="5" t="s">
        <v>99</v>
      </c>
      <c r="E159" s="6">
        <v>101</v>
      </c>
      <c r="F159" s="6">
        <v>2</v>
      </c>
      <c r="G159" s="5">
        <v>80</v>
      </c>
      <c r="H159" s="5">
        <v>118</v>
      </c>
      <c r="I159" s="6">
        <v>6.2</v>
      </c>
      <c r="J159" s="5">
        <v>6.39</v>
      </c>
      <c r="K159" s="6" t="s">
        <v>104</v>
      </c>
      <c r="L159" s="6" t="s">
        <v>113</v>
      </c>
      <c r="N159" s="17" t="s">
        <v>99</v>
      </c>
      <c r="O159" s="17" t="s">
        <v>581</v>
      </c>
      <c r="P159" s="17">
        <v>25.514555600000001</v>
      </c>
      <c r="Q159" s="17">
        <v>-80.5829722</v>
      </c>
      <c r="R159" s="17">
        <v>6.2</v>
      </c>
      <c r="S159" s="17">
        <v>-1.5580000000000001</v>
      </c>
      <c r="T159" s="17"/>
      <c r="U159" s="5">
        <f t="shared" si="13"/>
        <v>0</v>
      </c>
    </row>
    <row r="160" spans="1:21" x14ac:dyDescent="0.25">
      <c r="A160" s="6" t="s">
        <v>100</v>
      </c>
      <c r="B160" s="6">
        <v>539281.43807899999</v>
      </c>
      <c r="C160" s="6">
        <v>2822229.2527700001</v>
      </c>
      <c r="D160" s="5" t="s">
        <v>100</v>
      </c>
      <c r="E160" s="6">
        <v>101</v>
      </c>
      <c r="F160" s="6">
        <v>2</v>
      </c>
      <c r="G160" s="5">
        <v>80</v>
      </c>
      <c r="H160" s="5">
        <v>111</v>
      </c>
      <c r="I160" s="6">
        <v>5.5</v>
      </c>
      <c r="J160" s="5">
        <v>6.04</v>
      </c>
      <c r="K160" s="6" t="s">
        <v>104</v>
      </c>
      <c r="L160" s="6" t="s">
        <v>113</v>
      </c>
      <c r="N160" s="17" t="s">
        <v>100</v>
      </c>
      <c r="O160" s="17" t="s">
        <v>581</v>
      </c>
      <c r="P160" s="17">
        <v>25.514194400000001</v>
      </c>
      <c r="Q160" s="17">
        <v>-80.609027800000007</v>
      </c>
      <c r="R160" s="17">
        <v>5.5</v>
      </c>
      <c r="S160" s="17">
        <v>-1.5580000000000001</v>
      </c>
      <c r="T160" s="17"/>
      <c r="U160" s="5">
        <f t="shared" si="13"/>
        <v>0</v>
      </c>
    </row>
    <row r="161" spans="1:21" x14ac:dyDescent="0.25">
      <c r="A161" s="6" t="s">
        <v>101</v>
      </c>
      <c r="B161" s="6">
        <v>537286.272596</v>
      </c>
      <c r="C161" s="6">
        <v>2822302.9070899999</v>
      </c>
      <c r="D161" s="5" t="s">
        <v>101</v>
      </c>
      <c r="E161" s="6">
        <v>101</v>
      </c>
      <c r="F161" s="6">
        <v>2</v>
      </c>
      <c r="G161" s="5">
        <v>81</v>
      </c>
      <c r="H161" s="5">
        <v>106</v>
      </c>
      <c r="I161" s="6">
        <v>5.6</v>
      </c>
      <c r="J161" s="5">
        <v>5.57</v>
      </c>
      <c r="K161" s="6" t="s">
        <v>104</v>
      </c>
      <c r="L161" s="6" t="s">
        <v>113</v>
      </c>
      <c r="N161" s="17" t="s">
        <v>101</v>
      </c>
      <c r="O161" s="17" t="s">
        <v>581</v>
      </c>
      <c r="P161" s="17">
        <v>25.515250000000002</v>
      </c>
      <c r="Q161" s="17">
        <v>-80.629083300000005</v>
      </c>
      <c r="R161" s="17">
        <v>5.6</v>
      </c>
      <c r="S161" s="17">
        <v>-1.5580000000000001</v>
      </c>
      <c r="T161" s="17"/>
      <c r="U161" s="5">
        <f t="shared" si="13"/>
        <v>0</v>
      </c>
    </row>
    <row r="162" spans="1:21" x14ac:dyDescent="0.25">
      <c r="A162" s="6" t="s">
        <v>102</v>
      </c>
      <c r="B162" s="6">
        <v>537884.17235000001</v>
      </c>
      <c r="C162" s="6">
        <v>2817253.25373</v>
      </c>
      <c r="D162" s="5" t="s">
        <v>102</v>
      </c>
      <c r="E162" s="6">
        <v>101</v>
      </c>
      <c r="F162" s="6">
        <v>2</v>
      </c>
      <c r="G162" s="5">
        <v>68</v>
      </c>
      <c r="H162" s="5">
        <v>108</v>
      </c>
      <c r="I162" s="6">
        <v>4.9000000000000004</v>
      </c>
      <c r="J162" s="5">
        <v>5.56</v>
      </c>
      <c r="K162" s="6" t="s">
        <v>104</v>
      </c>
      <c r="L162" s="6" t="s">
        <v>113</v>
      </c>
      <c r="N162" s="17" t="s">
        <v>102</v>
      </c>
      <c r="O162" s="17" t="s">
        <v>581</v>
      </c>
      <c r="P162" s="17">
        <v>25.469305599999998</v>
      </c>
      <c r="Q162" s="17">
        <v>-80.623111100000003</v>
      </c>
      <c r="R162" s="17">
        <v>4.9000000000000004</v>
      </c>
      <c r="S162" s="17">
        <v>-1.5649999999999999</v>
      </c>
      <c r="T162" s="17"/>
      <c r="U162" s="5">
        <f t="shared" si="13"/>
        <v>0</v>
      </c>
    </row>
    <row r="163" spans="1:21" x14ac:dyDescent="0.25">
      <c r="A163" s="6" t="s">
        <v>78</v>
      </c>
      <c r="B163" s="6">
        <v>539352</v>
      </c>
      <c r="C163" s="6">
        <v>2829366</v>
      </c>
      <c r="D163" s="5" t="s">
        <v>78</v>
      </c>
      <c r="E163" s="6">
        <v>101</v>
      </c>
      <c r="F163" s="6">
        <v>2</v>
      </c>
      <c r="G163" s="5">
        <v>98</v>
      </c>
      <c r="H163" s="5">
        <v>112</v>
      </c>
      <c r="I163" s="6">
        <v>5</v>
      </c>
      <c r="J163" s="5">
        <v>6.41</v>
      </c>
      <c r="K163" s="6" t="s">
        <v>104</v>
      </c>
      <c r="N163" s="17" t="s">
        <v>78</v>
      </c>
      <c r="O163" s="17" t="s">
        <v>581</v>
      </c>
      <c r="P163" s="17">
        <v>25.583089999999999</v>
      </c>
      <c r="Q163" s="17">
        <v>-80.607900000000001</v>
      </c>
      <c r="R163" s="17">
        <v>5</v>
      </c>
      <c r="S163" s="17">
        <v>-1.5580000000000001</v>
      </c>
      <c r="T163" s="17" t="s">
        <v>582</v>
      </c>
      <c r="U163" s="5">
        <f t="shared" si="13"/>
        <v>0</v>
      </c>
    </row>
    <row r="164" spans="1:21" x14ac:dyDescent="0.25">
      <c r="A164" s="6" t="s">
        <v>79</v>
      </c>
      <c r="B164" s="6">
        <v>539559</v>
      </c>
      <c r="C164" s="6">
        <v>2825067</v>
      </c>
      <c r="D164" s="5" t="s">
        <v>79</v>
      </c>
      <c r="E164" s="6">
        <v>101</v>
      </c>
      <c r="F164" s="6">
        <v>2</v>
      </c>
      <c r="G164" s="5">
        <v>87</v>
      </c>
      <c r="H164" s="5">
        <v>112</v>
      </c>
      <c r="I164" s="6">
        <v>6.08</v>
      </c>
      <c r="J164" s="5">
        <v>6.12</v>
      </c>
      <c r="K164" s="6" t="s">
        <v>104</v>
      </c>
      <c r="N164" s="17" t="s">
        <v>79</v>
      </c>
      <c r="O164" s="17" t="s">
        <v>581</v>
      </c>
      <c r="P164" s="17">
        <v>25.543420000000001</v>
      </c>
      <c r="Q164" s="17">
        <v>-80.60669</v>
      </c>
      <c r="R164" s="17">
        <v>6.08</v>
      </c>
      <c r="S164" s="17">
        <v>-1.5580000000000001</v>
      </c>
      <c r="T164" s="17" t="s">
        <v>582</v>
      </c>
      <c r="U164" s="5">
        <f t="shared" si="13"/>
        <v>0</v>
      </c>
    </row>
    <row r="165" spans="1:21" x14ac:dyDescent="0.25">
      <c r="A165" s="6" t="s">
        <v>80</v>
      </c>
      <c r="B165" s="6">
        <v>542685</v>
      </c>
      <c r="C165" s="6">
        <v>2825294</v>
      </c>
      <c r="D165" s="5" t="s">
        <v>458</v>
      </c>
      <c r="E165" s="6">
        <v>101</v>
      </c>
      <c r="F165" s="6">
        <v>2</v>
      </c>
      <c r="G165" s="5">
        <v>88</v>
      </c>
      <c r="H165" s="5">
        <v>120</v>
      </c>
      <c r="I165" s="6">
        <v>6.66</v>
      </c>
      <c r="J165" s="5">
        <v>6.64</v>
      </c>
      <c r="K165" s="6" t="s">
        <v>104</v>
      </c>
      <c r="N165" s="17" t="s">
        <v>80</v>
      </c>
      <c r="O165" s="17" t="s">
        <v>581</v>
      </c>
      <c r="P165" s="17">
        <v>25.54618</v>
      </c>
      <c r="Q165" s="17">
        <v>-80.575000000000003</v>
      </c>
      <c r="R165" s="17">
        <v>6.66</v>
      </c>
      <c r="S165" s="17">
        <v>-1.5649999999999999</v>
      </c>
      <c r="T165" s="17" t="s">
        <v>603</v>
      </c>
      <c r="U165" s="5">
        <f t="shared" si="13"/>
        <v>0</v>
      </c>
    </row>
    <row r="166" spans="1:21" x14ac:dyDescent="0.25">
      <c r="A166" s="6" t="s">
        <v>81</v>
      </c>
      <c r="B166" s="6">
        <v>543083</v>
      </c>
      <c r="C166" s="6">
        <v>2824905</v>
      </c>
      <c r="D166" s="5" t="s">
        <v>459</v>
      </c>
      <c r="E166" s="6">
        <v>101</v>
      </c>
      <c r="F166" s="6">
        <v>2</v>
      </c>
      <c r="G166" s="5">
        <v>87</v>
      </c>
      <c r="H166" s="5">
        <v>121</v>
      </c>
      <c r="I166" s="6">
        <v>6.2</v>
      </c>
      <c r="J166" s="5">
        <v>6.2</v>
      </c>
      <c r="K166" s="6" t="s">
        <v>104</v>
      </c>
      <c r="N166" s="17" t="s">
        <v>81</v>
      </c>
      <c r="O166" s="17" t="s">
        <v>581</v>
      </c>
      <c r="P166" s="17">
        <v>25.542601999999999</v>
      </c>
      <c r="Q166" s="17">
        <v>-80.571027000000001</v>
      </c>
      <c r="R166" s="17">
        <v>6.2</v>
      </c>
      <c r="S166" s="17">
        <v>-1.5649999999999999</v>
      </c>
      <c r="T166" s="17" t="s">
        <v>603</v>
      </c>
      <c r="U166" s="5">
        <f t="shared" si="13"/>
        <v>0</v>
      </c>
    </row>
    <row r="167" spans="1:21" x14ac:dyDescent="0.25">
      <c r="A167" s="6" t="s">
        <v>82</v>
      </c>
      <c r="B167" s="6">
        <v>543962</v>
      </c>
      <c r="C167" s="6">
        <v>2825541</v>
      </c>
      <c r="D167" s="5" t="s">
        <v>460</v>
      </c>
      <c r="E167" s="6">
        <v>101</v>
      </c>
      <c r="F167" s="6">
        <v>2</v>
      </c>
      <c r="G167" s="5">
        <v>89</v>
      </c>
      <c r="H167" s="5">
        <v>123</v>
      </c>
      <c r="I167" s="6">
        <v>6.15</v>
      </c>
      <c r="J167" s="5">
        <v>6.87</v>
      </c>
      <c r="K167" s="6" t="s">
        <v>104</v>
      </c>
      <c r="N167" s="17" t="s">
        <v>82</v>
      </c>
      <c r="O167" s="17" t="s">
        <v>581</v>
      </c>
      <c r="P167" s="17">
        <v>25.548331999999998</v>
      </c>
      <c r="Q167" s="17">
        <v>-80.562222000000006</v>
      </c>
      <c r="R167" s="17">
        <v>6.15</v>
      </c>
      <c r="S167" s="17">
        <v>-1.5680000000000001</v>
      </c>
      <c r="T167" s="17" t="s">
        <v>604</v>
      </c>
      <c r="U167" s="5">
        <f t="shared" si="13"/>
        <v>0</v>
      </c>
    </row>
    <row r="168" spans="1:21" x14ac:dyDescent="0.25">
      <c r="A168" s="6" t="s">
        <v>83</v>
      </c>
      <c r="B168" s="6">
        <v>546568</v>
      </c>
      <c r="C168" s="6">
        <v>2813548</v>
      </c>
      <c r="D168" s="5" t="s">
        <v>83</v>
      </c>
      <c r="E168" s="6">
        <v>101</v>
      </c>
      <c r="F168" s="6">
        <v>2</v>
      </c>
      <c r="G168" s="5">
        <v>59</v>
      </c>
      <c r="H168" s="5">
        <v>130</v>
      </c>
      <c r="I168" s="6">
        <v>6.32</v>
      </c>
      <c r="J168" s="5">
        <v>7.08</v>
      </c>
      <c r="K168" s="6" t="s">
        <v>104</v>
      </c>
      <c r="N168" s="17" t="s">
        <v>83</v>
      </c>
      <c r="O168" s="17" t="s">
        <v>581</v>
      </c>
      <c r="P168" s="17">
        <v>25.439111</v>
      </c>
      <c r="Q168" s="17">
        <v>-80.536609999999996</v>
      </c>
      <c r="R168" s="17">
        <v>6.32</v>
      </c>
      <c r="S168" s="17">
        <v>-1.5549999999999999</v>
      </c>
      <c r="T168" s="17" t="s">
        <v>602</v>
      </c>
      <c r="U168" s="5">
        <f t="shared" si="13"/>
        <v>0</v>
      </c>
    </row>
    <row r="169" spans="1:21" x14ac:dyDescent="0.25">
      <c r="A169" s="6" t="s">
        <v>84</v>
      </c>
      <c r="B169" s="6">
        <v>542726.0625</v>
      </c>
      <c r="C169" s="6">
        <v>2822578.25</v>
      </c>
      <c r="D169" s="5" t="s">
        <v>84</v>
      </c>
      <c r="E169" s="6">
        <v>101</v>
      </c>
      <c r="F169" s="6">
        <v>2</v>
      </c>
      <c r="G169" s="5">
        <v>81</v>
      </c>
      <c r="H169" s="5">
        <v>120</v>
      </c>
      <c r="I169" s="6">
        <v>5.14</v>
      </c>
      <c r="J169" s="5">
        <v>6.6</v>
      </c>
      <c r="K169" s="6" t="s">
        <v>104</v>
      </c>
    </row>
    <row r="170" spans="1:21" x14ac:dyDescent="0.25">
      <c r="A170" s="6" t="s">
        <v>502</v>
      </c>
      <c r="B170" s="6">
        <v>556669</v>
      </c>
      <c r="C170" s="6">
        <v>2828479</v>
      </c>
      <c r="D170" s="15" t="s">
        <v>503</v>
      </c>
      <c r="E170" s="6">
        <v>101</v>
      </c>
      <c r="F170" s="6">
        <v>2</v>
      </c>
      <c r="G170" s="5"/>
      <c r="H170" s="5"/>
      <c r="I170" s="5"/>
      <c r="J170" s="5"/>
      <c r="K170" s="5"/>
      <c r="L170" s="5"/>
    </row>
    <row r="171" spans="1:21" x14ac:dyDescent="0.25">
      <c r="A171" s="6" t="s">
        <v>88</v>
      </c>
      <c r="B171" s="6">
        <v>550379.125</v>
      </c>
      <c r="C171" s="6">
        <v>2821343.25</v>
      </c>
      <c r="D171" s="5" t="s">
        <v>88</v>
      </c>
      <c r="E171" s="6">
        <v>101</v>
      </c>
      <c r="F171" s="6">
        <v>2</v>
      </c>
      <c r="G171" s="5">
        <v>78</v>
      </c>
      <c r="H171" s="5">
        <v>139</v>
      </c>
      <c r="I171" s="6">
        <v>10.33</v>
      </c>
      <c r="J171" s="5">
        <v>9</v>
      </c>
      <c r="K171" s="6" t="s">
        <v>104</v>
      </c>
    </row>
    <row r="172" spans="1:21" x14ac:dyDescent="0.25">
      <c r="A172" s="6" t="s">
        <v>500</v>
      </c>
      <c r="B172" s="6">
        <v>556490</v>
      </c>
      <c r="C172" s="6">
        <v>2834619</v>
      </c>
      <c r="D172" s="15" t="s">
        <v>501</v>
      </c>
      <c r="E172" s="6">
        <v>101</v>
      </c>
      <c r="F172" s="6">
        <v>2</v>
      </c>
      <c r="G172" s="5"/>
      <c r="H172" s="5"/>
      <c r="I172" s="5"/>
      <c r="J172" s="5"/>
      <c r="K172" s="5"/>
      <c r="L172" s="5"/>
    </row>
    <row r="173" spans="1:21" x14ac:dyDescent="0.25">
      <c r="A173" s="6" t="s">
        <v>310</v>
      </c>
      <c r="B173" s="6">
        <v>515257.06</v>
      </c>
      <c r="C173" s="6">
        <v>2817266.59</v>
      </c>
      <c r="D173" s="5" t="s">
        <v>310</v>
      </c>
      <c r="E173" s="6">
        <v>101</v>
      </c>
      <c r="F173" s="6">
        <v>2</v>
      </c>
      <c r="G173" s="5">
        <v>68</v>
      </c>
      <c r="H173" s="5">
        <v>51</v>
      </c>
      <c r="J173" s="5">
        <v>1.31</v>
      </c>
      <c r="K173" s="6" t="s">
        <v>104</v>
      </c>
      <c r="L173" s="6" t="s">
        <v>111</v>
      </c>
      <c r="M173" s="10"/>
      <c r="N173" s="3" t="s">
        <v>310</v>
      </c>
      <c r="O173" s="3" t="s">
        <v>585</v>
      </c>
      <c r="P173" s="3">
        <v>25.472390000000001</v>
      </c>
      <c r="Q173" s="3">
        <v>-80.848219999999998</v>
      </c>
      <c r="R173" s="3">
        <v>-0.32</v>
      </c>
      <c r="S173" s="3">
        <v>-1.516</v>
      </c>
      <c r="T173" s="3" t="s">
        <v>605</v>
      </c>
      <c r="U173" s="4">
        <f t="shared" ref="U173:U178" si="14">R173-I173</f>
        <v>-0.32</v>
      </c>
    </row>
    <row r="174" spans="1:21" x14ac:dyDescent="0.25">
      <c r="A174" s="6" t="s">
        <v>505</v>
      </c>
      <c r="B174" s="6">
        <v>517572</v>
      </c>
      <c r="C174" s="6">
        <v>2845954</v>
      </c>
      <c r="D174" s="5" t="s">
        <v>505</v>
      </c>
      <c r="E174" s="6">
        <v>101</v>
      </c>
      <c r="F174" s="6">
        <v>2</v>
      </c>
      <c r="J174" s="5"/>
      <c r="K174" s="6" t="s">
        <v>104</v>
      </c>
      <c r="L174" s="6" t="s">
        <v>506</v>
      </c>
      <c r="N174" s="3" t="s">
        <v>505</v>
      </c>
      <c r="O174" s="3" t="s">
        <v>581</v>
      </c>
      <c r="P174" s="3">
        <v>25.734133</v>
      </c>
      <c r="Q174" s="3">
        <v>-80.829042000000001</v>
      </c>
      <c r="R174" s="3">
        <v>6.98</v>
      </c>
      <c r="S174" s="3">
        <v>-1.4930000000000001</v>
      </c>
      <c r="T174" s="3" t="s">
        <v>606</v>
      </c>
      <c r="U174" s="4">
        <f t="shared" si="14"/>
        <v>6.98</v>
      </c>
    </row>
    <row r="175" spans="1:21" x14ac:dyDescent="0.25">
      <c r="A175" s="6" t="s">
        <v>666</v>
      </c>
      <c r="B175" s="6">
        <v>533689</v>
      </c>
      <c r="C175" s="6">
        <v>2849867</v>
      </c>
      <c r="D175" s="5" t="s">
        <v>461</v>
      </c>
      <c r="E175" s="6">
        <v>241</v>
      </c>
      <c r="F175" s="14"/>
      <c r="G175" s="5"/>
      <c r="H175" s="5"/>
      <c r="I175" s="5"/>
      <c r="J175" s="5"/>
      <c r="K175" s="5"/>
      <c r="L175" s="5"/>
      <c r="N175" s="3" t="s">
        <v>607</v>
      </c>
      <c r="O175" s="3" t="s">
        <v>581</v>
      </c>
      <c r="P175" s="3">
        <v>25.380579999999998</v>
      </c>
      <c r="Q175" s="3">
        <v>-80.811340000000001</v>
      </c>
      <c r="R175" s="3">
        <v>1.36</v>
      </c>
      <c r="S175" s="3">
        <v>-1.5349999999999999</v>
      </c>
      <c r="T175" s="3" t="s">
        <v>584</v>
      </c>
      <c r="U175" s="4">
        <f t="shared" si="14"/>
        <v>1.36</v>
      </c>
    </row>
    <row r="176" spans="1:21" x14ac:dyDescent="0.25">
      <c r="A176" s="6" t="s">
        <v>85</v>
      </c>
      <c r="B176" s="6">
        <v>512791.06025899999</v>
      </c>
      <c r="C176" s="6">
        <v>2833176.72126</v>
      </c>
      <c r="D176" s="5" t="s">
        <v>85</v>
      </c>
      <c r="E176" s="6">
        <v>101</v>
      </c>
      <c r="F176" s="6">
        <v>2</v>
      </c>
      <c r="G176" s="5">
        <v>108</v>
      </c>
      <c r="H176" s="5">
        <v>45</v>
      </c>
      <c r="I176" s="6">
        <v>3.88</v>
      </c>
      <c r="J176" s="5">
        <v>3.9</v>
      </c>
      <c r="K176" s="6" t="s">
        <v>104</v>
      </c>
      <c r="L176" s="6" t="s">
        <v>113</v>
      </c>
      <c r="N176" s="17" t="s">
        <v>85</v>
      </c>
      <c r="O176" s="17" t="s">
        <v>581</v>
      </c>
      <c r="P176" s="17">
        <v>25.616050000000001</v>
      </c>
      <c r="Q176" s="17">
        <v>-80.872550000000004</v>
      </c>
      <c r="R176" s="17">
        <v>3.88</v>
      </c>
      <c r="S176" s="17">
        <v>-1.486</v>
      </c>
      <c r="T176" s="17" t="s">
        <v>583</v>
      </c>
      <c r="U176" s="5">
        <f t="shared" si="14"/>
        <v>0</v>
      </c>
    </row>
    <row r="177" spans="1:21" x14ac:dyDescent="0.25">
      <c r="A177" s="6" t="s">
        <v>86</v>
      </c>
      <c r="B177" s="6">
        <v>539496.66</v>
      </c>
      <c r="C177" s="6">
        <v>2809627.57</v>
      </c>
      <c r="D177" s="5" t="s">
        <v>86</v>
      </c>
      <c r="E177" s="6">
        <v>101</v>
      </c>
      <c r="F177" s="6">
        <v>2</v>
      </c>
      <c r="G177" s="5">
        <v>49</v>
      </c>
      <c r="H177" s="5">
        <v>112</v>
      </c>
      <c r="I177" s="6">
        <v>3.51</v>
      </c>
      <c r="J177" s="5">
        <v>3.15</v>
      </c>
      <c r="K177" s="6" t="s">
        <v>104</v>
      </c>
      <c r="N177" s="17" t="s">
        <v>86</v>
      </c>
      <c r="O177" s="17" t="s">
        <v>581</v>
      </c>
      <c r="P177" s="17">
        <v>25.402920000000002</v>
      </c>
      <c r="Q177" s="17">
        <v>-80.607320000000001</v>
      </c>
      <c r="R177" s="17">
        <v>3.51</v>
      </c>
      <c r="S177" s="17">
        <v>-1.5780000000000001</v>
      </c>
      <c r="T177" s="17" t="s">
        <v>608</v>
      </c>
      <c r="U177" s="5">
        <f t="shared" si="14"/>
        <v>0</v>
      </c>
    </row>
    <row r="178" spans="1:21" x14ac:dyDescent="0.25">
      <c r="A178" s="6" t="s">
        <v>87</v>
      </c>
      <c r="B178" s="6">
        <v>537142</v>
      </c>
      <c r="C178" s="6">
        <v>2799406</v>
      </c>
      <c r="D178" s="5" t="s">
        <v>87</v>
      </c>
      <c r="E178" s="6">
        <v>101</v>
      </c>
      <c r="F178" s="6">
        <v>2</v>
      </c>
      <c r="G178" s="5">
        <v>23</v>
      </c>
      <c r="H178" s="5">
        <v>106</v>
      </c>
      <c r="I178" s="6">
        <v>1.41</v>
      </c>
      <c r="J178" s="5">
        <v>1.46</v>
      </c>
      <c r="K178" s="6" t="s">
        <v>104</v>
      </c>
      <c r="N178" s="17" t="s">
        <v>87</v>
      </c>
      <c r="O178" s="17" t="s">
        <v>581</v>
      </c>
      <c r="P178" s="17">
        <v>25.31073</v>
      </c>
      <c r="Q178" s="17">
        <v>-80.631</v>
      </c>
      <c r="R178" s="17">
        <v>1.41</v>
      </c>
      <c r="S178" s="17">
        <v>-1.5620000000000001</v>
      </c>
      <c r="T178" s="17" t="s">
        <v>609</v>
      </c>
      <c r="U178" s="5">
        <f t="shared" si="14"/>
        <v>0</v>
      </c>
    </row>
    <row r="179" spans="1:21" x14ac:dyDescent="0.25">
      <c r="A179" s="6" t="s">
        <v>308</v>
      </c>
      <c r="B179" s="6">
        <v>554646.0625</v>
      </c>
      <c r="C179" s="6">
        <v>2794937</v>
      </c>
      <c r="D179" s="5" t="s">
        <v>308</v>
      </c>
      <c r="E179" s="6">
        <v>101</v>
      </c>
      <c r="F179" s="6">
        <v>2</v>
      </c>
      <c r="G179" s="5">
        <v>12</v>
      </c>
      <c r="H179" s="5">
        <v>150</v>
      </c>
      <c r="I179" s="6">
        <v>-0.2</v>
      </c>
      <c r="J179" s="5">
        <v>0.85</v>
      </c>
      <c r="K179" s="6" t="s">
        <v>104</v>
      </c>
      <c r="L179" s="6" t="s">
        <v>121</v>
      </c>
      <c r="M179" s="10"/>
    </row>
    <row r="180" spans="1:21" x14ac:dyDescent="0.25">
      <c r="A180" s="6" t="s">
        <v>309</v>
      </c>
      <c r="B180" s="6">
        <v>547179</v>
      </c>
      <c r="C180" s="6">
        <v>2794429</v>
      </c>
      <c r="D180" s="5" t="s">
        <v>309</v>
      </c>
      <c r="E180" s="6">
        <v>101</v>
      </c>
      <c r="F180" s="6">
        <v>2</v>
      </c>
      <c r="G180" s="5">
        <v>11</v>
      </c>
      <c r="H180" s="5">
        <v>131</v>
      </c>
      <c r="I180" s="6">
        <v>0.1</v>
      </c>
      <c r="J180" s="5">
        <v>0.63</v>
      </c>
      <c r="K180" s="6" t="s">
        <v>104</v>
      </c>
      <c r="L180" s="6" t="s">
        <v>121</v>
      </c>
      <c r="M180" s="10"/>
    </row>
  </sheetData>
  <sortState ref="A2:N179">
    <sortCondition ref="A2:A179"/>
    <sortCondition ref="F2:F179"/>
  </sortState>
  <pageMargins left="0.25" right="0.25" top="0.75" bottom="0.75" header="0.3" footer="0.3"/>
  <pageSetup scale="105" orientation="landscape" r:id="rId1"/>
  <headerFooter>
    <oddHeader>&amp;L&amp;P&amp;C&amp;F&amp;R&amp;D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/>
  </sheetViews>
  <sheetFormatPr defaultRowHeight="15" x14ac:dyDescent="0.25"/>
  <cols>
    <col min="1" max="1" width="7.28515625" bestFit="1" customWidth="1"/>
    <col min="2" max="3" width="6.28515625" bestFit="1" customWidth="1"/>
    <col min="4" max="4" width="16.7109375" bestFit="1" customWidth="1"/>
    <col min="5" max="5" width="13.85546875" bestFit="1" customWidth="1"/>
    <col min="6" max="6" width="18.5703125" bestFit="1" customWidth="1"/>
    <col min="7" max="7" width="4.85546875" bestFit="1" customWidth="1"/>
    <col min="8" max="8" width="3.85546875" bestFit="1" customWidth="1"/>
    <col min="9" max="9" width="8.140625" bestFit="1" customWidth="1"/>
    <col min="10" max="10" width="8.7109375" bestFit="1" customWidth="1"/>
    <col min="11" max="11" width="5.7109375" bestFit="1" customWidth="1"/>
    <col min="12" max="12" width="10.5703125" bestFit="1" customWidth="1"/>
  </cols>
  <sheetData>
    <row r="1" spans="1:15" ht="15.75" x14ac:dyDescent="0.25">
      <c r="A1" s="4" t="s">
        <v>521</v>
      </c>
      <c r="B1" s="4" t="s">
        <v>511</v>
      </c>
      <c r="C1" s="4" t="s">
        <v>512</v>
      </c>
      <c r="D1" s="4" t="s">
        <v>520</v>
      </c>
      <c r="E1" s="4" t="s">
        <v>522</v>
      </c>
      <c r="F1" s="4" t="s">
        <v>523</v>
      </c>
      <c r="G1" s="4" t="s">
        <v>513</v>
      </c>
      <c r="H1" s="4" t="s">
        <v>514</v>
      </c>
      <c r="I1" s="4" t="s">
        <v>515</v>
      </c>
      <c r="J1" s="4" t="s">
        <v>516</v>
      </c>
      <c r="K1" s="4" t="s">
        <v>519</v>
      </c>
      <c r="L1" s="4" t="s">
        <v>518</v>
      </c>
      <c r="M1" s="1"/>
      <c r="N1" s="3"/>
      <c r="O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E166" sqref="E166"/>
    </sheetView>
  </sheetViews>
  <sheetFormatPr defaultRowHeight="15" x14ac:dyDescent="0.25"/>
  <cols>
    <col min="1" max="1" width="25.85546875" customWidth="1"/>
    <col min="2" max="2" width="23" style="19" bestFit="1" customWidth="1"/>
    <col min="3" max="4" width="15" bestFit="1" customWidth="1"/>
    <col min="5" max="5" width="19" bestFit="1" customWidth="1"/>
    <col min="6" max="6" width="11" style="2" bestFit="1" customWidth="1"/>
    <col min="7" max="7" width="12" style="2" bestFit="1" customWidth="1"/>
    <col min="8" max="8" width="17.5703125" bestFit="1" customWidth="1"/>
    <col min="9" max="9" width="34.42578125" bestFit="1" customWidth="1"/>
    <col min="11" max="11" width="6.28515625" bestFit="1" customWidth="1"/>
  </cols>
  <sheetData>
    <row r="1" spans="1:11" ht="45" x14ac:dyDescent="0.25">
      <c r="A1" s="4" t="s">
        <v>671</v>
      </c>
      <c r="B1" s="21" t="s">
        <v>517</v>
      </c>
      <c r="C1" s="3" t="s">
        <v>531</v>
      </c>
      <c r="D1" s="3" t="s">
        <v>525</v>
      </c>
      <c r="E1" s="4" t="s">
        <v>520</v>
      </c>
      <c r="F1" s="3" t="s">
        <v>511</v>
      </c>
      <c r="G1" s="3" t="s">
        <v>512</v>
      </c>
      <c r="H1" s="3" t="s">
        <v>631</v>
      </c>
      <c r="I1" s="3" t="s">
        <v>765</v>
      </c>
    </row>
    <row r="2" spans="1:11" x14ac:dyDescent="0.25">
      <c r="A2" t="s">
        <v>408</v>
      </c>
      <c r="B2" s="19">
        <v>0</v>
      </c>
      <c r="C2" t="s">
        <v>340</v>
      </c>
      <c r="D2">
        <v>543.70000000000005</v>
      </c>
      <c r="E2" t="s">
        <v>130</v>
      </c>
      <c r="F2" s="23"/>
      <c r="G2" s="23"/>
      <c r="H2" s="17"/>
      <c r="I2" t="s">
        <v>768</v>
      </c>
    </row>
    <row r="3" spans="1:11" x14ac:dyDescent="0.25">
      <c r="A3" t="s">
        <v>407</v>
      </c>
      <c r="B3" s="19">
        <v>1</v>
      </c>
      <c r="C3" t="s">
        <v>340</v>
      </c>
      <c r="D3">
        <v>599.9</v>
      </c>
      <c r="E3" t="s">
        <v>130</v>
      </c>
      <c r="F3" s="23">
        <v>547250</v>
      </c>
      <c r="G3" s="23">
        <v>2831817</v>
      </c>
      <c r="H3" s="17">
        <v>225</v>
      </c>
      <c r="I3" s="17" t="s">
        <v>768</v>
      </c>
    </row>
    <row r="4" spans="1:11" x14ac:dyDescent="0.25">
      <c r="A4" t="s">
        <v>409</v>
      </c>
      <c r="B4" s="19">
        <v>0</v>
      </c>
      <c r="C4" t="s">
        <v>340</v>
      </c>
      <c r="D4">
        <v>609.6</v>
      </c>
      <c r="E4" t="s">
        <v>130</v>
      </c>
      <c r="F4" s="23"/>
      <c r="G4" s="23"/>
      <c r="H4" s="17"/>
      <c r="I4" s="17" t="s">
        <v>768</v>
      </c>
    </row>
    <row r="5" spans="1:11" x14ac:dyDescent="0.25">
      <c r="A5" t="s">
        <v>717</v>
      </c>
      <c r="B5" s="19">
        <v>0</v>
      </c>
      <c r="C5" t="s">
        <v>392</v>
      </c>
      <c r="D5">
        <v>2635</v>
      </c>
      <c r="E5" t="s">
        <v>130</v>
      </c>
      <c r="F5" s="2">
        <v>543647</v>
      </c>
      <c r="G5" s="2">
        <v>2806772</v>
      </c>
      <c r="H5" s="17"/>
      <c r="I5" s="17" t="s">
        <v>392</v>
      </c>
    </row>
    <row r="6" spans="1:11" x14ac:dyDescent="0.25">
      <c r="A6" t="s">
        <v>718</v>
      </c>
      <c r="B6" s="19">
        <v>1</v>
      </c>
      <c r="C6" t="s">
        <v>392</v>
      </c>
      <c r="D6">
        <v>2636.5</v>
      </c>
      <c r="E6" t="s">
        <v>130</v>
      </c>
      <c r="F6" s="2">
        <v>543647</v>
      </c>
      <c r="G6" s="2">
        <v>2806772</v>
      </c>
      <c r="H6" s="2">
        <v>180</v>
      </c>
      <c r="I6" t="s">
        <v>392</v>
      </c>
    </row>
    <row r="7" spans="1:11" x14ac:dyDescent="0.25">
      <c r="A7" t="s">
        <v>719</v>
      </c>
      <c r="B7" s="19">
        <v>0</v>
      </c>
      <c r="C7" t="s">
        <v>392</v>
      </c>
      <c r="D7">
        <v>4261</v>
      </c>
      <c r="E7" t="s">
        <v>130</v>
      </c>
      <c r="F7" s="2">
        <v>543659</v>
      </c>
      <c r="G7" s="2">
        <v>2806188</v>
      </c>
      <c r="H7" s="17"/>
      <c r="I7" s="17" t="s">
        <v>392</v>
      </c>
    </row>
    <row r="8" spans="1:11" s="12" customFormat="1" x14ac:dyDescent="0.25">
      <c r="A8" s="17" t="s">
        <v>720</v>
      </c>
      <c r="B8" s="19">
        <v>1</v>
      </c>
      <c r="C8" s="17" t="s">
        <v>392</v>
      </c>
      <c r="D8" s="17">
        <v>4404</v>
      </c>
      <c r="E8" s="17" t="s">
        <v>130</v>
      </c>
      <c r="F8" s="2">
        <v>543659</v>
      </c>
      <c r="G8" s="2">
        <v>2806188</v>
      </c>
      <c r="H8" s="2">
        <v>180</v>
      </c>
      <c r="I8" s="17" t="s">
        <v>392</v>
      </c>
      <c r="J8" s="17"/>
      <c r="K8" s="17"/>
    </row>
    <row r="9" spans="1:11" x14ac:dyDescent="0.25">
      <c r="A9" t="s">
        <v>394</v>
      </c>
      <c r="B9" s="19">
        <v>1</v>
      </c>
      <c r="C9" t="s">
        <v>393</v>
      </c>
      <c r="D9">
        <v>32</v>
      </c>
      <c r="E9" t="s">
        <v>394</v>
      </c>
      <c r="F9" s="2">
        <v>544359</v>
      </c>
      <c r="G9" s="2">
        <v>2809666</v>
      </c>
      <c r="H9" s="2">
        <v>270</v>
      </c>
      <c r="I9" s="17" t="s">
        <v>392</v>
      </c>
    </row>
    <row r="10" spans="1:11" x14ac:dyDescent="0.25">
      <c r="A10" t="s">
        <v>478</v>
      </c>
      <c r="B10" s="19">
        <v>0</v>
      </c>
      <c r="C10" t="s">
        <v>393</v>
      </c>
      <c r="D10">
        <v>40</v>
      </c>
      <c r="E10" t="s">
        <v>130</v>
      </c>
      <c r="F10" s="2">
        <v>544359</v>
      </c>
      <c r="G10" s="2">
        <v>2809666</v>
      </c>
      <c r="H10" s="17"/>
      <c r="I10" s="17" t="s">
        <v>392</v>
      </c>
    </row>
    <row r="11" spans="1:11" x14ac:dyDescent="0.25">
      <c r="A11" t="s">
        <v>721</v>
      </c>
      <c r="B11" s="19">
        <v>0</v>
      </c>
      <c r="C11" t="s">
        <v>393</v>
      </c>
      <c r="D11">
        <v>1981.2</v>
      </c>
      <c r="E11" t="s">
        <v>130</v>
      </c>
      <c r="F11" s="2">
        <v>543742</v>
      </c>
      <c r="G11" s="2">
        <v>2808097</v>
      </c>
      <c r="H11" s="2"/>
      <c r="I11" s="17" t="s">
        <v>392</v>
      </c>
    </row>
    <row r="12" spans="1:11" x14ac:dyDescent="0.25">
      <c r="A12" t="s">
        <v>722</v>
      </c>
      <c r="B12" s="19">
        <v>1</v>
      </c>
      <c r="C12" t="s">
        <v>393</v>
      </c>
      <c r="D12">
        <v>1989</v>
      </c>
      <c r="E12" t="s">
        <v>130</v>
      </c>
      <c r="F12" s="2">
        <v>543742</v>
      </c>
      <c r="G12" s="2">
        <v>2808097</v>
      </c>
      <c r="H12" s="2">
        <v>180</v>
      </c>
      <c r="I12" s="17" t="s">
        <v>392</v>
      </c>
    </row>
    <row r="13" spans="1:11" x14ac:dyDescent="0.25">
      <c r="A13" t="s">
        <v>179</v>
      </c>
      <c r="B13" s="19">
        <v>0</v>
      </c>
      <c r="C13" t="s">
        <v>235</v>
      </c>
      <c r="D13">
        <v>5166.68</v>
      </c>
      <c r="E13" t="s">
        <v>179</v>
      </c>
      <c r="F13" s="2">
        <v>552367.571</v>
      </c>
      <c r="G13" s="2">
        <v>2829641.2969999998</v>
      </c>
      <c r="I13" s="17" t="s">
        <v>235</v>
      </c>
    </row>
    <row r="14" spans="1:11" x14ac:dyDescent="0.25">
      <c r="A14" t="s">
        <v>178</v>
      </c>
      <c r="B14" s="19">
        <v>1</v>
      </c>
      <c r="C14" t="s">
        <v>235</v>
      </c>
      <c r="D14">
        <v>5187.04</v>
      </c>
      <c r="E14" t="s">
        <v>178</v>
      </c>
      <c r="F14" s="2">
        <v>552367.571</v>
      </c>
      <c r="G14" s="2">
        <v>2829641.2969999998</v>
      </c>
      <c r="H14" s="2">
        <v>90</v>
      </c>
      <c r="I14" s="17" t="s">
        <v>235</v>
      </c>
    </row>
    <row r="15" spans="1:11" x14ac:dyDescent="0.25">
      <c r="A15" t="s">
        <v>180</v>
      </c>
      <c r="B15" s="19">
        <v>0</v>
      </c>
      <c r="C15" t="s">
        <v>235</v>
      </c>
      <c r="D15">
        <v>5227</v>
      </c>
      <c r="E15" t="s">
        <v>180</v>
      </c>
      <c r="F15" s="2">
        <v>552367.571</v>
      </c>
      <c r="G15" s="2">
        <v>2829641.2969999998</v>
      </c>
      <c r="H15" s="17"/>
      <c r="I15" s="17" t="s">
        <v>235</v>
      </c>
    </row>
    <row r="16" spans="1:11" x14ac:dyDescent="0.25">
      <c r="A16" t="s">
        <v>185</v>
      </c>
      <c r="B16" s="19">
        <v>0</v>
      </c>
      <c r="C16" t="s">
        <v>238</v>
      </c>
      <c r="D16">
        <v>4493.6099999999997</v>
      </c>
      <c r="E16" t="s">
        <v>185</v>
      </c>
      <c r="F16" s="2">
        <v>549081.43999999994</v>
      </c>
      <c r="G16" s="2">
        <v>2822316.557</v>
      </c>
      <c r="H16" s="17"/>
      <c r="I16" s="17" t="s">
        <v>238</v>
      </c>
    </row>
    <row r="17" spans="1:9" x14ac:dyDescent="0.25">
      <c r="A17" t="s">
        <v>184</v>
      </c>
      <c r="B17" s="19">
        <v>1</v>
      </c>
      <c r="C17" t="s">
        <v>238</v>
      </c>
      <c r="D17">
        <v>4889.66</v>
      </c>
      <c r="E17" t="s">
        <v>184</v>
      </c>
      <c r="F17" s="2">
        <v>549081.43999999994</v>
      </c>
      <c r="G17" s="2">
        <v>2822316.557</v>
      </c>
      <c r="H17" s="2">
        <v>90</v>
      </c>
      <c r="I17" s="17" t="s">
        <v>238</v>
      </c>
    </row>
    <row r="18" spans="1:9" x14ac:dyDescent="0.25">
      <c r="A18" t="s">
        <v>186</v>
      </c>
      <c r="B18" s="19">
        <v>0</v>
      </c>
      <c r="C18" t="s">
        <v>238</v>
      </c>
      <c r="D18">
        <v>4933.75</v>
      </c>
      <c r="E18" t="s">
        <v>186</v>
      </c>
      <c r="F18" s="2">
        <v>549081.43999999994</v>
      </c>
      <c r="G18" s="2">
        <v>2822316.557</v>
      </c>
      <c r="H18" s="17"/>
      <c r="I18" s="17" t="s">
        <v>238</v>
      </c>
    </row>
    <row r="19" spans="1:9" x14ac:dyDescent="0.25">
      <c r="A19" t="s">
        <v>496</v>
      </c>
      <c r="B19" s="19">
        <v>0</v>
      </c>
      <c r="C19" t="s">
        <v>238</v>
      </c>
      <c r="D19">
        <v>10515.6</v>
      </c>
      <c r="E19" t="s">
        <v>496</v>
      </c>
      <c r="H19" s="17"/>
      <c r="I19" s="17" t="s">
        <v>238</v>
      </c>
    </row>
    <row r="20" spans="1:9" x14ac:dyDescent="0.25">
      <c r="A20" t="s">
        <v>495</v>
      </c>
      <c r="B20" s="19">
        <v>1</v>
      </c>
      <c r="C20" t="s">
        <v>238</v>
      </c>
      <c r="D20">
        <v>10535.815500000001</v>
      </c>
      <c r="E20" t="s">
        <v>495</v>
      </c>
      <c r="F20" s="2">
        <v>553806</v>
      </c>
      <c r="G20" s="2">
        <v>2820734</v>
      </c>
      <c r="H20" s="2">
        <v>135</v>
      </c>
      <c r="I20" s="17" t="s">
        <v>238</v>
      </c>
    </row>
    <row r="21" spans="1:9" x14ac:dyDescent="0.25">
      <c r="A21" t="s">
        <v>497</v>
      </c>
      <c r="B21" s="19">
        <v>0</v>
      </c>
      <c r="C21" t="s">
        <v>238</v>
      </c>
      <c r="D21">
        <v>10576.6</v>
      </c>
      <c r="E21" t="s">
        <v>497</v>
      </c>
      <c r="H21" s="17"/>
      <c r="I21" s="17" t="s">
        <v>238</v>
      </c>
    </row>
    <row r="22" spans="1:9" x14ac:dyDescent="0.25">
      <c r="A22" t="s">
        <v>672</v>
      </c>
      <c r="B22" s="19">
        <v>0</v>
      </c>
      <c r="C22" t="s">
        <v>279</v>
      </c>
      <c r="D22">
        <v>10546</v>
      </c>
      <c r="E22" t="s">
        <v>130</v>
      </c>
      <c r="H22" s="17"/>
      <c r="I22" s="17" t="s">
        <v>279</v>
      </c>
    </row>
    <row r="23" spans="1:9" x14ac:dyDescent="0.25">
      <c r="A23" t="s">
        <v>673</v>
      </c>
      <c r="B23" s="19">
        <v>1</v>
      </c>
      <c r="C23" t="s">
        <v>279</v>
      </c>
      <c r="D23">
        <v>10607</v>
      </c>
      <c r="E23" t="s">
        <v>130</v>
      </c>
      <c r="F23" s="2">
        <v>550976</v>
      </c>
      <c r="G23" s="2">
        <v>2799154</v>
      </c>
      <c r="H23" s="2">
        <v>180</v>
      </c>
      <c r="I23" s="17" t="s">
        <v>279</v>
      </c>
    </row>
    <row r="24" spans="1:9" x14ac:dyDescent="0.25">
      <c r="A24" t="s">
        <v>674</v>
      </c>
      <c r="B24" s="19">
        <v>0</v>
      </c>
      <c r="C24" t="s">
        <v>279</v>
      </c>
      <c r="D24">
        <v>10668</v>
      </c>
      <c r="E24" t="s">
        <v>130</v>
      </c>
      <c r="H24" s="17"/>
      <c r="I24" s="17" t="s">
        <v>279</v>
      </c>
    </row>
    <row r="25" spans="1:9" x14ac:dyDescent="0.25">
      <c r="A25" t="s">
        <v>182</v>
      </c>
      <c r="B25" s="19">
        <v>0</v>
      </c>
      <c r="C25" t="s">
        <v>237</v>
      </c>
      <c r="D25">
        <v>0</v>
      </c>
      <c r="E25" t="s">
        <v>182</v>
      </c>
      <c r="H25" s="17"/>
      <c r="I25" s="17" t="s">
        <v>237</v>
      </c>
    </row>
    <row r="26" spans="1:9" x14ac:dyDescent="0.25">
      <c r="A26" t="s">
        <v>181</v>
      </c>
      <c r="B26" s="19">
        <v>1</v>
      </c>
      <c r="C26" t="s">
        <v>237</v>
      </c>
      <c r="D26">
        <v>8.2200000000000006</v>
      </c>
      <c r="E26" t="s">
        <v>181</v>
      </c>
      <c r="F26" s="2">
        <v>543944</v>
      </c>
      <c r="G26" s="2">
        <v>2818466</v>
      </c>
      <c r="H26" s="2">
        <v>180</v>
      </c>
      <c r="I26" s="17" t="s">
        <v>237</v>
      </c>
    </row>
    <row r="27" spans="1:9" x14ac:dyDescent="0.25">
      <c r="A27" t="s">
        <v>183</v>
      </c>
      <c r="B27" s="19">
        <v>0</v>
      </c>
      <c r="C27" t="s">
        <v>237</v>
      </c>
      <c r="D27">
        <v>155.928</v>
      </c>
      <c r="E27" t="s">
        <v>183</v>
      </c>
      <c r="H27" s="17"/>
      <c r="I27" s="17" t="s">
        <v>237</v>
      </c>
    </row>
    <row r="28" spans="1:9" x14ac:dyDescent="0.25">
      <c r="A28" t="s">
        <v>192</v>
      </c>
      <c r="B28" s="19">
        <v>0</v>
      </c>
      <c r="C28" t="s">
        <v>237</v>
      </c>
      <c r="D28">
        <v>8976.7999999999993</v>
      </c>
      <c r="E28" t="s">
        <v>192</v>
      </c>
      <c r="F28" s="2">
        <v>544410.67700000003</v>
      </c>
      <c r="G28" s="2">
        <v>2809608.3470000001</v>
      </c>
      <c r="H28" s="17"/>
      <c r="I28" s="17" t="s">
        <v>237</v>
      </c>
    </row>
    <row r="29" spans="1:9" x14ac:dyDescent="0.25">
      <c r="A29" t="s">
        <v>191</v>
      </c>
      <c r="B29" s="19">
        <v>1</v>
      </c>
      <c r="C29" t="s">
        <v>237</v>
      </c>
      <c r="D29">
        <v>8992.17</v>
      </c>
      <c r="E29" t="s">
        <v>191</v>
      </c>
      <c r="F29" s="2">
        <v>544410.67700000003</v>
      </c>
      <c r="G29" s="2">
        <v>2809608.3470000001</v>
      </c>
      <c r="H29" s="2">
        <v>180</v>
      </c>
      <c r="I29" s="17" t="s">
        <v>237</v>
      </c>
    </row>
    <row r="30" spans="1:9" x14ac:dyDescent="0.25">
      <c r="A30" t="s">
        <v>193</v>
      </c>
      <c r="B30" s="19">
        <v>0</v>
      </c>
      <c r="C30" t="s">
        <v>237</v>
      </c>
      <c r="D30">
        <v>9007.66</v>
      </c>
      <c r="E30" t="s">
        <v>193</v>
      </c>
      <c r="F30" s="2">
        <v>544410.67700000003</v>
      </c>
      <c r="G30" s="2">
        <v>2809608.3470000001</v>
      </c>
      <c r="H30" s="17"/>
      <c r="I30" s="17" t="s">
        <v>237</v>
      </c>
    </row>
    <row r="31" spans="1:9" x14ac:dyDescent="0.25">
      <c r="A31" t="s">
        <v>195</v>
      </c>
      <c r="B31" s="19">
        <v>0</v>
      </c>
      <c r="C31" t="s">
        <v>237</v>
      </c>
      <c r="D31">
        <v>18489.8</v>
      </c>
      <c r="E31" t="s">
        <v>195</v>
      </c>
      <c r="H31" s="17"/>
      <c r="I31" s="17" t="s">
        <v>237</v>
      </c>
    </row>
    <row r="32" spans="1:9" x14ac:dyDescent="0.25">
      <c r="A32" t="s">
        <v>194</v>
      </c>
      <c r="B32" s="19">
        <v>1</v>
      </c>
      <c r="C32" t="s">
        <v>237</v>
      </c>
      <c r="D32">
        <v>18516.599999999999</v>
      </c>
      <c r="E32" t="s">
        <v>194</v>
      </c>
      <c r="F32" s="2">
        <v>547802</v>
      </c>
      <c r="G32" s="2">
        <v>2801643</v>
      </c>
      <c r="H32" s="2">
        <v>180</v>
      </c>
      <c r="I32" s="17" t="s">
        <v>237</v>
      </c>
    </row>
    <row r="33" spans="1:12" x14ac:dyDescent="0.25">
      <c r="A33" t="s">
        <v>196</v>
      </c>
      <c r="B33" s="19">
        <v>0</v>
      </c>
      <c r="C33" t="s">
        <v>237</v>
      </c>
      <c r="D33">
        <v>19437.8</v>
      </c>
      <c r="E33" t="s">
        <v>196</v>
      </c>
      <c r="H33" s="17"/>
      <c r="I33" s="17" t="s">
        <v>237</v>
      </c>
    </row>
    <row r="34" spans="1:12" x14ac:dyDescent="0.25">
      <c r="A34" t="s">
        <v>198</v>
      </c>
      <c r="B34" s="19">
        <v>0</v>
      </c>
      <c r="C34" t="s">
        <v>237</v>
      </c>
      <c r="D34">
        <v>28258.6</v>
      </c>
      <c r="E34" t="s">
        <v>198</v>
      </c>
      <c r="F34" s="2">
        <v>556187.05000000005</v>
      </c>
      <c r="G34" s="2">
        <v>2796883.0589999999</v>
      </c>
      <c r="H34" s="17"/>
      <c r="I34" s="17" t="s">
        <v>237</v>
      </c>
    </row>
    <row r="35" spans="1:12" ht="15.75" x14ac:dyDescent="0.25">
      <c r="A35" s="17" t="s">
        <v>197</v>
      </c>
      <c r="B35" s="19">
        <v>1</v>
      </c>
      <c r="C35" s="17" t="s">
        <v>237</v>
      </c>
      <c r="D35">
        <v>28334.799999999999</v>
      </c>
      <c r="E35" s="17" t="s">
        <v>197</v>
      </c>
      <c r="F35" s="2">
        <v>556187.05000000005</v>
      </c>
      <c r="G35" s="2">
        <v>2796883.0589999999</v>
      </c>
      <c r="H35" s="2">
        <v>135</v>
      </c>
      <c r="I35" t="s">
        <v>237</v>
      </c>
      <c r="J35" s="1"/>
      <c r="K35" s="1"/>
    </row>
    <row r="36" spans="1:12" x14ac:dyDescent="0.25">
      <c r="A36" t="s">
        <v>199</v>
      </c>
      <c r="B36" s="19">
        <v>0</v>
      </c>
      <c r="C36" t="s">
        <v>237</v>
      </c>
      <c r="D36">
        <v>28414.6</v>
      </c>
      <c r="E36" t="s">
        <v>199</v>
      </c>
      <c r="F36" s="2">
        <v>556187.05000000005</v>
      </c>
      <c r="G36" s="2">
        <v>2796883.0589999999</v>
      </c>
      <c r="H36" s="17"/>
      <c r="I36" s="17" t="s">
        <v>237</v>
      </c>
    </row>
    <row r="37" spans="1:12" x14ac:dyDescent="0.25">
      <c r="A37" t="s">
        <v>363</v>
      </c>
      <c r="B37" s="19">
        <v>0</v>
      </c>
      <c r="C37" t="s">
        <v>365</v>
      </c>
      <c r="D37">
        <v>2295.36</v>
      </c>
      <c r="E37" t="s">
        <v>363</v>
      </c>
      <c r="H37" s="17"/>
      <c r="I37" s="17" t="s">
        <v>365</v>
      </c>
    </row>
    <row r="38" spans="1:12" x14ac:dyDescent="0.25">
      <c r="A38" t="s">
        <v>362</v>
      </c>
      <c r="B38" s="19">
        <v>1</v>
      </c>
      <c r="C38" t="s">
        <v>365</v>
      </c>
      <c r="D38">
        <v>2305.94</v>
      </c>
      <c r="E38" t="s">
        <v>362</v>
      </c>
      <c r="F38" s="2">
        <v>547877</v>
      </c>
      <c r="G38" s="2">
        <v>2810234</v>
      </c>
      <c r="H38" s="2">
        <v>135</v>
      </c>
      <c r="I38" s="17" t="s">
        <v>365</v>
      </c>
    </row>
    <row r="39" spans="1:12" x14ac:dyDescent="0.25">
      <c r="A39" t="s">
        <v>364</v>
      </c>
      <c r="B39" s="19">
        <v>0</v>
      </c>
      <c r="C39" t="s">
        <v>365</v>
      </c>
      <c r="D39">
        <v>2315</v>
      </c>
      <c r="E39" t="s">
        <v>364</v>
      </c>
      <c r="H39" s="17"/>
      <c r="I39" s="17" t="s">
        <v>365</v>
      </c>
    </row>
    <row r="40" spans="1:12" x14ac:dyDescent="0.25">
      <c r="A40" t="s">
        <v>171</v>
      </c>
      <c r="B40" s="19">
        <v>0</v>
      </c>
      <c r="C40" t="s">
        <v>234</v>
      </c>
      <c r="D40">
        <v>1640.44</v>
      </c>
      <c r="E40" s="17" t="s">
        <v>171</v>
      </c>
      <c r="F40" s="2">
        <v>552034.19499999995</v>
      </c>
      <c r="G40" s="2">
        <v>2838239.2140000002</v>
      </c>
      <c r="H40" s="17"/>
      <c r="I40" s="17" t="s">
        <v>234</v>
      </c>
    </row>
    <row r="41" spans="1:12" x14ac:dyDescent="0.25">
      <c r="A41" s="17" t="s">
        <v>170</v>
      </c>
      <c r="B41" s="19">
        <v>1</v>
      </c>
      <c r="C41" s="17" t="s">
        <v>234</v>
      </c>
      <c r="D41">
        <v>1651.14</v>
      </c>
      <c r="E41" s="17" t="s">
        <v>170</v>
      </c>
      <c r="F41" s="2">
        <v>552034.19499999995</v>
      </c>
      <c r="G41" s="2">
        <v>2838239.2140000002</v>
      </c>
      <c r="H41" s="2">
        <v>90</v>
      </c>
      <c r="I41" s="17" t="s">
        <v>234</v>
      </c>
      <c r="J41" s="17"/>
      <c r="K41" s="17"/>
    </row>
    <row r="42" spans="1:12" x14ac:dyDescent="0.25">
      <c r="A42" t="s">
        <v>172</v>
      </c>
      <c r="B42" s="19">
        <v>0</v>
      </c>
      <c r="C42" t="s">
        <v>234</v>
      </c>
      <c r="D42">
        <v>1660.46</v>
      </c>
      <c r="E42" t="s">
        <v>172</v>
      </c>
      <c r="F42" s="2">
        <v>552034.19499999995</v>
      </c>
      <c r="G42" s="2">
        <v>2838239.2140000002</v>
      </c>
      <c r="H42" s="17"/>
      <c r="I42" s="17" t="s">
        <v>234</v>
      </c>
    </row>
    <row r="43" spans="1:12" x14ac:dyDescent="0.25">
      <c r="A43" t="s">
        <v>158</v>
      </c>
      <c r="B43" s="19">
        <v>0</v>
      </c>
      <c r="C43" t="s">
        <v>232</v>
      </c>
      <c r="D43">
        <v>97.536000000000001</v>
      </c>
      <c r="E43" s="17" t="s">
        <v>158</v>
      </c>
      <c r="F43" s="2">
        <v>550446.69200000004</v>
      </c>
      <c r="G43" s="2">
        <v>2849335.861</v>
      </c>
      <c r="I43" s="17" t="s">
        <v>232</v>
      </c>
    </row>
    <row r="44" spans="1:12" x14ac:dyDescent="0.25">
      <c r="A44" s="17" t="s">
        <v>157</v>
      </c>
      <c r="B44" s="19">
        <v>1</v>
      </c>
      <c r="C44" s="17" t="s">
        <v>232</v>
      </c>
      <c r="D44" s="17">
        <v>103.00106400000001</v>
      </c>
      <c r="E44" s="17" t="s">
        <v>157</v>
      </c>
      <c r="F44" s="2">
        <v>550446.69200000004</v>
      </c>
      <c r="G44" s="2">
        <v>2849335.861</v>
      </c>
      <c r="H44" s="2">
        <v>90</v>
      </c>
      <c r="I44" s="17" t="s">
        <v>232</v>
      </c>
      <c r="J44" s="12"/>
      <c r="K44" s="12"/>
      <c r="L44" s="12"/>
    </row>
    <row r="45" spans="1:12" x14ac:dyDescent="0.25">
      <c r="A45" t="s">
        <v>159</v>
      </c>
      <c r="B45" s="19">
        <v>0</v>
      </c>
      <c r="C45" t="s">
        <v>232</v>
      </c>
      <c r="D45">
        <v>106.68</v>
      </c>
      <c r="E45" t="s">
        <v>159</v>
      </c>
      <c r="F45" s="2">
        <v>550446.69200000004</v>
      </c>
      <c r="G45" s="2">
        <v>2849335.861</v>
      </c>
      <c r="H45" s="17"/>
      <c r="I45" s="17" t="s">
        <v>232</v>
      </c>
      <c r="K45" s="17"/>
    </row>
    <row r="46" spans="1:12" x14ac:dyDescent="0.25">
      <c r="A46" t="s">
        <v>491</v>
      </c>
      <c r="B46" s="19">
        <v>0</v>
      </c>
      <c r="C46" t="s">
        <v>232</v>
      </c>
      <c r="D46">
        <v>2042.16</v>
      </c>
      <c r="E46" t="s">
        <v>491</v>
      </c>
      <c r="F46" s="17">
        <v>552365</v>
      </c>
      <c r="G46" s="17">
        <v>2849321</v>
      </c>
      <c r="H46" s="17"/>
      <c r="I46" s="17" t="s">
        <v>232</v>
      </c>
      <c r="K46" s="17"/>
    </row>
    <row r="47" spans="1:12" x14ac:dyDescent="0.25">
      <c r="A47" s="17" t="s">
        <v>492</v>
      </c>
      <c r="B47" s="19">
        <v>1</v>
      </c>
      <c r="C47" s="17" t="s">
        <v>232</v>
      </c>
      <c r="D47" s="17">
        <v>2073.5544</v>
      </c>
      <c r="E47" s="17" t="s">
        <v>492</v>
      </c>
      <c r="F47" s="17">
        <v>552859</v>
      </c>
      <c r="G47" s="17">
        <v>2849321</v>
      </c>
      <c r="H47" s="17">
        <v>90</v>
      </c>
      <c r="I47" s="17" t="s">
        <v>232</v>
      </c>
      <c r="J47" s="17"/>
      <c r="K47" s="17"/>
    </row>
    <row r="48" spans="1:12" x14ac:dyDescent="0.25">
      <c r="A48" t="s">
        <v>493</v>
      </c>
      <c r="B48" s="19">
        <v>0</v>
      </c>
      <c r="C48" t="s">
        <v>232</v>
      </c>
      <c r="D48">
        <v>2103.12</v>
      </c>
      <c r="E48" s="7" t="s">
        <v>494</v>
      </c>
      <c r="F48" s="17">
        <v>552854</v>
      </c>
      <c r="G48" s="17">
        <v>2849321</v>
      </c>
      <c r="H48" s="17"/>
      <c r="I48" s="17" t="s">
        <v>232</v>
      </c>
      <c r="K48" s="17"/>
    </row>
    <row r="49" spans="1:12" x14ac:dyDescent="0.25">
      <c r="A49" t="s">
        <v>723</v>
      </c>
      <c r="B49" s="19">
        <v>1</v>
      </c>
      <c r="C49" t="s">
        <v>397</v>
      </c>
      <c r="D49">
        <v>15.24</v>
      </c>
      <c r="E49" t="s">
        <v>130</v>
      </c>
      <c r="F49" s="17">
        <v>542869</v>
      </c>
      <c r="G49" s="17">
        <v>2813493</v>
      </c>
      <c r="H49" s="17">
        <v>90</v>
      </c>
      <c r="I49" s="17" t="s">
        <v>760</v>
      </c>
      <c r="K49" s="17"/>
    </row>
    <row r="50" spans="1:12" x14ac:dyDescent="0.25">
      <c r="A50" t="s">
        <v>724</v>
      </c>
      <c r="B50" s="19">
        <v>0</v>
      </c>
      <c r="C50" t="s">
        <v>397</v>
      </c>
      <c r="D50">
        <v>21.000720000000001</v>
      </c>
      <c r="E50" t="s">
        <v>130</v>
      </c>
      <c r="F50" s="17">
        <v>542869</v>
      </c>
      <c r="G50" s="17">
        <v>2813493</v>
      </c>
      <c r="H50" s="17"/>
      <c r="I50" s="17" t="s">
        <v>760</v>
      </c>
    </row>
    <row r="51" spans="1:12" x14ac:dyDescent="0.25">
      <c r="A51" t="s">
        <v>725</v>
      </c>
      <c r="B51" s="19">
        <v>1</v>
      </c>
      <c r="C51" t="s">
        <v>398</v>
      </c>
      <c r="D51">
        <v>15.24</v>
      </c>
      <c r="E51" t="s">
        <v>130</v>
      </c>
      <c r="F51" s="17">
        <v>543077</v>
      </c>
      <c r="G51" s="17">
        <v>2812005</v>
      </c>
      <c r="H51" s="17">
        <v>90</v>
      </c>
      <c r="I51" s="17" t="s">
        <v>760</v>
      </c>
    </row>
    <row r="52" spans="1:12" x14ac:dyDescent="0.25">
      <c r="A52" t="s">
        <v>726</v>
      </c>
      <c r="B52" s="19">
        <v>0</v>
      </c>
      <c r="C52" t="s">
        <v>398</v>
      </c>
      <c r="D52">
        <v>67.019424000000001</v>
      </c>
      <c r="E52" t="s">
        <v>130</v>
      </c>
      <c r="F52" s="17">
        <v>543077</v>
      </c>
      <c r="G52" s="17">
        <v>2812005</v>
      </c>
      <c r="H52" s="17"/>
      <c r="I52" s="17" t="s">
        <v>760</v>
      </c>
    </row>
    <row r="53" spans="1:12" x14ac:dyDescent="0.25">
      <c r="A53" t="s">
        <v>727</v>
      </c>
      <c r="B53" s="19">
        <v>1</v>
      </c>
      <c r="C53" t="s">
        <v>399</v>
      </c>
      <c r="D53">
        <v>10.668000000000001</v>
      </c>
      <c r="E53" t="s">
        <v>130</v>
      </c>
      <c r="F53" s="17">
        <v>543216</v>
      </c>
      <c r="G53" s="17">
        <v>2810606</v>
      </c>
      <c r="H53" s="17">
        <v>90</v>
      </c>
      <c r="I53" s="17" t="s">
        <v>760</v>
      </c>
    </row>
    <row r="54" spans="1:12" x14ac:dyDescent="0.25">
      <c r="A54" t="s">
        <v>728</v>
      </c>
      <c r="B54" s="19">
        <v>0</v>
      </c>
      <c r="C54" t="s">
        <v>399</v>
      </c>
      <c r="D54">
        <v>15.998952000000001</v>
      </c>
      <c r="E54" t="s">
        <v>130</v>
      </c>
      <c r="F54" s="17">
        <v>543216</v>
      </c>
      <c r="G54" s="17">
        <v>2810606</v>
      </c>
      <c r="H54" s="17"/>
      <c r="I54" s="17" t="s">
        <v>760</v>
      </c>
    </row>
    <row r="55" spans="1:12" x14ac:dyDescent="0.25">
      <c r="A55" t="s">
        <v>395</v>
      </c>
      <c r="B55" s="19">
        <v>1</v>
      </c>
      <c r="C55" t="s">
        <v>396</v>
      </c>
      <c r="D55">
        <v>3</v>
      </c>
      <c r="E55" t="s">
        <v>395</v>
      </c>
      <c r="F55" s="2">
        <v>544217</v>
      </c>
      <c r="G55" s="2">
        <v>2814200</v>
      </c>
      <c r="H55" s="2">
        <v>270</v>
      </c>
      <c r="I55" s="17" t="s">
        <v>760</v>
      </c>
    </row>
    <row r="56" spans="1:12" x14ac:dyDescent="0.25">
      <c r="A56" t="s">
        <v>479</v>
      </c>
      <c r="B56" s="19">
        <v>0</v>
      </c>
      <c r="C56" t="s">
        <v>396</v>
      </c>
      <c r="D56">
        <v>16</v>
      </c>
      <c r="E56" t="s">
        <v>130</v>
      </c>
      <c r="F56" s="2">
        <v>544217</v>
      </c>
      <c r="G56" s="2">
        <v>2814200</v>
      </c>
      <c r="H56" s="17"/>
      <c r="I56" s="17" t="s">
        <v>760</v>
      </c>
    </row>
    <row r="57" spans="1:12" x14ac:dyDescent="0.25">
      <c r="A57" t="s">
        <v>152</v>
      </c>
      <c r="B57" s="19">
        <v>0</v>
      </c>
      <c r="C57" t="s">
        <v>231</v>
      </c>
      <c r="D57">
        <v>19633</v>
      </c>
      <c r="E57" t="s">
        <v>152</v>
      </c>
      <c r="F57" s="2">
        <v>532666.65700000001</v>
      </c>
      <c r="G57" s="2">
        <v>2849383.4870000002</v>
      </c>
      <c r="H57" s="17"/>
      <c r="I57" s="17" t="s">
        <v>231</v>
      </c>
    </row>
    <row r="58" spans="1:12" x14ac:dyDescent="0.25">
      <c r="A58" t="s">
        <v>151</v>
      </c>
      <c r="B58" s="19">
        <v>1</v>
      </c>
      <c r="C58" t="s">
        <v>231</v>
      </c>
      <c r="D58">
        <v>19648.759999999998</v>
      </c>
      <c r="E58" t="s">
        <v>151</v>
      </c>
      <c r="F58" s="2">
        <v>532666.65700000001</v>
      </c>
      <c r="G58" s="2">
        <v>2849383.4870000002</v>
      </c>
      <c r="H58" s="2">
        <v>90</v>
      </c>
      <c r="I58" s="17" t="s">
        <v>231</v>
      </c>
    </row>
    <row r="59" spans="1:12" x14ac:dyDescent="0.25">
      <c r="A59" t="s">
        <v>153</v>
      </c>
      <c r="B59" s="19">
        <v>0</v>
      </c>
      <c r="C59" t="s">
        <v>231</v>
      </c>
      <c r="D59">
        <v>20228.099999999999</v>
      </c>
      <c r="E59" t="s">
        <v>153</v>
      </c>
      <c r="F59" s="2">
        <v>532666.65700000001</v>
      </c>
      <c r="G59" s="2">
        <v>2849383.4870000002</v>
      </c>
      <c r="H59" s="17"/>
      <c r="I59" t="s">
        <v>231</v>
      </c>
    </row>
    <row r="60" spans="1:12" x14ac:dyDescent="0.25">
      <c r="A60" t="s">
        <v>155</v>
      </c>
      <c r="B60" s="19">
        <v>0</v>
      </c>
      <c r="C60" t="s">
        <v>231</v>
      </c>
      <c r="D60">
        <v>36839.9</v>
      </c>
      <c r="E60" t="s">
        <v>155</v>
      </c>
      <c r="F60" s="2">
        <v>549891.06599999999</v>
      </c>
      <c r="G60" s="2">
        <v>2849367.6120000002</v>
      </c>
      <c r="H60" s="17"/>
      <c r="I60" s="17" t="s">
        <v>231</v>
      </c>
    </row>
    <row r="61" spans="1:12" x14ac:dyDescent="0.25">
      <c r="A61" t="s">
        <v>154</v>
      </c>
      <c r="B61" s="19">
        <v>1</v>
      </c>
      <c r="C61" t="s">
        <v>231</v>
      </c>
      <c r="D61">
        <v>36871.199999999997</v>
      </c>
      <c r="E61" s="17" t="s">
        <v>154</v>
      </c>
      <c r="F61" s="2">
        <v>549891.06599999999</v>
      </c>
      <c r="G61" s="2">
        <v>2849367.6120000002</v>
      </c>
      <c r="H61" s="2">
        <v>90</v>
      </c>
      <c r="I61" s="17" t="s">
        <v>231</v>
      </c>
    </row>
    <row r="62" spans="1:12" x14ac:dyDescent="0.25">
      <c r="A62" t="s">
        <v>156</v>
      </c>
      <c r="B62" s="19">
        <v>0</v>
      </c>
      <c r="C62" t="s">
        <v>231</v>
      </c>
      <c r="D62">
        <v>37314</v>
      </c>
      <c r="E62" t="s">
        <v>156</v>
      </c>
      <c r="F62" s="2">
        <v>549891.06599999999</v>
      </c>
      <c r="G62" s="2">
        <v>2849367.6120000002</v>
      </c>
      <c r="I62" s="17" t="s">
        <v>231</v>
      </c>
      <c r="L62" s="12"/>
    </row>
    <row r="63" spans="1:12" x14ac:dyDescent="0.25">
      <c r="A63" t="s">
        <v>140</v>
      </c>
      <c r="B63" s="19">
        <v>0</v>
      </c>
      <c r="C63" t="s">
        <v>227</v>
      </c>
      <c r="D63">
        <v>0</v>
      </c>
      <c r="E63" t="s">
        <v>140</v>
      </c>
      <c r="F63" s="2">
        <v>517934.62699999998</v>
      </c>
      <c r="G63" s="2">
        <v>2849335.861</v>
      </c>
      <c r="H63" s="17"/>
      <c r="I63" s="17" t="s">
        <v>231</v>
      </c>
    </row>
    <row r="64" spans="1:12" x14ac:dyDescent="0.25">
      <c r="A64" t="s">
        <v>139</v>
      </c>
      <c r="B64" s="19">
        <v>1</v>
      </c>
      <c r="C64" t="s">
        <v>227</v>
      </c>
      <c r="D64">
        <v>25</v>
      </c>
      <c r="E64" t="s">
        <v>139</v>
      </c>
      <c r="F64" s="2">
        <v>517934.62699999998</v>
      </c>
      <c r="G64" s="2">
        <v>2849335.861</v>
      </c>
      <c r="H64" s="2">
        <v>180</v>
      </c>
      <c r="I64" t="s">
        <v>231</v>
      </c>
    </row>
    <row r="65" spans="1:12" s="12" customFormat="1" x14ac:dyDescent="0.25">
      <c r="A65" s="17" t="s">
        <v>141</v>
      </c>
      <c r="B65" s="19">
        <v>0</v>
      </c>
      <c r="C65" s="17" t="s">
        <v>227</v>
      </c>
      <c r="D65" s="17">
        <v>30.5</v>
      </c>
      <c r="E65" s="17" t="s">
        <v>141</v>
      </c>
      <c r="F65" s="2">
        <v>517934.62699999998</v>
      </c>
      <c r="G65" s="2">
        <v>2849335.861</v>
      </c>
      <c r="H65" s="17"/>
      <c r="I65" s="17" t="s">
        <v>231</v>
      </c>
      <c r="J65" s="17"/>
      <c r="K65" s="17"/>
      <c r="L65" s="17"/>
    </row>
    <row r="66" spans="1:12" x14ac:dyDescent="0.25">
      <c r="A66" t="s">
        <v>143</v>
      </c>
      <c r="B66" s="19">
        <v>0</v>
      </c>
      <c r="C66" t="s">
        <v>228</v>
      </c>
      <c r="D66">
        <v>0</v>
      </c>
      <c r="E66" t="s">
        <v>143</v>
      </c>
      <c r="F66" s="2">
        <v>523094.01299999998</v>
      </c>
      <c r="G66" s="2">
        <v>2849367.6120000002</v>
      </c>
      <c r="H66" s="17"/>
      <c r="I66" s="17" t="s">
        <v>231</v>
      </c>
    </row>
    <row r="67" spans="1:12" x14ac:dyDescent="0.25">
      <c r="A67" t="s">
        <v>142</v>
      </c>
      <c r="B67" s="19">
        <v>1</v>
      </c>
      <c r="C67" t="s">
        <v>228</v>
      </c>
      <c r="D67">
        <v>25</v>
      </c>
      <c r="E67" s="17" t="s">
        <v>142</v>
      </c>
      <c r="F67" s="2">
        <v>523094.01299999998</v>
      </c>
      <c r="G67" s="2">
        <v>2849367.6120000002</v>
      </c>
      <c r="H67" s="2">
        <v>180</v>
      </c>
      <c r="I67" s="17" t="s">
        <v>231</v>
      </c>
    </row>
    <row r="68" spans="1:12" x14ac:dyDescent="0.25">
      <c r="A68" t="s">
        <v>144</v>
      </c>
      <c r="B68" s="19">
        <v>0</v>
      </c>
      <c r="C68" t="s">
        <v>228</v>
      </c>
      <c r="D68">
        <v>30.5</v>
      </c>
      <c r="E68" t="s">
        <v>144</v>
      </c>
      <c r="F68" s="2">
        <v>523094.01299999998</v>
      </c>
      <c r="G68" s="2">
        <v>2849367.6120000002</v>
      </c>
      <c r="H68" s="17"/>
      <c r="I68" s="17" t="s">
        <v>231</v>
      </c>
    </row>
    <row r="69" spans="1:12" x14ac:dyDescent="0.25">
      <c r="A69" t="s">
        <v>146</v>
      </c>
      <c r="B69" s="19">
        <v>0</v>
      </c>
      <c r="C69" t="s">
        <v>229</v>
      </c>
      <c r="D69">
        <v>0</v>
      </c>
      <c r="E69" t="s">
        <v>146</v>
      </c>
      <c r="F69" s="2">
        <v>527364.39599999995</v>
      </c>
      <c r="G69" s="2">
        <v>2849367.6120000002</v>
      </c>
      <c r="H69" s="17"/>
      <c r="I69" s="17" t="s">
        <v>231</v>
      </c>
    </row>
    <row r="70" spans="1:12" x14ac:dyDescent="0.25">
      <c r="A70" t="s">
        <v>145</v>
      </c>
      <c r="B70" s="19">
        <v>1</v>
      </c>
      <c r="C70" t="s">
        <v>229</v>
      </c>
      <c r="D70">
        <v>25</v>
      </c>
      <c r="E70" s="17" t="s">
        <v>145</v>
      </c>
      <c r="F70" s="2">
        <v>527364.39599999995</v>
      </c>
      <c r="G70" s="2">
        <v>2849367.6120000002</v>
      </c>
      <c r="H70" s="2">
        <v>180</v>
      </c>
      <c r="I70" s="17" t="s">
        <v>231</v>
      </c>
    </row>
    <row r="71" spans="1:12" x14ac:dyDescent="0.25">
      <c r="A71" t="s">
        <v>147</v>
      </c>
      <c r="B71" s="19">
        <v>0</v>
      </c>
      <c r="C71" t="s">
        <v>229</v>
      </c>
      <c r="D71">
        <v>30.5</v>
      </c>
      <c r="E71" s="17" t="s">
        <v>147</v>
      </c>
      <c r="F71" s="2">
        <v>527364.39599999995</v>
      </c>
      <c r="G71" s="2">
        <v>2849367.6120000002</v>
      </c>
      <c r="H71" s="17"/>
      <c r="I71" s="17" t="s">
        <v>231</v>
      </c>
    </row>
    <row r="72" spans="1:12" x14ac:dyDescent="0.25">
      <c r="A72" t="s">
        <v>149</v>
      </c>
      <c r="B72" s="19">
        <v>0</v>
      </c>
      <c r="C72" t="s">
        <v>230</v>
      </c>
      <c r="D72">
        <v>0</v>
      </c>
      <c r="E72" t="s">
        <v>149</v>
      </c>
      <c r="F72" s="2">
        <v>531888.78</v>
      </c>
      <c r="G72" s="2">
        <v>2849399.3620000002</v>
      </c>
      <c r="H72" s="17"/>
      <c r="I72" s="17" t="s">
        <v>231</v>
      </c>
    </row>
    <row r="73" spans="1:12" x14ac:dyDescent="0.25">
      <c r="A73" t="s">
        <v>148</v>
      </c>
      <c r="B73" s="19">
        <v>1</v>
      </c>
      <c r="C73" t="s">
        <v>230</v>
      </c>
      <c r="D73">
        <v>25</v>
      </c>
      <c r="E73" t="s">
        <v>148</v>
      </c>
      <c r="F73" s="2">
        <v>531888.78</v>
      </c>
      <c r="G73" s="2">
        <v>2849399.3620000002</v>
      </c>
      <c r="H73" s="2">
        <v>180</v>
      </c>
      <c r="I73" s="17" t="s">
        <v>231</v>
      </c>
    </row>
    <row r="74" spans="1:12" x14ac:dyDescent="0.25">
      <c r="A74" t="s">
        <v>150</v>
      </c>
      <c r="B74" s="19">
        <v>0</v>
      </c>
      <c r="C74" t="s">
        <v>230</v>
      </c>
      <c r="D74">
        <v>30.5</v>
      </c>
      <c r="E74" t="s">
        <v>150</v>
      </c>
      <c r="F74" s="2">
        <v>531888.78</v>
      </c>
      <c r="G74" s="2">
        <v>2849399.3620000002</v>
      </c>
      <c r="H74" s="17"/>
      <c r="I74" s="17" t="s">
        <v>231</v>
      </c>
    </row>
    <row r="75" spans="1:12" x14ac:dyDescent="0.25">
      <c r="A75" t="s">
        <v>474</v>
      </c>
      <c r="B75" s="19">
        <v>0</v>
      </c>
      <c r="C75" t="s">
        <v>477</v>
      </c>
      <c r="D75">
        <v>49</v>
      </c>
      <c r="E75" t="s">
        <v>155</v>
      </c>
      <c r="F75" s="23"/>
      <c r="G75" s="23"/>
      <c r="H75" s="17"/>
      <c r="I75" s="17" t="s">
        <v>231</v>
      </c>
    </row>
    <row r="76" spans="1:12" x14ac:dyDescent="0.25">
      <c r="A76" t="s">
        <v>475</v>
      </c>
      <c r="B76" s="19">
        <v>1</v>
      </c>
      <c r="C76" t="s">
        <v>477</v>
      </c>
      <c r="D76">
        <v>56</v>
      </c>
      <c r="E76" t="s">
        <v>475</v>
      </c>
      <c r="F76" s="23">
        <v>549893</v>
      </c>
      <c r="G76" s="23">
        <v>2849379</v>
      </c>
      <c r="H76" s="17">
        <v>270</v>
      </c>
      <c r="I76" s="17" t="s">
        <v>231</v>
      </c>
    </row>
    <row r="77" spans="1:12" x14ac:dyDescent="0.25">
      <c r="A77" t="s">
        <v>476</v>
      </c>
      <c r="B77" s="19">
        <v>0</v>
      </c>
      <c r="C77" t="s">
        <v>477</v>
      </c>
      <c r="D77">
        <v>61</v>
      </c>
      <c r="E77" t="s">
        <v>156</v>
      </c>
      <c r="F77" s="23"/>
      <c r="G77" s="23"/>
      <c r="H77" s="17"/>
      <c r="I77" t="s">
        <v>231</v>
      </c>
    </row>
    <row r="78" spans="1:12" x14ac:dyDescent="0.25">
      <c r="A78" t="s">
        <v>454</v>
      </c>
      <c r="B78" s="19">
        <v>0</v>
      </c>
      <c r="C78" t="s">
        <v>371</v>
      </c>
      <c r="D78">
        <v>2111.0500000000002</v>
      </c>
      <c r="E78" t="s">
        <v>454</v>
      </c>
      <c r="F78" s="17">
        <v>551857</v>
      </c>
      <c r="G78" s="17">
        <v>2851120</v>
      </c>
      <c r="H78" s="17"/>
      <c r="I78" s="17" t="s">
        <v>371</v>
      </c>
    </row>
    <row r="79" spans="1:12" x14ac:dyDescent="0.25">
      <c r="A79" t="s">
        <v>455</v>
      </c>
      <c r="B79" s="19">
        <v>1</v>
      </c>
      <c r="C79" t="s">
        <v>371</v>
      </c>
      <c r="D79">
        <v>2220.02</v>
      </c>
      <c r="E79" t="s">
        <v>455</v>
      </c>
      <c r="F79" s="2">
        <v>551845</v>
      </c>
      <c r="G79" s="2">
        <v>2851070</v>
      </c>
      <c r="H79" s="2">
        <v>235</v>
      </c>
      <c r="I79" s="17" t="s">
        <v>371</v>
      </c>
    </row>
    <row r="80" spans="1:12" x14ac:dyDescent="0.25">
      <c r="A80" t="s">
        <v>403</v>
      </c>
      <c r="B80" s="19">
        <v>0</v>
      </c>
      <c r="C80" t="s">
        <v>371</v>
      </c>
      <c r="D80">
        <v>2316.48</v>
      </c>
      <c r="E80" t="s">
        <v>403</v>
      </c>
      <c r="F80" s="2">
        <v>551832</v>
      </c>
      <c r="G80" s="2">
        <v>2851020</v>
      </c>
      <c r="H80" s="17"/>
      <c r="I80" s="17" t="s">
        <v>371</v>
      </c>
    </row>
    <row r="81" spans="1:9" x14ac:dyDescent="0.25">
      <c r="A81" t="s">
        <v>705</v>
      </c>
      <c r="B81" s="19">
        <v>0</v>
      </c>
      <c r="C81" t="s">
        <v>233</v>
      </c>
      <c r="D81">
        <v>0</v>
      </c>
      <c r="E81" t="s">
        <v>130</v>
      </c>
      <c r="H81" s="17"/>
      <c r="I81" s="17" t="s">
        <v>233</v>
      </c>
    </row>
    <row r="82" spans="1:9" x14ac:dyDescent="0.25">
      <c r="A82" t="s">
        <v>465</v>
      </c>
      <c r="B82" s="19">
        <v>1</v>
      </c>
      <c r="C82" t="s">
        <v>233</v>
      </c>
      <c r="D82">
        <v>76.2</v>
      </c>
      <c r="E82" t="s">
        <v>130</v>
      </c>
      <c r="F82" s="2">
        <v>550339</v>
      </c>
      <c r="G82" s="2">
        <v>2849257</v>
      </c>
      <c r="H82" s="2">
        <v>180</v>
      </c>
      <c r="I82" s="17" t="s">
        <v>233</v>
      </c>
    </row>
    <row r="83" spans="1:9" x14ac:dyDescent="0.25">
      <c r="A83" t="s">
        <v>706</v>
      </c>
      <c r="B83" s="19">
        <v>0</v>
      </c>
      <c r="C83" t="s">
        <v>233</v>
      </c>
      <c r="D83">
        <v>1859.2800000000002</v>
      </c>
      <c r="E83" t="s">
        <v>160</v>
      </c>
      <c r="F83" s="2">
        <v>550383</v>
      </c>
      <c r="G83" s="2">
        <v>2847687</v>
      </c>
      <c r="H83" s="2"/>
      <c r="I83" s="17" t="s">
        <v>233</v>
      </c>
    </row>
    <row r="84" spans="1:9" x14ac:dyDescent="0.25">
      <c r="A84" t="s">
        <v>161</v>
      </c>
      <c r="B84" s="19">
        <v>1</v>
      </c>
      <c r="C84" t="s">
        <v>233</v>
      </c>
      <c r="D84">
        <v>1874.52</v>
      </c>
      <c r="E84" t="s">
        <v>161</v>
      </c>
      <c r="F84" s="2">
        <v>550383</v>
      </c>
      <c r="G84" s="2">
        <v>2847687</v>
      </c>
      <c r="H84" s="2">
        <v>180</v>
      </c>
      <c r="I84" s="17" t="s">
        <v>233</v>
      </c>
    </row>
    <row r="85" spans="1:9" x14ac:dyDescent="0.25">
      <c r="A85" t="s">
        <v>707</v>
      </c>
      <c r="B85" s="19">
        <v>0</v>
      </c>
      <c r="C85" t="s">
        <v>233</v>
      </c>
      <c r="D85">
        <v>3444.2400000000002</v>
      </c>
      <c r="E85" t="s">
        <v>130</v>
      </c>
      <c r="F85" s="2">
        <v>550387</v>
      </c>
      <c r="G85" s="2">
        <v>2845878</v>
      </c>
      <c r="I85" s="17" t="s">
        <v>233</v>
      </c>
    </row>
    <row r="86" spans="1:9" x14ac:dyDescent="0.25">
      <c r="A86" t="s">
        <v>400</v>
      </c>
      <c r="B86" s="19">
        <v>1</v>
      </c>
      <c r="C86" t="s">
        <v>233</v>
      </c>
      <c r="D86">
        <v>3459.48</v>
      </c>
      <c r="E86" t="s">
        <v>130</v>
      </c>
      <c r="F86" s="2">
        <v>550387</v>
      </c>
      <c r="G86" s="2">
        <v>2845878</v>
      </c>
      <c r="H86" s="2">
        <v>180</v>
      </c>
      <c r="I86" s="17" t="s">
        <v>233</v>
      </c>
    </row>
    <row r="87" spans="1:9" x14ac:dyDescent="0.25">
      <c r="A87" t="s">
        <v>708</v>
      </c>
      <c r="B87" s="19">
        <v>0</v>
      </c>
      <c r="C87" t="s">
        <v>233</v>
      </c>
      <c r="D87">
        <v>5059.68</v>
      </c>
      <c r="E87" t="s">
        <v>162</v>
      </c>
      <c r="F87" s="2">
        <v>550503</v>
      </c>
      <c r="G87" s="2">
        <v>2844505</v>
      </c>
      <c r="H87" s="2"/>
      <c r="I87" s="17" t="s">
        <v>233</v>
      </c>
    </row>
    <row r="88" spans="1:9" x14ac:dyDescent="0.25">
      <c r="A88" t="s">
        <v>163</v>
      </c>
      <c r="B88" s="19">
        <v>1</v>
      </c>
      <c r="C88" t="s">
        <v>233</v>
      </c>
      <c r="D88">
        <v>5074.92</v>
      </c>
      <c r="E88" t="s">
        <v>163</v>
      </c>
      <c r="F88" s="2">
        <v>550503</v>
      </c>
      <c r="G88" s="2">
        <v>2844505</v>
      </c>
      <c r="H88" s="2">
        <v>180</v>
      </c>
      <c r="I88" s="17" t="s">
        <v>233</v>
      </c>
    </row>
    <row r="89" spans="1:9" x14ac:dyDescent="0.25">
      <c r="A89" t="s">
        <v>709</v>
      </c>
      <c r="B89" s="19">
        <v>0</v>
      </c>
      <c r="C89" t="s">
        <v>233</v>
      </c>
      <c r="D89">
        <v>6617.8176000000003</v>
      </c>
      <c r="E89" t="s">
        <v>164</v>
      </c>
      <c r="F89" s="2">
        <v>550569</v>
      </c>
      <c r="G89" s="2">
        <v>2842797</v>
      </c>
      <c r="H89" s="2"/>
      <c r="I89" s="17" t="s">
        <v>233</v>
      </c>
    </row>
    <row r="90" spans="1:9" x14ac:dyDescent="0.25">
      <c r="A90" t="s">
        <v>165</v>
      </c>
      <c r="B90" s="19">
        <v>1</v>
      </c>
      <c r="C90" t="s">
        <v>233</v>
      </c>
      <c r="D90">
        <v>6661.7088000000003</v>
      </c>
      <c r="E90" t="s">
        <v>165</v>
      </c>
      <c r="F90" s="2">
        <v>550569</v>
      </c>
      <c r="G90" s="2">
        <v>2842797</v>
      </c>
      <c r="H90" s="2">
        <v>180</v>
      </c>
      <c r="I90" s="17" t="s">
        <v>233</v>
      </c>
    </row>
    <row r="91" spans="1:9" x14ac:dyDescent="0.25">
      <c r="A91" t="s">
        <v>710</v>
      </c>
      <c r="B91" s="19">
        <v>0</v>
      </c>
      <c r="C91" t="s">
        <v>233</v>
      </c>
      <c r="D91">
        <v>8199.1200000000008</v>
      </c>
      <c r="E91" t="s">
        <v>166</v>
      </c>
      <c r="F91" s="2">
        <v>550450</v>
      </c>
      <c r="G91" s="2">
        <v>2841011</v>
      </c>
      <c r="H91" s="2"/>
      <c r="I91" s="17" t="s">
        <v>233</v>
      </c>
    </row>
    <row r="92" spans="1:9" x14ac:dyDescent="0.25">
      <c r="A92" t="s">
        <v>167</v>
      </c>
      <c r="B92" s="19">
        <v>1</v>
      </c>
      <c r="C92" t="s">
        <v>233</v>
      </c>
      <c r="D92">
        <v>8286.9024000000009</v>
      </c>
      <c r="E92" t="s">
        <v>167</v>
      </c>
      <c r="F92" s="2">
        <v>550450</v>
      </c>
      <c r="G92" s="2">
        <v>2841011</v>
      </c>
      <c r="H92" s="2">
        <v>180</v>
      </c>
      <c r="I92" s="17" t="s">
        <v>233</v>
      </c>
    </row>
    <row r="93" spans="1:9" x14ac:dyDescent="0.25">
      <c r="A93" t="s">
        <v>711</v>
      </c>
      <c r="B93" s="19">
        <v>0</v>
      </c>
      <c r="C93" t="s">
        <v>233</v>
      </c>
      <c r="D93">
        <v>11090.148000000001</v>
      </c>
      <c r="E93" t="s">
        <v>168</v>
      </c>
      <c r="F93" s="2">
        <v>550369</v>
      </c>
      <c r="G93" s="2">
        <v>2838500</v>
      </c>
      <c r="H93" s="2"/>
      <c r="I93" s="17" t="s">
        <v>233</v>
      </c>
    </row>
    <row r="94" spans="1:9" x14ac:dyDescent="0.25">
      <c r="A94" t="s">
        <v>169</v>
      </c>
      <c r="B94" s="19">
        <v>1</v>
      </c>
      <c r="C94" t="s">
        <v>233</v>
      </c>
      <c r="D94">
        <v>11122.7616</v>
      </c>
      <c r="E94" t="s">
        <v>169</v>
      </c>
      <c r="F94" s="2">
        <v>550369</v>
      </c>
      <c r="G94" s="2">
        <v>2838500</v>
      </c>
      <c r="H94" s="2">
        <v>180</v>
      </c>
      <c r="I94" s="17" t="s">
        <v>233</v>
      </c>
    </row>
    <row r="95" spans="1:9" x14ac:dyDescent="0.25">
      <c r="A95" t="s">
        <v>174</v>
      </c>
      <c r="B95" s="19">
        <v>0</v>
      </c>
      <c r="C95" t="s">
        <v>233</v>
      </c>
      <c r="D95">
        <v>11325.1</v>
      </c>
      <c r="E95" t="s">
        <v>174</v>
      </c>
      <c r="H95" s="17"/>
      <c r="I95" s="17" t="s">
        <v>233</v>
      </c>
    </row>
    <row r="96" spans="1:9" x14ac:dyDescent="0.25">
      <c r="A96" t="s">
        <v>173</v>
      </c>
      <c r="B96" s="19">
        <v>1</v>
      </c>
      <c r="C96" t="s">
        <v>233</v>
      </c>
      <c r="D96">
        <v>11332.1</v>
      </c>
      <c r="E96" t="s">
        <v>173</v>
      </c>
      <c r="F96" s="2">
        <v>550398</v>
      </c>
      <c r="G96" s="2">
        <v>2838075</v>
      </c>
      <c r="H96" s="2">
        <v>180</v>
      </c>
      <c r="I96" s="17" t="s">
        <v>233</v>
      </c>
    </row>
    <row r="97" spans="1:9" x14ac:dyDescent="0.25">
      <c r="A97" t="s">
        <v>175</v>
      </c>
      <c r="B97" s="19">
        <v>0</v>
      </c>
      <c r="C97" t="s">
        <v>233</v>
      </c>
      <c r="D97">
        <v>11340.1</v>
      </c>
      <c r="E97" t="s">
        <v>175</v>
      </c>
      <c r="I97" s="17" t="s">
        <v>233</v>
      </c>
    </row>
    <row r="98" spans="1:9" x14ac:dyDescent="0.25">
      <c r="A98" t="s">
        <v>176</v>
      </c>
      <c r="B98" s="19">
        <v>0</v>
      </c>
      <c r="C98" t="s">
        <v>233</v>
      </c>
      <c r="D98">
        <v>17189</v>
      </c>
      <c r="E98" t="s">
        <v>176</v>
      </c>
      <c r="H98" s="17"/>
      <c r="I98" s="17" t="s">
        <v>233</v>
      </c>
    </row>
    <row r="99" spans="1:9" x14ac:dyDescent="0.25">
      <c r="A99" t="s">
        <v>387</v>
      </c>
      <c r="B99" s="19">
        <v>1</v>
      </c>
      <c r="C99" t="s">
        <v>233</v>
      </c>
      <c r="D99">
        <v>17217.66</v>
      </c>
      <c r="E99" t="s">
        <v>387</v>
      </c>
      <c r="F99" s="2">
        <v>549261</v>
      </c>
      <c r="G99" s="2">
        <v>2832702</v>
      </c>
      <c r="H99" s="2">
        <v>235</v>
      </c>
      <c r="I99" s="17" t="s">
        <v>233</v>
      </c>
    </row>
    <row r="100" spans="1:9" x14ac:dyDescent="0.25">
      <c r="A100" t="s">
        <v>177</v>
      </c>
      <c r="B100" s="19">
        <v>0</v>
      </c>
      <c r="C100" t="s">
        <v>233</v>
      </c>
      <c r="D100">
        <v>17255.099999999999</v>
      </c>
      <c r="E100" t="s">
        <v>177</v>
      </c>
      <c r="I100" s="17" t="s">
        <v>233</v>
      </c>
    </row>
    <row r="101" spans="1:9" x14ac:dyDescent="0.25">
      <c r="A101" t="s">
        <v>390</v>
      </c>
      <c r="B101" s="19">
        <v>1</v>
      </c>
      <c r="C101" t="s">
        <v>233</v>
      </c>
      <c r="D101">
        <v>17449.8</v>
      </c>
      <c r="E101" t="s">
        <v>391</v>
      </c>
      <c r="F101" s="2">
        <v>549075</v>
      </c>
      <c r="G101" s="2">
        <v>2832581</v>
      </c>
      <c r="H101" s="2">
        <v>235</v>
      </c>
      <c r="I101" s="17" t="s">
        <v>233</v>
      </c>
    </row>
    <row r="102" spans="1:9" x14ac:dyDescent="0.25">
      <c r="A102" t="s">
        <v>385</v>
      </c>
      <c r="B102" s="19">
        <v>1</v>
      </c>
      <c r="C102" t="s">
        <v>384</v>
      </c>
      <c r="D102">
        <v>122.87</v>
      </c>
      <c r="E102" t="s">
        <v>385</v>
      </c>
      <c r="F102" s="2">
        <v>549225</v>
      </c>
      <c r="G102" s="2">
        <v>2832738</v>
      </c>
      <c r="H102" s="2">
        <v>225</v>
      </c>
      <c r="I102" s="17" t="s">
        <v>233</v>
      </c>
    </row>
    <row r="103" spans="1:9" x14ac:dyDescent="0.25">
      <c r="A103" t="s">
        <v>388</v>
      </c>
      <c r="B103" s="19">
        <v>1</v>
      </c>
      <c r="C103" t="s">
        <v>386</v>
      </c>
      <c r="D103">
        <v>73.28</v>
      </c>
      <c r="E103" t="s">
        <v>388</v>
      </c>
      <c r="F103" s="2">
        <v>549295</v>
      </c>
      <c r="G103" s="2">
        <v>2832677</v>
      </c>
      <c r="H103" s="2">
        <v>235</v>
      </c>
      <c r="I103" s="17" t="s">
        <v>233</v>
      </c>
    </row>
    <row r="104" spans="1:9" x14ac:dyDescent="0.25">
      <c r="A104" t="s">
        <v>189</v>
      </c>
      <c r="B104" s="19">
        <v>0</v>
      </c>
      <c r="C104" t="s">
        <v>236</v>
      </c>
      <c r="D104">
        <v>11449.3</v>
      </c>
      <c r="E104" t="s">
        <v>189</v>
      </c>
      <c r="H104" s="17"/>
      <c r="I104" s="17" t="s">
        <v>236</v>
      </c>
    </row>
    <row r="105" spans="1:9" x14ac:dyDescent="0.25">
      <c r="A105" t="s">
        <v>188</v>
      </c>
      <c r="B105" s="19">
        <v>1</v>
      </c>
      <c r="C105" t="s">
        <v>236</v>
      </c>
      <c r="D105">
        <v>11475.5</v>
      </c>
      <c r="E105" t="s">
        <v>188</v>
      </c>
      <c r="F105" s="2">
        <v>542862</v>
      </c>
      <c r="G105" s="2">
        <v>2811272</v>
      </c>
      <c r="H105" s="2">
        <v>180</v>
      </c>
      <c r="I105" s="17" t="s">
        <v>236</v>
      </c>
    </row>
    <row r="106" spans="1:9" x14ac:dyDescent="0.25">
      <c r="A106" t="s">
        <v>190</v>
      </c>
      <c r="B106" s="19">
        <v>0</v>
      </c>
      <c r="C106" t="s">
        <v>236</v>
      </c>
      <c r="D106">
        <v>11489.8</v>
      </c>
      <c r="E106" t="s">
        <v>190</v>
      </c>
      <c r="H106" s="17"/>
      <c r="I106" s="17" t="s">
        <v>236</v>
      </c>
    </row>
    <row r="107" spans="1:9" x14ac:dyDescent="0.25">
      <c r="A107" t="s">
        <v>352</v>
      </c>
      <c r="B107" s="19">
        <v>0</v>
      </c>
      <c r="C107" t="s">
        <v>239</v>
      </c>
      <c r="D107">
        <v>0</v>
      </c>
      <c r="E107" t="s">
        <v>130</v>
      </c>
      <c r="H107" s="17"/>
      <c r="I107" s="17" t="s">
        <v>239</v>
      </c>
    </row>
    <row r="108" spans="1:9" x14ac:dyDescent="0.25">
      <c r="A108" t="s">
        <v>351</v>
      </c>
      <c r="B108" s="19">
        <v>1</v>
      </c>
      <c r="C108" t="s">
        <v>239</v>
      </c>
      <c r="D108">
        <v>81</v>
      </c>
      <c r="E108" t="s">
        <v>130</v>
      </c>
      <c r="F108" s="2">
        <v>532697</v>
      </c>
      <c r="G108" s="2">
        <v>2849197</v>
      </c>
      <c r="H108" s="2">
        <v>180</v>
      </c>
      <c r="I108" s="17" t="s">
        <v>239</v>
      </c>
    </row>
    <row r="109" spans="1:9" x14ac:dyDescent="0.25">
      <c r="A109" t="s">
        <v>353</v>
      </c>
      <c r="B109" s="19">
        <v>0</v>
      </c>
      <c r="C109" t="s">
        <v>239</v>
      </c>
      <c r="D109">
        <v>125</v>
      </c>
      <c r="E109" t="s">
        <v>130</v>
      </c>
      <c r="H109" s="17"/>
      <c r="I109" s="17" t="s">
        <v>239</v>
      </c>
    </row>
    <row r="110" spans="1:9" x14ac:dyDescent="0.25">
      <c r="A110" t="s">
        <v>201</v>
      </c>
      <c r="B110" s="19">
        <v>0</v>
      </c>
      <c r="C110" t="s">
        <v>239</v>
      </c>
      <c r="D110">
        <v>4000</v>
      </c>
      <c r="E110" t="s">
        <v>130</v>
      </c>
      <c r="I110" s="17" t="s">
        <v>239</v>
      </c>
    </row>
    <row r="111" spans="1:9" x14ac:dyDescent="0.25">
      <c r="A111" t="s">
        <v>200</v>
      </c>
      <c r="B111" s="19">
        <v>1</v>
      </c>
      <c r="C111" t="s">
        <v>239</v>
      </c>
      <c r="D111">
        <v>4198</v>
      </c>
      <c r="E111" t="s">
        <v>130</v>
      </c>
      <c r="F111" s="2">
        <v>532839</v>
      </c>
      <c r="G111" s="2">
        <v>2845083</v>
      </c>
      <c r="H111" s="2">
        <v>180</v>
      </c>
      <c r="I111" s="17" t="s">
        <v>239</v>
      </c>
    </row>
    <row r="112" spans="1:9" x14ac:dyDescent="0.25">
      <c r="A112" t="s">
        <v>202</v>
      </c>
      <c r="B112" s="19">
        <v>0</v>
      </c>
      <c r="C112" t="s">
        <v>239</v>
      </c>
      <c r="D112">
        <v>4300</v>
      </c>
      <c r="E112" t="s">
        <v>130</v>
      </c>
      <c r="H112" s="17"/>
      <c r="I112" s="17" t="s">
        <v>239</v>
      </c>
    </row>
    <row r="113" spans="1:9" x14ac:dyDescent="0.25">
      <c r="A113" t="s">
        <v>713</v>
      </c>
      <c r="B113" s="19">
        <v>1</v>
      </c>
      <c r="C113" t="s">
        <v>443</v>
      </c>
      <c r="D113">
        <v>998.22</v>
      </c>
      <c r="E113" t="s">
        <v>130</v>
      </c>
      <c r="F113" s="2">
        <v>551495</v>
      </c>
      <c r="G113" s="2">
        <v>2845012</v>
      </c>
      <c r="H113" s="2">
        <v>180</v>
      </c>
      <c r="I113" s="17" t="s">
        <v>443</v>
      </c>
    </row>
    <row r="114" spans="1:9" x14ac:dyDescent="0.25">
      <c r="A114" t="s">
        <v>712</v>
      </c>
      <c r="B114" s="19">
        <v>0</v>
      </c>
      <c r="C114" t="s">
        <v>443</v>
      </c>
      <c r="D114">
        <v>1935.48</v>
      </c>
      <c r="E114" t="s">
        <v>130</v>
      </c>
      <c r="H114" s="17"/>
      <c r="I114" s="17" t="s">
        <v>443</v>
      </c>
    </row>
    <row r="115" spans="1:9" x14ac:dyDescent="0.25">
      <c r="A115" t="s">
        <v>715</v>
      </c>
      <c r="B115" s="19">
        <v>1</v>
      </c>
      <c r="C115" t="s">
        <v>442</v>
      </c>
      <c r="D115">
        <v>382</v>
      </c>
      <c r="E115" t="s">
        <v>130</v>
      </c>
      <c r="F115" s="2">
        <v>551462</v>
      </c>
      <c r="G115" s="2">
        <v>2841754</v>
      </c>
      <c r="H115" s="2">
        <v>180</v>
      </c>
      <c r="I115" s="17" t="s">
        <v>442</v>
      </c>
    </row>
    <row r="116" spans="1:9" x14ac:dyDescent="0.25">
      <c r="A116" t="s">
        <v>714</v>
      </c>
      <c r="B116" s="19">
        <v>0</v>
      </c>
      <c r="C116" t="s">
        <v>442</v>
      </c>
      <c r="D116">
        <v>733.52</v>
      </c>
      <c r="E116" t="s">
        <v>130</v>
      </c>
      <c r="H116" s="17"/>
      <c r="I116" s="17" t="s">
        <v>442</v>
      </c>
    </row>
    <row r="117" spans="1:9" x14ac:dyDescent="0.25">
      <c r="A117" s="30" t="s">
        <v>784</v>
      </c>
      <c r="B117" s="19">
        <v>1</v>
      </c>
      <c r="C117" t="s">
        <v>616</v>
      </c>
      <c r="D117">
        <v>1.5</v>
      </c>
      <c r="E117" t="s">
        <v>130</v>
      </c>
      <c r="F117" s="23"/>
      <c r="G117" s="23"/>
      <c r="H117" s="17">
        <v>90</v>
      </c>
      <c r="I117" s="17" t="s">
        <v>762</v>
      </c>
    </row>
    <row r="118" spans="1:9" x14ac:dyDescent="0.25">
      <c r="A118" t="s">
        <v>320</v>
      </c>
      <c r="B118" s="19">
        <v>0</v>
      </c>
      <c r="C118" t="s">
        <v>329</v>
      </c>
      <c r="D118">
        <v>0</v>
      </c>
      <c r="E118" t="s">
        <v>204</v>
      </c>
      <c r="F118" s="23"/>
      <c r="G118" s="23"/>
      <c r="H118" s="17"/>
      <c r="I118" s="17" t="s">
        <v>762</v>
      </c>
    </row>
    <row r="119" spans="1:9" x14ac:dyDescent="0.25">
      <c r="A119" t="s">
        <v>317</v>
      </c>
      <c r="B119" s="19">
        <v>1</v>
      </c>
      <c r="C119" t="s">
        <v>329</v>
      </c>
      <c r="D119">
        <v>3</v>
      </c>
      <c r="E119" t="s">
        <v>317</v>
      </c>
      <c r="F119" s="23">
        <v>543769</v>
      </c>
      <c r="G119" s="23">
        <v>2825922</v>
      </c>
      <c r="H119">
        <v>325</v>
      </c>
      <c r="I119" s="17" t="s">
        <v>762</v>
      </c>
    </row>
    <row r="120" spans="1:9" x14ac:dyDescent="0.25">
      <c r="A120" t="s">
        <v>321</v>
      </c>
      <c r="B120" s="19">
        <v>0</v>
      </c>
      <c r="C120" t="s">
        <v>329</v>
      </c>
      <c r="D120">
        <v>5</v>
      </c>
      <c r="E120" t="s">
        <v>321</v>
      </c>
      <c r="F120" s="23"/>
      <c r="G120" s="23"/>
      <c r="I120" s="17" t="s">
        <v>762</v>
      </c>
    </row>
    <row r="121" spans="1:9" x14ac:dyDescent="0.25">
      <c r="A121" t="s">
        <v>339</v>
      </c>
      <c r="B121" s="19">
        <v>0</v>
      </c>
      <c r="C121" t="s">
        <v>340</v>
      </c>
      <c r="D121">
        <v>0</v>
      </c>
      <c r="E121" t="s">
        <v>339</v>
      </c>
      <c r="F121" s="23"/>
      <c r="G121" s="23"/>
      <c r="H121" s="17"/>
      <c r="I121" s="17" t="s">
        <v>762</v>
      </c>
    </row>
    <row r="122" spans="1:9" x14ac:dyDescent="0.25">
      <c r="A122" t="s">
        <v>337</v>
      </c>
      <c r="B122" s="19">
        <v>1</v>
      </c>
      <c r="C122" t="s">
        <v>340</v>
      </c>
      <c r="D122">
        <v>30.48</v>
      </c>
      <c r="E122" t="s">
        <v>337</v>
      </c>
      <c r="F122" s="23">
        <v>547671</v>
      </c>
      <c r="G122" s="23">
        <v>2832197</v>
      </c>
      <c r="H122" s="17">
        <v>180</v>
      </c>
      <c r="I122" s="17" t="s">
        <v>762</v>
      </c>
    </row>
    <row r="123" spans="1:9" x14ac:dyDescent="0.25">
      <c r="A123" t="s">
        <v>338</v>
      </c>
      <c r="B123" s="19">
        <v>0</v>
      </c>
      <c r="C123" t="s">
        <v>340</v>
      </c>
      <c r="D123">
        <v>76.2</v>
      </c>
      <c r="E123" t="s">
        <v>338</v>
      </c>
      <c r="F123" s="23"/>
      <c r="G123" s="23"/>
      <c r="I123" s="17" t="s">
        <v>762</v>
      </c>
    </row>
    <row r="124" spans="1:9" x14ac:dyDescent="0.25">
      <c r="A124" t="s">
        <v>770</v>
      </c>
      <c r="B124" s="19">
        <v>0</v>
      </c>
      <c r="C124" t="s">
        <v>340</v>
      </c>
      <c r="D124">
        <v>1676.4</v>
      </c>
      <c r="E124" t="s">
        <v>413</v>
      </c>
      <c r="F124" s="23"/>
      <c r="G124" s="23"/>
      <c r="H124" s="17"/>
      <c r="I124" s="17" t="s">
        <v>762</v>
      </c>
    </row>
    <row r="125" spans="1:9" x14ac:dyDescent="0.25">
      <c r="A125" t="s">
        <v>769</v>
      </c>
      <c r="B125" s="19">
        <v>1</v>
      </c>
      <c r="C125" t="s">
        <v>340</v>
      </c>
      <c r="D125">
        <v>1737</v>
      </c>
      <c r="E125" t="s">
        <v>130</v>
      </c>
      <c r="F125" s="23">
        <v>546567</v>
      </c>
      <c r="G125" s="23">
        <v>2830938</v>
      </c>
      <c r="H125" s="17">
        <v>225</v>
      </c>
      <c r="I125" s="17" t="s">
        <v>762</v>
      </c>
    </row>
    <row r="126" spans="1:9" x14ac:dyDescent="0.25">
      <c r="A126" t="s">
        <v>771</v>
      </c>
      <c r="B126" s="19">
        <v>0</v>
      </c>
      <c r="C126" t="s">
        <v>340</v>
      </c>
      <c r="D126">
        <v>1740.4</v>
      </c>
      <c r="E126" t="s">
        <v>36</v>
      </c>
      <c r="F126" s="23"/>
      <c r="G126" s="23"/>
      <c r="H126" s="17"/>
      <c r="I126" s="17" t="s">
        <v>762</v>
      </c>
    </row>
    <row r="127" spans="1:9" x14ac:dyDescent="0.25">
      <c r="A127" t="s">
        <v>732</v>
      </c>
      <c r="B127" s="19">
        <v>0</v>
      </c>
      <c r="C127" t="s">
        <v>466</v>
      </c>
      <c r="D127">
        <v>0</v>
      </c>
      <c r="E127" t="s">
        <v>130</v>
      </c>
      <c r="F127" s="17"/>
      <c r="G127" s="17"/>
      <c r="I127" s="17" t="s">
        <v>761</v>
      </c>
    </row>
    <row r="128" spans="1:9" x14ac:dyDescent="0.25">
      <c r="A128" t="s">
        <v>733</v>
      </c>
      <c r="B128" s="19">
        <v>1</v>
      </c>
      <c r="C128" t="s">
        <v>466</v>
      </c>
      <c r="D128">
        <v>3.048</v>
      </c>
      <c r="E128" t="s">
        <v>130</v>
      </c>
      <c r="F128" s="17">
        <v>543140</v>
      </c>
      <c r="G128" s="17">
        <v>2818384</v>
      </c>
      <c r="H128">
        <v>180</v>
      </c>
      <c r="I128" s="17" t="s">
        <v>761</v>
      </c>
    </row>
    <row r="129" spans="1:9" x14ac:dyDescent="0.25">
      <c r="A129" t="s">
        <v>734</v>
      </c>
      <c r="B129" s="19">
        <v>0</v>
      </c>
      <c r="C129" t="s">
        <v>466</v>
      </c>
      <c r="D129">
        <v>6.0960000000000001</v>
      </c>
      <c r="E129" t="s">
        <v>130</v>
      </c>
      <c r="F129" s="17"/>
      <c r="G129" s="17"/>
      <c r="H129" s="17"/>
      <c r="I129" s="17" t="s">
        <v>761</v>
      </c>
    </row>
    <row r="130" spans="1:9" x14ac:dyDescent="0.25">
      <c r="A130" t="s">
        <v>729</v>
      </c>
      <c r="B130" s="19">
        <v>0</v>
      </c>
      <c r="C130" t="s">
        <v>466</v>
      </c>
      <c r="D130">
        <v>2209.8000000000002</v>
      </c>
      <c r="E130" t="s">
        <v>130</v>
      </c>
      <c r="F130" s="17">
        <v>543133</v>
      </c>
      <c r="G130" s="17">
        <v>2816182</v>
      </c>
      <c r="H130" s="17"/>
      <c r="I130" s="17" t="s">
        <v>761</v>
      </c>
    </row>
    <row r="131" spans="1:9" x14ac:dyDescent="0.25">
      <c r="A131" t="s">
        <v>730</v>
      </c>
      <c r="B131" s="19">
        <v>1</v>
      </c>
      <c r="C131" t="s">
        <v>466</v>
      </c>
      <c r="D131">
        <v>2212.848</v>
      </c>
      <c r="E131" t="s">
        <v>130</v>
      </c>
      <c r="F131" s="17">
        <v>543133</v>
      </c>
      <c r="G131" s="17">
        <v>2816182</v>
      </c>
      <c r="H131" s="17">
        <v>225</v>
      </c>
      <c r="I131" s="17" t="s">
        <v>761</v>
      </c>
    </row>
    <row r="132" spans="1:9" x14ac:dyDescent="0.25">
      <c r="A132" t="s">
        <v>731</v>
      </c>
      <c r="B132" s="19">
        <v>0</v>
      </c>
      <c r="C132" t="s">
        <v>466</v>
      </c>
      <c r="D132">
        <v>2215.8960000000002</v>
      </c>
      <c r="E132" t="s">
        <v>130</v>
      </c>
      <c r="F132" s="17">
        <v>543133</v>
      </c>
      <c r="G132" s="17">
        <v>2816182</v>
      </c>
      <c r="H132" s="17"/>
      <c r="I132" s="17" t="s">
        <v>761</v>
      </c>
    </row>
    <row r="133" spans="1:9" x14ac:dyDescent="0.25">
      <c r="A133" t="s">
        <v>772</v>
      </c>
      <c r="B133" s="19">
        <v>0</v>
      </c>
      <c r="C133" t="s">
        <v>466</v>
      </c>
      <c r="D133">
        <v>3840.5</v>
      </c>
      <c r="E133" t="s">
        <v>405</v>
      </c>
      <c r="F133" s="2">
        <v>542091</v>
      </c>
      <c r="G133" s="2">
        <v>2815356</v>
      </c>
      <c r="I133" s="17" t="s">
        <v>761</v>
      </c>
    </row>
    <row r="134" spans="1:9" x14ac:dyDescent="0.25">
      <c r="A134" t="s">
        <v>773</v>
      </c>
      <c r="B134" s="19">
        <v>1</v>
      </c>
      <c r="C134" t="s">
        <v>466</v>
      </c>
      <c r="D134">
        <v>3871</v>
      </c>
      <c r="E134" t="s">
        <v>130</v>
      </c>
      <c r="F134" s="2">
        <v>542091</v>
      </c>
      <c r="G134" s="2">
        <v>2815356</v>
      </c>
      <c r="H134" s="2">
        <v>180</v>
      </c>
      <c r="I134" s="17" t="s">
        <v>761</v>
      </c>
    </row>
    <row r="135" spans="1:9" x14ac:dyDescent="0.25">
      <c r="A135" t="s">
        <v>774</v>
      </c>
      <c r="B135" s="19">
        <v>0</v>
      </c>
      <c r="C135" t="s">
        <v>466</v>
      </c>
      <c r="D135">
        <v>3901.4</v>
      </c>
      <c r="E135" t="s">
        <v>406</v>
      </c>
      <c r="F135" s="2">
        <v>542091</v>
      </c>
      <c r="G135" s="2">
        <v>2815356</v>
      </c>
      <c r="H135" s="17"/>
      <c r="I135" s="17" t="s">
        <v>761</v>
      </c>
    </row>
    <row r="136" spans="1:9" x14ac:dyDescent="0.25">
      <c r="A136" t="s">
        <v>704</v>
      </c>
      <c r="B136" s="19">
        <v>1</v>
      </c>
      <c r="C136" t="s">
        <v>473</v>
      </c>
      <c r="D136">
        <v>243.8</v>
      </c>
      <c r="E136" t="s">
        <v>130</v>
      </c>
      <c r="F136" s="17">
        <v>541551</v>
      </c>
      <c r="G136" s="17">
        <v>2812050</v>
      </c>
      <c r="H136">
        <v>270</v>
      </c>
      <c r="I136" s="17" t="s">
        <v>761</v>
      </c>
    </row>
    <row r="137" spans="1:9" x14ac:dyDescent="0.25">
      <c r="A137" t="s">
        <v>759</v>
      </c>
      <c r="B137" s="19">
        <v>0</v>
      </c>
      <c r="C137" t="s">
        <v>473</v>
      </c>
      <c r="D137">
        <v>487.7</v>
      </c>
      <c r="E137" t="s">
        <v>130</v>
      </c>
      <c r="F137" s="17"/>
      <c r="G137" s="17"/>
      <c r="H137" s="17"/>
      <c r="I137" s="17" t="s">
        <v>761</v>
      </c>
    </row>
    <row r="138" spans="1:9" x14ac:dyDescent="0.25">
      <c r="A138" t="s">
        <v>324</v>
      </c>
      <c r="B138" s="19">
        <v>0</v>
      </c>
      <c r="C138" t="s">
        <v>326</v>
      </c>
      <c r="D138">
        <v>0</v>
      </c>
      <c r="E138" t="s">
        <v>324</v>
      </c>
      <c r="H138" s="17"/>
      <c r="I138" s="17" t="s">
        <v>761</v>
      </c>
    </row>
    <row r="139" spans="1:9" x14ac:dyDescent="0.25">
      <c r="A139" t="s">
        <v>319</v>
      </c>
      <c r="B139" s="19">
        <v>1</v>
      </c>
      <c r="C139" t="s">
        <v>326</v>
      </c>
      <c r="D139">
        <v>3.05</v>
      </c>
      <c r="E139" t="s">
        <v>319</v>
      </c>
      <c r="F139" s="2">
        <v>543925</v>
      </c>
      <c r="G139" s="2">
        <v>2818508</v>
      </c>
      <c r="H139" s="2">
        <v>270</v>
      </c>
      <c r="I139" s="17" t="s">
        <v>761</v>
      </c>
    </row>
    <row r="140" spans="1:9" x14ac:dyDescent="0.25">
      <c r="A140" t="s">
        <v>325</v>
      </c>
      <c r="B140" s="19">
        <v>0</v>
      </c>
      <c r="C140" t="s">
        <v>326</v>
      </c>
      <c r="D140">
        <v>6.1</v>
      </c>
      <c r="E140" t="s">
        <v>325</v>
      </c>
      <c r="H140" s="17"/>
      <c r="I140" s="17" t="s">
        <v>761</v>
      </c>
    </row>
    <row r="141" spans="1:9" x14ac:dyDescent="0.25">
      <c r="A141" t="s">
        <v>204</v>
      </c>
      <c r="B141" s="19">
        <v>0</v>
      </c>
      <c r="C141" t="s">
        <v>327</v>
      </c>
      <c r="D141">
        <v>1040.9000000000001</v>
      </c>
      <c r="E141" t="s">
        <v>204</v>
      </c>
      <c r="F141" s="23"/>
      <c r="G141" s="23"/>
      <c r="H141" s="17"/>
      <c r="I141" s="17" t="s">
        <v>767</v>
      </c>
    </row>
    <row r="142" spans="1:9" x14ac:dyDescent="0.25">
      <c r="A142" t="s">
        <v>203</v>
      </c>
      <c r="B142" s="19">
        <v>1</v>
      </c>
      <c r="C142" t="s">
        <v>327</v>
      </c>
      <c r="D142">
        <v>1042.4000000000001</v>
      </c>
      <c r="E142" t="s">
        <v>203</v>
      </c>
      <c r="F142" s="23">
        <v>543100</v>
      </c>
      <c r="G142" s="23">
        <v>2825898</v>
      </c>
      <c r="H142">
        <v>270</v>
      </c>
      <c r="I142" s="17" t="s">
        <v>767</v>
      </c>
    </row>
    <row r="143" spans="1:9" x14ac:dyDescent="0.25">
      <c r="A143" t="s">
        <v>205</v>
      </c>
      <c r="B143" s="19">
        <v>0</v>
      </c>
      <c r="C143" t="s">
        <v>327</v>
      </c>
      <c r="D143">
        <v>1044</v>
      </c>
      <c r="E143" t="s">
        <v>205</v>
      </c>
      <c r="F143" s="23"/>
      <c r="G143" s="23"/>
      <c r="H143" s="17"/>
      <c r="I143" s="17" t="s">
        <v>767</v>
      </c>
    </row>
    <row r="144" spans="1:9" x14ac:dyDescent="0.25">
      <c r="A144" t="s">
        <v>322</v>
      </c>
      <c r="B144" s="19">
        <v>0</v>
      </c>
      <c r="C144" t="s">
        <v>328</v>
      </c>
      <c r="D144">
        <v>0</v>
      </c>
      <c r="E144" t="s">
        <v>322</v>
      </c>
      <c r="H144" s="17"/>
      <c r="I144" s="17" t="s">
        <v>767</v>
      </c>
    </row>
    <row r="145" spans="1:9" x14ac:dyDescent="0.25">
      <c r="A145" t="s">
        <v>318</v>
      </c>
      <c r="B145" s="19">
        <v>1</v>
      </c>
      <c r="C145" t="s">
        <v>328</v>
      </c>
      <c r="D145">
        <v>10.67</v>
      </c>
      <c r="E145" t="s">
        <v>318</v>
      </c>
      <c r="F145" s="2">
        <v>544199</v>
      </c>
      <c r="G145" s="2">
        <v>2822062</v>
      </c>
      <c r="H145" s="2">
        <v>270</v>
      </c>
      <c r="I145" s="17" t="s">
        <v>767</v>
      </c>
    </row>
    <row r="146" spans="1:9" x14ac:dyDescent="0.25">
      <c r="A146" t="s">
        <v>323</v>
      </c>
      <c r="B146" s="19">
        <v>0</v>
      </c>
      <c r="C146" t="s">
        <v>328</v>
      </c>
      <c r="D146">
        <v>12.19</v>
      </c>
      <c r="E146" t="s">
        <v>323</v>
      </c>
      <c r="H146" s="17"/>
      <c r="I146" s="17" t="s">
        <v>767</v>
      </c>
    </row>
    <row r="147" spans="1:9" x14ac:dyDescent="0.25">
      <c r="A147" s="31" t="s">
        <v>785</v>
      </c>
      <c r="B147" s="19">
        <v>0</v>
      </c>
      <c r="C147" t="s">
        <v>448</v>
      </c>
      <c r="D147">
        <v>0</v>
      </c>
      <c r="E147" t="s">
        <v>130</v>
      </c>
      <c r="F147" s="23"/>
      <c r="G147" s="23"/>
      <c r="H147" s="17"/>
      <c r="I147" s="17" t="s">
        <v>763</v>
      </c>
    </row>
    <row r="148" spans="1:9" x14ac:dyDescent="0.25">
      <c r="A148" s="31" t="s">
        <v>786</v>
      </c>
      <c r="B148" s="19">
        <v>1</v>
      </c>
      <c r="C148" t="s">
        <v>448</v>
      </c>
      <c r="D148">
        <v>1.524</v>
      </c>
      <c r="E148" t="s">
        <v>130</v>
      </c>
      <c r="F148" s="23">
        <v>543505</v>
      </c>
      <c r="G148" s="23">
        <v>2825244</v>
      </c>
      <c r="H148">
        <v>90</v>
      </c>
      <c r="I148" s="17" t="s">
        <v>763</v>
      </c>
    </row>
    <row r="149" spans="1:9" x14ac:dyDescent="0.25">
      <c r="A149" s="31" t="s">
        <v>787</v>
      </c>
      <c r="B149" s="19">
        <v>0</v>
      </c>
      <c r="C149" t="s">
        <v>448</v>
      </c>
      <c r="D149">
        <v>3.048</v>
      </c>
      <c r="E149" t="s">
        <v>130</v>
      </c>
      <c r="F149" s="23"/>
      <c r="G149" s="23"/>
      <c r="H149" s="17"/>
      <c r="I149" s="17" t="s">
        <v>763</v>
      </c>
    </row>
    <row r="150" spans="1:9" x14ac:dyDescent="0.25">
      <c r="A150" s="31" t="s">
        <v>788</v>
      </c>
      <c r="B150" s="19">
        <v>0</v>
      </c>
      <c r="C150" t="s">
        <v>448</v>
      </c>
      <c r="D150">
        <v>2880.36</v>
      </c>
      <c r="E150" t="s">
        <v>130</v>
      </c>
      <c r="F150" s="23"/>
      <c r="G150" s="23"/>
      <c r="I150" s="17" t="s">
        <v>763</v>
      </c>
    </row>
    <row r="151" spans="1:9" x14ac:dyDescent="0.25">
      <c r="A151" s="31" t="s">
        <v>789</v>
      </c>
      <c r="B151" s="19">
        <v>1</v>
      </c>
      <c r="C151" t="s">
        <v>448</v>
      </c>
      <c r="D151">
        <v>2878.8359999999998</v>
      </c>
      <c r="E151" t="s">
        <v>130</v>
      </c>
      <c r="F151" s="23">
        <v>543538</v>
      </c>
      <c r="G151" s="23">
        <v>2822536</v>
      </c>
      <c r="H151">
        <v>90</v>
      </c>
      <c r="I151" s="17" t="s">
        <v>763</v>
      </c>
    </row>
    <row r="152" spans="1:9" x14ac:dyDescent="0.25">
      <c r="A152" s="31" t="s">
        <v>790</v>
      </c>
      <c r="B152" s="19">
        <v>0</v>
      </c>
      <c r="C152" t="s">
        <v>448</v>
      </c>
      <c r="D152" s="17">
        <v>2877.3119999999999</v>
      </c>
      <c r="E152" t="s">
        <v>130</v>
      </c>
      <c r="F152" s="23"/>
      <c r="G152" s="23"/>
      <c r="H152" s="17"/>
      <c r="I152" s="17" t="s">
        <v>763</v>
      </c>
    </row>
    <row r="153" spans="1:9" x14ac:dyDescent="0.25">
      <c r="A153" t="s">
        <v>775</v>
      </c>
      <c r="B153" s="19">
        <v>0</v>
      </c>
      <c r="C153" t="s">
        <v>444</v>
      </c>
      <c r="D153">
        <v>0</v>
      </c>
      <c r="E153" t="s">
        <v>89</v>
      </c>
      <c r="F153" s="17">
        <v>545966.125</v>
      </c>
      <c r="G153" s="17">
        <v>2834062.5</v>
      </c>
      <c r="I153" s="17" t="s">
        <v>764</v>
      </c>
    </row>
    <row r="154" spans="1:9" s="12" customFormat="1" x14ac:dyDescent="0.25">
      <c r="A154" s="12" t="s">
        <v>776</v>
      </c>
      <c r="B154" s="29">
        <v>0</v>
      </c>
      <c r="C154" s="12" t="s">
        <v>28</v>
      </c>
      <c r="D154" s="12">
        <v>0</v>
      </c>
      <c r="E154" s="12" t="s">
        <v>28</v>
      </c>
      <c r="F154" s="12">
        <v>542604.1</v>
      </c>
      <c r="G154" s="12">
        <v>2834604.5</v>
      </c>
      <c r="I154" s="12" t="s">
        <v>764</v>
      </c>
    </row>
    <row r="155" spans="1:9" ht="15.75" x14ac:dyDescent="0.25">
      <c r="A155" s="1" t="s">
        <v>777</v>
      </c>
      <c r="B155" s="20">
        <v>0</v>
      </c>
      <c r="C155" s="1" t="s">
        <v>356</v>
      </c>
      <c r="D155">
        <v>780</v>
      </c>
      <c r="E155" t="s">
        <v>459</v>
      </c>
      <c r="F155" s="23"/>
      <c r="G155" s="23"/>
      <c r="H155" s="17"/>
      <c r="I155" s="17" t="s">
        <v>764</v>
      </c>
    </row>
    <row r="156" spans="1:9" x14ac:dyDescent="0.25">
      <c r="A156" t="s">
        <v>778</v>
      </c>
      <c r="B156" s="19">
        <v>0</v>
      </c>
      <c r="C156" t="s">
        <v>356</v>
      </c>
      <c r="D156">
        <v>3256</v>
      </c>
      <c r="E156" t="s">
        <v>84</v>
      </c>
      <c r="F156" s="23"/>
      <c r="G156" s="23"/>
      <c r="I156" s="17" t="s">
        <v>764</v>
      </c>
    </row>
    <row r="157" spans="1:9" x14ac:dyDescent="0.25">
      <c r="A157" t="s">
        <v>779</v>
      </c>
      <c r="B157" s="19">
        <v>0</v>
      </c>
      <c r="C157" t="s">
        <v>356</v>
      </c>
      <c r="D157">
        <v>4830</v>
      </c>
      <c r="E157" t="s">
        <v>34</v>
      </c>
      <c r="F157" s="23"/>
      <c r="G157" s="23"/>
      <c r="I157" s="17" t="s">
        <v>764</v>
      </c>
    </row>
    <row r="158" spans="1:9" x14ac:dyDescent="0.25">
      <c r="A158" t="s">
        <v>780</v>
      </c>
      <c r="B158" s="19">
        <v>0</v>
      </c>
      <c r="C158" t="s">
        <v>356</v>
      </c>
      <c r="D158">
        <v>7230</v>
      </c>
      <c r="E158" t="s">
        <v>65</v>
      </c>
      <c r="F158" s="23"/>
      <c r="G158" s="23"/>
      <c r="H158" s="17"/>
      <c r="I158" s="17" t="s">
        <v>764</v>
      </c>
    </row>
    <row r="159" spans="1:9" x14ac:dyDescent="0.25">
      <c r="A159" t="s">
        <v>676</v>
      </c>
      <c r="B159" s="19">
        <v>1</v>
      </c>
      <c r="C159" t="s">
        <v>240</v>
      </c>
      <c r="D159">
        <v>25</v>
      </c>
      <c r="E159" t="s">
        <v>429</v>
      </c>
      <c r="F159" s="2">
        <v>515165</v>
      </c>
      <c r="G159" s="2">
        <v>2851585</v>
      </c>
      <c r="H159">
        <v>225</v>
      </c>
      <c r="I159" s="17" t="s">
        <v>766</v>
      </c>
    </row>
    <row r="160" spans="1:9" s="17" customFormat="1" x14ac:dyDescent="0.25">
      <c r="A160" s="17" t="s">
        <v>675</v>
      </c>
      <c r="B160" s="19">
        <v>0</v>
      </c>
      <c r="C160" s="17" t="s">
        <v>240</v>
      </c>
      <c r="D160" s="17">
        <v>799.99900000000002</v>
      </c>
      <c r="E160" s="17" t="s">
        <v>130</v>
      </c>
      <c r="F160" s="2"/>
      <c r="G160" s="2"/>
      <c r="I160" s="17" t="s">
        <v>766</v>
      </c>
    </row>
    <row r="161" spans="1:9" x14ac:dyDescent="0.25">
      <c r="A161" t="s">
        <v>678</v>
      </c>
      <c r="B161" s="19">
        <v>1</v>
      </c>
      <c r="C161" t="s">
        <v>226</v>
      </c>
      <c r="D161">
        <v>25</v>
      </c>
      <c r="E161" t="s">
        <v>430</v>
      </c>
      <c r="F161" s="2">
        <v>515632</v>
      </c>
      <c r="G161" s="2">
        <v>2851091</v>
      </c>
      <c r="H161">
        <v>225</v>
      </c>
      <c r="I161" s="17" t="s">
        <v>766</v>
      </c>
    </row>
    <row r="162" spans="1:9" x14ac:dyDescent="0.25">
      <c r="A162" s="17" t="s">
        <v>677</v>
      </c>
      <c r="B162" s="19">
        <v>0</v>
      </c>
      <c r="C162" s="17" t="s">
        <v>226</v>
      </c>
      <c r="D162">
        <v>801.99900000000002</v>
      </c>
      <c r="E162" t="s">
        <v>130</v>
      </c>
      <c r="I162" s="17" t="s">
        <v>766</v>
      </c>
    </row>
    <row r="163" spans="1:9" x14ac:dyDescent="0.25">
      <c r="A163" t="s">
        <v>680</v>
      </c>
      <c r="B163" s="19">
        <v>1</v>
      </c>
      <c r="C163" t="s">
        <v>241</v>
      </c>
      <c r="D163">
        <v>25</v>
      </c>
      <c r="E163" t="s">
        <v>431</v>
      </c>
      <c r="F163" s="2">
        <v>515901</v>
      </c>
      <c r="G163" s="2">
        <v>2850801</v>
      </c>
      <c r="H163">
        <v>225</v>
      </c>
      <c r="I163" s="17" t="s">
        <v>766</v>
      </c>
    </row>
    <row r="164" spans="1:9" x14ac:dyDescent="0.25">
      <c r="A164" t="s">
        <v>679</v>
      </c>
      <c r="B164" s="19">
        <v>0</v>
      </c>
      <c r="C164" t="s">
        <v>241</v>
      </c>
      <c r="D164">
        <v>801.99900000000002</v>
      </c>
      <c r="E164" t="s">
        <v>130</v>
      </c>
      <c r="H164" s="17"/>
      <c r="I164" t="s">
        <v>766</v>
      </c>
    </row>
    <row r="165" spans="1:9" x14ac:dyDescent="0.25">
      <c r="A165" s="17" t="s">
        <v>682</v>
      </c>
      <c r="B165" s="19">
        <v>1</v>
      </c>
      <c r="C165" s="17" t="s">
        <v>242</v>
      </c>
      <c r="D165">
        <v>25</v>
      </c>
      <c r="E165" t="s">
        <v>432</v>
      </c>
      <c r="F165" s="2">
        <v>516453</v>
      </c>
      <c r="G165" s="2">
        <v>2850180</v>
      </c>
      <c r="H165" s="17">
        <v>225</v>
      </c>
      <c r="I165" s="17" t="s">
        <v>766</v>
      </c>
    </row>
    <row r="166" spans="1:9" x14ac:dyDescent="0.25">
      <c r="A166" t="s">
        <v>681</v>
      </c>
      <c r="B166" s="19">
        <v>0</v>
      </c>
      <c r="C166" t="s">
        <v>242</v>
      </c>
      <c r="D166">
        <v>855.00099999999998</v>
      </c>
      <c r="E166" t="s">
        <v>130</v>
      </c>
      <c r="I166" s="17" t="s">
        <v>766</v>
      </c>
    </row>
    <row r="167" spans="1:9" x14ac:dyDescent="0.25">
      <c r="A167" t="s">
        <v>684</v>
      </c>
      <c r="B167" s="19">
        <v>1</v>
      </c>
      <c r="C167" t="s">
        <v>243</v>
      </c>
      <c r="D167">
        <v>25</v>
      </c>
      <c r="E167" t="s">
        <v>433</v>
      </c>
      <c r="F167" s="2">
        <v>517058</v>
      </c>
      <c r="G167" s="2">
        <v>2849577</v>
      </c>
      <c r="H167" s="17">
        <v>225</v>
      </c>
      <c r="I167" s="17" t="s">
        <v>766</v>
      </c>
    </row>
    <row r="168" spans="1:9" x14ac:dyDescent="0.25">
      <c r="A168" t="s">
        <v>683</v>
      </c>
      <c r="B168" s="19">
        <v>0</v>
      </c>
      <c r="C168" t="s">
        <v>243</v>
      </c>
      <c r="D168">
        <v>799.99900000000002</v>
      </c>
      <c r="E168" t="s">
        <v>130</v>
      </c>
      <c r="H168" s="17"/>
      <c r="I168" s="17" t="s">
        <v>766</v>
      </c>
    </row>
    <row r="169" spans="1:9" x14ac:dyDescent="0.25">
      <c r="A169" t="s">
        <v>685</v>
      </c>
      <c r="B169" s="19">
        <v>1</v>
      </c>
      <c r="C169" t="s">
        <v>244</v>
      </c>
      <c r="D169">
        <v>25</v>
      </c>
      <c r="E169" t="s">
        <v>207</v>
      </c>
      <c r="F169" s="17">
        <v>533253.9</v>
      </c>
      <c r="G169" s="17">
        <v>2849255.3</v>
      </c>
      <c r="H169" s="2">
        <v>180</v>
      </c>
      <c r="I169" s="17" t="s">
        <v>766</v>
      </c>
    </row>
    <row r="170" spans="1:9" x14ac:dyDescent="0.25">
      <c r="A170" t="s">
        <v>686</v>
      </c>
      <c r="B170" s="19">
        <v>1</v>
      </c>
      <c r="C170" t="s">
        <v>245</v>
      </c>
      <c r="D170">
        <v>25</v>
      </c>
      <c r="E170" t="s">
        <v>208</v>
      </c>
      <c r="F170" s="17">
        <v>534515.69999999995</v>
      </c>
      <c r="G170" s="17">
        <v>2849267.8</v>
      </c>
      <c r="H170" s="2">
        <v>180</v>
      </c>
      <c r="I170" t="s">
        <v>766</v>
      </c>
    </row>
    <row r="171" spans="1:9" x14ac:dyDescent="0.25">
      <c r="A171" t="s">
        <v>687</v>
      </c>
      <c r="B171" s="19">
        <v>1</v>
      </c>
      <c r="C171" t="s">
        <v>246</v>
      </c>
      <c r="D171">
        <v>25</v>
      </c>
      <c r="E171" t="s">
        <v>209</v>
      </c>
      <c r="F171" s="17">
        <v>535719.1</v>
      </c>
      <c r="G171" s="17">
        <v>2849267.8</v>
      </c>
      <c r="H171" s="2">
        <v>180</v>
      </c>
      <c r="I171" s="17" t="s">
        <v>766</v>
      </c>
    </row>
    <row r="172" spans="1:9" x14ac:dyDescent="0.25">
      <c r="A172" t="s">
        <v>688</v>
      </c>
      <c r="B172" s="19">
        <v>1</v>
      </c>
      <c r="C172" t="s">
        <v>247</v>
      </c>
      <c r="D172">
        <v>25</v>
      </c>
      <c r="E172" t="s">
        <v>210</v>
      </c>
      <c r="F172" s="17">
        <v>536646.69999999995</v>
      </c>
      <c r="G172" s="17">
        <v>2849270.5</v>
      </c>
      <c r="H172" s="2">
        <v>180</v>
      </c>
      <c r="I172" s="17" t="s">
        <v>766</v>
      </c>
    </row>
    <row r="173" spans="1:9" x14ac:dyDescent="0.25">
      <c r="A173" t="s">
        <v>689</v>
      </c>
      <c r="B173" s="19">
        <v>1</v>
      </c>
      <c r="C173" t="s">
        <v>248</v>
      </c>
      <c r="D173">
        <v>25</v>
      </c>
      <c r="E173" t="s">
        <v>211</v>
      </c>
      <c r="F173" s="17">
        <v>537437.80000000005</v>
      </c>
      <c r="G173" s="17">
        <v>2849269.5</v>
      </c>
      <c r="H173" s="2">
        <v>180</v>
      </c>
      <c r="I173" t="s">
        <v>766</v>
      </c>
    </row>
    <row r="174" spans="1:9" x14ac:dyDescent="0.25">
      <c r="A174" t="s">
        <v>690</v>
      </c>
      <c r="B174" s="19">
        <v>1</v>
      </c>
      <c r="C174" t="s">
        <v>249</v>
      </c>
      <c r="D174">
        <v>25</v>
      </c>
      <c r="E174" t="s">
        <v>212</v>
      </c>
      <c r="F174" s="17">
        <v>538546.4</v>
      </c>
      <c r="G174" s="17">
        <v>2849272.8</v>
      </c>
      <c r="H174" s="2">
        <v>180</v>
      </c>
      <c r="I174" s="17" t="s">
        <v>766</v>
      </c>
    </row>
    <row r="175" spans="1:9" x14ac:dyDescent="0.25">
      <c r="A175" t="s">
        <v>691</v>
      </c>
      <c r="B175" s="19">
        <v>1</v>
      </c>
      <c r="C175" t="s">
        <v>250</v>
      </c>
      <c r="D175">
        <v>25</v>
      </c>
      <c r="E175" t="s">
        <v>213</v>
      </c>
      <c r="F175" s="17">
        <v>539332</v>
      </c>
      <c r="G175" s="17">
        <v>2849272</v>
      </c>
      <c r="H175" s="2">
        <v>180</v>
      </c>
      <c r="I175" s="17" t="s">
        <v>766</v>
      </c>
    </row>
    <row r="176" spans="1:9" x14ac:dyDescent="0.25">
      <c r="A176" t="s">
        <v>692</v>
      </c>
      <c r="B176" s="19">
        <v>1</v>
      </c>
      <c r="C176" t="s">
        <v>251</v>
      </c>
      <c r="D176">
        <v>25</v>
      </c>
      <c r="E176" t="s">
        <v>214</v>
      </c>
      <c r="F176" s="17">
        <v>540415.6</v>
      </c>
      <c r="G176" s="17">
        <v>2849272.3</v>
      </c>
      <c r="H176" s="2">
        <v>180</v>
      </c>
      <c r="I176" s="17" t="s">
        <v>766</v>
      </c>
    </row>
    <row r="177" spans="1:10" x14ac:dyDescent="0.25">
      <c r="A177" t="s">
        <v>693</v>
      </c>
      <c r="B177" s="19">
        <v>1</v>
      </c>
      <c r="C177" t="s">
        <v>252</v>
      </c>
      <c r="D177">
        <v>25</v>
      </c>
      <c r="E177" t="s">
        <v>215</v>
      </c>
      <c r="F177" s="17">
        <v>541596.6</v>
      </c>
      <c r="G177" s="17">
        <v>2849279</v>
      </c>
      <c r="H177" s="2">
        <v>180</v>
      </c>
      <c r="I177" s="17" t="s">
        <v>766</v>
      </c>
    </row>
    <row r="178" spans="1:10" x14ac:dyDescent="0.25">
      <c r="A178" s="17" t="s">
        <v>694</v>
      </c>
      <c r="B178" s="19">
        <v>1</v>
      </c>
      <c r="C178" s="17" t="s">
        <v>253</v>
      </c>
      <c r="D178" s="17">
        <v>25</v>
      </c>
      <c r="E178" s="17" t="s">
        <v>216</v>
      </c>
      <c r="F178" s="17">
        <v>542031.19999999995</v>
      </c>
      <c r="G178" s="17">
        <v>2849286.5</v>
      </c>
      <c r="H178" s="2">
        <v>180</v>
      </c>
      <c r="I178" s="17" t="s">
        <v>766</v>
      </c>
      <c r="J178" s="17"/>
    </row>
    <row r="179" spans="1:10" x14ac:dyDescent="0.25">
      <c r="A179" t="s">
        <v>695</v>
      </c>
      <c r="B179" s="19">
        <v>1</v>
      </c>
      <c r="C179" t="s">
        <v>254</v>
      </c>
      <c r="D179">
        <v>25</v>
      </c>
      <c r="E179" t="s">
        <v>217</v>
      </c>
      <c r="F179" s="17">
        <v>542911.4</v>
      </c>
      <c r="G179" s="17">
        <v>2849277</v>
      </c>
      <c r="H179" s="2">
        <v>180</v>
      </c>
      <c r="I179" s="17" t="s">
        <v>766</v>
      </c>
    </row>
    <row r="180" spans="1:10" x14ac:dyDescent="0.25">
      <c r="A180" t="s">
        <v>696</v>
      </c>
      <c r="B180" s="19">
        <v>1</v>
      </c>
      <c r="C180" t="s">
        <v>255</v>
      </c>
      <c r="D180">
        <v>25</v>
      </c>
      <c r="E180" t="s">
        <v>218</v>
      </c>
      <c r="F180" s="17">
        <v>543825.1</v>
      </c>
      <c r="G180" s="17">
        <v>2849292.3</v>
      </c>
      <c r="H180" s="2">
        <v>180</v>
      </c>
      <c r="I180" s="17" t="s">
        <v>766</v>
      </c>
    </row>
    <row r="181" spans="1:10" x14ac:dyDescent="0.25">
      <c r="A181" t="s">
        <v>697</v>
      </c>
      <c r="B181" s="19">
        <v>1</v>
      </c>
      <c r="C181" t="s">
        <v>256</v>
      </c>
      <c r="D181">
        <v>25</v>
      </c>
      <c r="E181" t="s">
        <v>219</v>
      </c>
      <c r="F181" s="17">
        <v>543981.1</v>
      </c>
      <c r="G181" s="17">
        <v>2849283.5</v>
      </c>
      <c r="H181" s="2">
        <v>180</v>
      </c>
      <c r="I181" s="17" t="s">
        <v>766</v>
      </c>
    </row>
    <row r="182" spans="1:10" x14ac:dyDescent="0.25">
      <c r="A182" t="s">
        <v>698</v>
      </c>
      <c r="B182" s="19">
        <v>1</v>
      </c>
      <c r="C182" t="s">
        <v>257</v>
      </c>
      <c r="D182">
        <v>25</v>
      </c>
      <c r="E182" t="s">
        <v>220</v>
      </c>
      <c r="F182" s="17">
        <v>544719.30000000005</v>
      </c>
      <c r="G182" s="17">
        <v>2849292.3</v>
      </c>
      <c r="H182" s="2">
        <v>180</v>
      </c>
      <c r="I182" s="17" t="s">
        <v>766</v>
      </c>
    </row>
    <row r="183" spans="1:10" x14ac:dyDescent="0.25">
      <c r="A183" t="s">
        <v>699</v>
      </c>
      <c r="B183" s="19">
        <v>1</v>
      </c>
      <c r="C183" t="s">
        <v>258</v>
      </c>
      <c r="D183">
        <v>25</v>
      </c>
      <c r="E183" t="s">
        <v>221</v>
      </c>
      <c r="F183" s="17">
        <v>545552.19999999995</v>
      </c>
      <c r="G183" s="17">
        <v>2849298</v>
      </c>
      <c r="H183" s="2">
        <v>180</v>
      </c>
      <c r="I183" s="17" t="s">
        <v>766</v>
      </c>
    </row>
    <row r="184" spans="1:10" x14ac:dyDescent="0.25">
      <c r="A184" t="s">
        <v>700</v>
      </c>
      <c r="B184" s="19">
        <v>1</v>
      </c>
      <c r="C184" t="s">
        <v>259</v>
      </c>
      <c r="D184">
        <v>25</v>
      </c>
      <c r="E184" t="s">
        <v>222</v>
      </c>
      <c r="F184" s="17">
        <v>546410.1</v>
      </c>
      <c r="G184" s="17">
        <v>2849307.3</v>
      </c>
      <c r="H184" s="2">
        <v>180</v>
      </c>
      <c r="I184" s="17" t="s">
        <v>766</v>
      </c>
    </row>
    <row r="185" spans="1:10" x14ac:dyDescent="0.25">
      <c r="A185" t="s">
        <v>701</v>
      </c>
      <c r="B185" s="19">
        <v>1</v>
      </c>
      <c r="C185" t="s">
        <v>260</v>
      </c>
      <c r="D185">
        <v>25</v>
      </c>
      <c r="E185" t="s">
        <v>223</v>
      </c>
      <c r="F185" s="17">
        <v>547543.9</v>
      </c>
      <c r="G185" s="17">
        <v>2849308.3</v>
      </c>
      <c r="H185" s="2">
        <v>180</v>
      </c>
      <c r="I185" s="17" t="s">
        <v>766</v>
      </c>
    </row>
    <row r="186" spans="1:10" x14ac:dyDescent="0.25">
      <c r="A186" t="s">
        <v>702</v>
      </c>
      <c r="B186" s="19">
        <v>1</v>
      </c>
      <c r="C186" t="s">
        <v>261</v>
      </c>
      <c r="D186">
        <v>25</v>
      </c>
      <c r="E186" t="s">
        <v>224</v>
      </c>
      <c r="F186" s="17">
        <v>548610.80000000005</v>
      </c>
      <c r="G186" s="17">
        <v>2849315.3</v>
      </c>
      <c r="H186" s="2">
        <v>180</v>
      </c>
      <c r="I186" t="s">
        <v>766</v>
      </c>
    </row>
    <row r="187" spans="1:10" x14ac:dyDescent="0.25">
      <c r="A187" t="s">
        <v>703</v>
      </c>
      <c r="B187" s="19">
        <v>1</v>
      </c>
      <c r="C187" t="s">
        <v>132</v>
      </c>
      <c r="D187">
        <v>25</v>
      </c>
      <c r="E187" t="s">
        <v>131</v>
      </c>
      <c r="F187" s="17">
        <v>549399.1</v>
      </c>
      <c r="G187" s="17">
        <v>2849318</v>
      </c>
      <c r="H187" s="2">
        <v>180</v>
      </c>
      <c r="I187" s="17" t="s">
        <v>766</v>
      </c>
    </row>
    <row r="188" spans="1:10" ht="15.75" x14ac:dyDescent="0.25">
      <c r="A188" s="1" t="s">
        <v>781</v>
      </c>
      <c r="B188" s="20">
        <v>0</v>
      </c>
      <c r="C188" s="1" t="s">
        <v>237</v>
      </c>
      <c r="D188">
        <v>23378</v>
      </c>
      <c r="E188" s="1" t="s">
        <v>118</v>
      </c>
      <c r="F188" s="17">
        <v>551488.5</v>
      </c>
      <c r="G188" s="17">
        <v>2798675.5</v>
      </c>
      <c r="H188" s="1"/>
      <c r="I188" s="17"/>
    </row>
    <row r="189" spans="1:10" x14ac:dyDescent="0.25">
      <c r="A189" t="s">
        <v>782</v>
      </c>
      <c r="B189" s="19">
        <v>0</v>
      </c>
      <c r="C189" t="s">
        <v>236</v>
      </c>
      <c r="D189">
        <v>7750</v>
      </c>
      <c r="E189" t="s">
        <v>404</v>
      </c>
      <c r="F189" s="2">
        <v>541226</v>
      </c>
      <c r="G189" s="2">
        <v>2813376</v>
      </c>
      <c r="I189" s="17"/>
    </row>
    <row r="190" spans="1:10" x14ac:dyDescent="0.25">
      <c r="A190" s="17" t="s">
        <v>617</v>
      </c>
      <c r="B190" s="19">
        <v>1</v>
      </c>
      <c r="C190" s="17" t="s">
        <v>239</v>
      </c>
      <c r="D190">
        <v>-46</v>
      </c>
      <c r="E190" t="s">
        <v>130</v>
      </c>
      <c r="F190" s="2">
        <v>532722</v>
      </c>
      <c r="G190" s="2">
        <v>2849320</v>
      </c>
      <c r="H190" s="2">
        <v>180</v>
      </c>
      <c r="I190" s="17"/>
    </row>
    <row r="191" spans="1:10" x14ac:dyDescent="0.25">
      <c r="A191" t="s">
        <v>783</v>
      </c>
      <c r="B191" s="19">
        <v>0</v>
      </c>
      <c r="C191" t="s">
        <v>415</v>
      </c>
      <c r="D191">
        <v>2105</v>
      </c>
      <c r="E191" t="s">
        <v>414</v>
      </c>
      <c r="I191" s="17"/>
    </row>
  </sheetData>
  <autoFilter ref="A1:I191"/>
  <sortState ref="A2:I193">
    <sortCondition ref="I2:I193"/>
    <sortCondition ref="C2:C193"/>
    <sortCondition ref="D2:D19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" x14ac:dyDescent="0.25"/>
  <cols>
    <col min="1" max="1" width="20.140625" bestFit="1" customWidth="1"/>
    <col min="2" max="2" width="20.42578125" style="19" bestFit="1" customWidth="1"/>
    <col min="3" max="4" width="14.85546875" bestFit="1" customWidth="1"/>
    <col min="5" max="5" width="18.85546875" bestFit="1" customWidth="1"/>
    <col min="6" max="6" width="7" style="24" bestFit="1" customWidth="1"/>
    <col min="7" max="7" width="8" style="24" bestFit="1" customWidth="1"/>
    <col min="8" max="8" width="17.42578125" bestFit="1" customWidth="1"/>
    <col min="9" max="9" width="34.42578125" bestFit="1" customWidth="1"/>
  </cols>
  <sheetData>
    <row r="1" spans="1:18" ht="45" x14ac:dyDescent="0.25">
      <c r="A1" s="4" t="s">
        <v>521</v>
      </c>
      <c r="B1" s="21" t="s">
        <v>517</v>
      </c>
      <c r="C1" s="3" t="s">
        <v>531</v>
      </c>
      <c r="D1" s="3" t="s">
        <v>525</v>
      </c>
      <c r="E1" s="4" t="s">
        <v>520</v>
      </c>
      <c r="F1" s="22" t="s">
        <v>511</v>
      </c>
      <c r="G1" s="22" t="s">
        <v>512</v>
      </c>
      <c r="H1" s="3" t="s">
        <v>631</v>
      </c>
      <c r="J1" s="3"/>
      <c r="K1" s="3"/>
    </row>
    <row r="2" spans="1:18" s="17" customFormat="1" x14ac:dyDescent="0.25">
      <c r="A2" s="25" t="s">
        <v>625</v>
      </c>
      <c r="B2" s="26">
        <v>1</v>
      </c>
      <c r="C2" s="25" t="s">
        <v>371</v>
      </c>
      <c r="D2" s="25">
        <v>77</v>
      </c>
      <c r="E2" s="25" t="s">
        <v>130</v>
      </c>
      <c r="F2" s="27">
        <v>551889</v>
      </c>
      <c r="G2" s="27">
        <v>2853113</v>
      </c>
      <c r="H2" s="25">
        <v>180</v>
      </c>
      <c r="I2" s="9" t="s">
        <v>553</v>
      </c>
      <c r="N2"/>
      <c r="O2"/>
      <c r="P2"/>
      <c r="Q2"/>
      <c r="R2"/>
    </row>
    <row r="3" spans="1:18" x14ac:dyDescent="0.25">
      <c r="A3" s="25" t="s">
        <v>539</v>
      </c>
      <c r="B3" s="26">
        <v>1</v>
      </c>
      <c r="C3" s="25" t="s">
        <v>371</v>
      </c>
      <c r="D3" s="25">
        <v>4218</v>
      </c>
      <c r="E3" s="25" t="s">
        <v>130</v>
      </c>
      <c r="F3" s="27">
        <v>550457</v>
      </c>
      <c r="G3" s="27">
        <v>2849562</v>
      </c>
      <c r="H3" s="25">
        <v>180</v>
      </c>
      <c r="I3" s="9" t="s">
        <v>553</v>
      </c>
      <c r="Q3" s="17"/>
    </row>
    <row r="4" spans="1:18" x14ac:dyDescent="0.25">
      <c r="A4" s="25" t="s">
        <v>541</v>
      </c>
      <c r="B4" s="26">
        <v>1</v>
      </c>
      <c r="C4" s="25" t="s">
        <v>232</v>
      </c>
      <c r="D4" s="25">
        <v>49</v>
      </c>
      <c r="E4" s="25" t="s">
        <v>130</v>
      </c>
      <c r="F4" s="27">
        <v>550402</v>
      </c>
      <c r="G4" s="27">
        <v>2849336</v>
      </c>
      <c r="H4" s="25">
        <v>90</v>
      </c>
      <c r="I4" s="9" t="s">
        <v>553</v>
      </c>
      <c r="Q4" s="17"/>
    </row>
    <row r="5" spans="1:18" x14ac:dyDescent="0.25">
      <c r="A5" s="25" t="s">
        <v>542</v>
      </c>
      <c r="B5" s="26">
        <v>1</v>
      </c>
      <c r="C5" s="25" t="s">
        <v>232</v>
      </c>
      <c r="D5" s="25">
        <v>6174</v>
      </c>
      <c r="E5" s="25" t="s">
        <v>130</v>
      </c>
      <c r="F5" s="27">
        <v>556521</v>
      </c>
      <c r="G5" s="27">
        <v>2849371</v>
      </c>
      <c r="H5" s="25">
        <v>90</v>
      </c>
      <c r="I5" s="9" t="s">
        <v>553</v>
      </c>
    </row>
    <row r="6" spans="1:18" x14ac:dyDescent="0.25">
      <c r="A6" s="25" t="s">
        <v>543</v>
      </c>
      <c r="B6" s="26">
        <v>1</v>
      </c>
      <c r="C6" s="25" t="s">
        <v>233</v>
      </c>
      <c r="D6" s="25">
        <v>76</v>
      </c>
      <c r="E6" s="25" t="s">
        <v>130</v>
      </c>
      <c r="F6" s="27">
        <v>550338</v>
      </c>
      <c r="G6" s="27">
        <v>2849258</v>
      </c>
      <c r="H6" s="25">
        <v>180</v>
      </c>
      <c r="I6" s="9" t="s">
        <v>553</v>
      </c>
      <c r="Q6" s="17"/>
      <c r="R6" s="17"/>
    </row>
    <row r="7" spans="1:18" x14ac:dyDescent="0.25">
      <c r="A7" s="25" t="s">
        <v>544</v>
      </c>
      <c r="B7" s="26">
        <v>1</v>
      </c>
      <c r="C7" s="25" t="s">
        <v>234</v>
      </c>
      <c r="D7" s="25">
        <v>25</v>
      </c>
      <c r="E7" s="25" t="s">
        <v>130</v>
      </c>
      <c r="F7" s="27">
        <v>550438</v>
      </c>
      <c r="G7" s="27">
        <v>2838135</v>
      </c>
      <c r="H7" s="25">
        <v>90</v>
      </c>
      <c r="I7" s="9" t="s">
        <v>553</v>
      </c>
      <c r="R7" s="17"/>
    </row>
    <row r="8" spans="1:18" x14ac:dyDescent="0.25">
      <c r="A8" s="25" t="s">
        <v>545</v>
      </c>
      <c r="B8" s="26">
        <v>1</v>
      </c>
      <c r="C8" s="25" t="s">
        <v>234</v>
      </c>
      <c r="D8" s="25">
        <v>9767</v>
      </c>
      <c r="E8" s="25" t="s">
        <v>130</v>
      </c>
      <c r="F8" s="27">
        <v>556565</v>
      </c>
      <c r="G8" s="27">
        <v>2834606</v>
      </c>
      <c r="H8" s="25">
        <v>90</v>
      </c>
      <c r="I8" s="9" t="s">
        <v>553</v>
      </c>
    </row>
    <row r="9" spans="1:18" s="17" customFormat="1" x14ac:dyDescent="0.25">
      <c r="A9" s="25" t="s">
        <v>626</v>
      </c>
      <c r="B9" s="26">
        <v>1</v>
      </c>
      <c r="C9" s="25" t="s">
        <v>233</v>
      </c>
      <c r="D9" s="25">
        <v>20787</v>
      </c>
      <c r="E9" s="25" t="s">
        <v>130</v>
      </c>
      <c r="F9" s="27">
        <v>547376</v>
      </c>
      <c r="G9" s="27">
        <v>2829986</v>
      </c>
      <c r="H9" s="25">
        <v>180</v>
      </c>
      <c r="I9" s="9" t="s">
        <v>553</v>
      </c>
      <c r="N9"/>
      <c r="O9"/>
      <c r="P9"/>
      <c r="Q9"/>
    </row>
    <row r="10" spans="1:18" x14ac:dyDescent="0.25">
      <c r="A10" s="25" t="s">
        <v>547</v>
      </c>
      <c r="B10" s="26">
        <v>1</v>
      </c>
      <c r="C10" s="25" t="s">
        <v>235</v>
      </c>
      <c r="D10" s="25">
        <v>50</v>
      </c>
      <c r="E10" s="25" t="s">
        <v>130</v>
      </c>
      <c r="F10" s="27">
        <v>547422</v>
      </c>
      <c r="G10" s="27">
        <v>2830015</v>
      </c>
      <c r="H10" s="25">
        <v>90</v>
      </c>
      <c r="I10" s="9" t="s">
        <v>553</v>
      </c>
    </row>
    <row r="11" spans="1:18" x14ac:dyDescent="0.25">
      <c r="A11" s="25" t="s">
        <v>548</v>
      </c>
      <c r="B11" s="26">
        <v>1</v>
      </c>
      <c r="C11" s="25" t="s">
        <v>235</v>
      </c>
      <c r="D11" s="25">
        <v>10212</v>
      </c>
      <c r="E11" s="25" t="s">
        <v>130</v>
      </c>
      <c r="F11" s="27">
        <v>556558</v>
      </c>
      <c r="G11" s="27">
        <v>2828911</v>
      </c>
      <c r="H11" s="25">
        <v>90</v>
      </c>
      <c r="I11" s="9" t="s">
        <v>553</v>
      </c>
    </row>
    <row r="12" spans="1:18" x14ac:dyDescent="0.25">
      <c r="A12" s="25" t="s">
        <v>546</v>
      </c>
      <c r="B12" s="26">
        <v>1</v>
      </c>
      <c r="C12" s="25" t="s">
        <v>233</v>
      </c>
      <c r="D12" s="25">
        <v>20872</v>
      </c>
      <c r="E12" s="25" t="s">
        <v>130</v>
      </c>
      <c r="F12" s="27">
        <v>547376</v>
      </c>
      <c r="G12" s="27">
        <v>2829901</v>
      </c>
      <c r="H12" s="25">
        <v>180</v>
      </c>
      <c r="I12" s="9" t="s">
        <v>553</v>
      </c>
    </row>
    <row r="13" spans="1:18" s="17" customFormat="1" x14ac:dyDescent="0.25">
      <c r="A13" s="25" t="s">
        <v>627</v>
      </c>
      <c r="B13" s="26">
        <v>1</v>
      </c>
      <c r="C13" s="25" t="s">
        <v>233</v>
      </c>
      <c r="D13" s="25">
        <v>26184</v>
      </c>
      <c r="E13" s="25" t="s">
        <v>130</v>
      </c>
      <c r="F13" s="27">
        <v>544173</v>
      </c>
      <c r="G13" s="27">
        <v>2825940</v>
      </c>
      <c r="H13" s="25">
        <v>180</v>
      </c>
      <c r="I13" s="9" t="s">
        <v>553</v>
      </c>
      <c r="N13"/>
      <c r="O13"/>
      <c r="P13"/>
      <c r="Q13"/>
      <c r="R13"/>
    </row>
    <row r="14" spans="1:18" x14ac:dyDescent="0.25">
      <c r="A14" s="25" t="s">
        <v>550</v>
      </c>
      <c r="B14" s="26">
        <v>1</v>
      </c>
      <c r="C14" s="25" t="s">
        <v>233</v>
      </c>
      <c r="D14" s="25">
        <v>26235</v>
      </c>
      <c r="E14" s="25" t="s">
        <v>130</v>
      </c>
      <c r="F14" s="27">
        <v>544170</v>
      </c>
      <c r="G14" s="27">
        <v>2825891</v>
      </c>
      <c r="H14" s="25">
        <v>180</v>
      </c>
      <c r="I14" s="9" t="s">
        <v>553</v>
      </c>
    </row>
    <row r="15" spans="1:18" s="17" customFormat="1" x14ac:dyDescent="0.25">
      <c r="A15" s="25" t="s">
        <v>636</v>
      </c>
      <c r="B15" s="26">
        <v>1</v>
      </c>
      <c r="C15" s="25" t="s">
        <v>637</v>
      </c>
      <c r="D15" s="25">
        <v>2442.3000000000002</v>
      </c>
      <c r="E15" s="25" t="s">
        <v>130</v>
      </c>
      <c r="F15" s="27">
        <v>556345</v>
      </c>
      <c r="G15" s="27">
        <v>2822580</v>
      </c>
      <c r="H15" s="25">
        <v>90</v>
      </c>
      <c r="I15" s="9" t="s">
        <v>553</v>
      </c>
    </row>
    <row r="16" spans="1:18" s="17" customFormat="1" x14ac:dyDescent="0.25">
      <c r="A16" s="25" t="s">
        <v>641</v>
      </c>
      <c r="B16" s="26">
        <v>1</v>
      </c>
      <c r="C16" s="25" t="s">
        <v>233</v>
      </c>
      <c r="D16" s="25">
        <v>29904.27</v>
      </c>
      <c r="E16" s="25" t="s">
        <v>130</v>
      </c>
      <c r="F16" s="27">
        <v>544215</v>
      </c>
      <c r="G16" s="27">
        <v>2822224</v>
      </c>
      <c r="H16" s="25">
        <v>180</v>
      </c>
      <c r="I16" s="9" t="s">
        <v>553</v>
      </c>
    </row>
    <row r="17" spans="1:18" x14ac:dyDescent="0.25">
      <c r="A17" s="25" t="s">
        <v>640</v>
      </c>
      <c r="B17" s="26">
        <v>1</v>
      </c>
      <c r="C17" s="25" t="s">
        <v>238</v>
      </c>
      <c r="D17" s="25">
        <v>50</v>
      </c>
      <c r="E17" s="25" t="s">
        <v>130</v>
      </c>
      <c r="F17" s="27">
        <v>544269</v>
      </c>
      <c r="G17" s="27">
        <v>2822270</v>
      </c>
      <c r="H17" s="25">
        <v>90</v>
      </c>
      <c r="I17" s="9" t="s">
        <v>553</v>
      </c>
    </row>
    <row r="18" spans="1:18" s="17" customFormat="1" x14ac:dyDescent="0.25">
      <c r="A18" s="25" t="s">
        <v>552</v>
      </c>
      <c r="B18" s="26">
        <v>1</v>
      </c>
      <c r="C18" s="25" t="s">
        <v>238</v>
      </c>
      <c r="D18" s="25">
        <v>15232</v>
      </c>
      <c r="E18" s="25" t="s">
        <v>130</v>
      </c>
      <c r="F18" s="27">
        <v>556393</v>
      </c>
      <c r="G18" s="27">
        <v>2817602</v>
      </c>
      <c r="H18" s="25">
        <v>90</v>
      </c>
      <c r="I18" s="9" t="s">
        <v>553</v>
      </c>
    </row>
    <row r="19" spans="1:18" x14ac:dyDescent="0.25">
      <c r="A19" s="25" t="s">
        <v>549</v>
      </c>
      <c r="B19" s="26">
        <v>1</v>
      </c>
      <c r="C19" s="25" t="s">
        <v>233</v>
      </c>
      <c r="D19" s="25">
        <v>29987</v>
      </c>
      <c r="E19" s="25" t="s">
        <v>130</v>
      </c>
      <c r="F19" s="27">
        <v>544216</v>
      </c>
      <c r="G19" s="27">
        <v>2822141</v>
      </c>
      <c r="H19" s="25">
        <v>180</v>
      </c>
      <c r="I19" s="9" t="s">
        <v>553</v>
      </c>
    </row>
    <row r="20" spans="1:18" x14ac:dyDescent="0.25">
      <c r="A20" s="25" t="s">
        <v>551</v>
      </c>
      <c r="B20" s="26">
        <v>1</v>
      </c>
      <c r="C20" s="25" t="s">
        <v>233</v>
      </c>
      <c r="D20" s="25">
        <v>30115</v>
      </c>
      <c r="E20" s="25" t="s">
        <v>130</v>
      </c>
      <c r="F20" s="27">
        <v>544218</v>
      </c>
      <c r="G20" s="27">
        <v>2822013</v>
      </c>
      <c r="H20" s="25">
        <v>180</v>
      </c>
      <c r="I20" s="9" t="s">
        <v>553</v>
      </c>
    </row>
    <row r="21" spans="1:18" x14ac:dyDescent="0.25">
      <c r="A21" s="25" t="s">
        <v>554</v>
      </c>
      <c r="B21" s="26">
        <v>1</v>
      </c>
      <c r="C21" s="25" t="s">
        <v>233</v>
      </c>
      <c r="D21" s="25">
        <v>33705</v>
      </c>
      <c r="E21" s="25" t="s">
        <v>130</v>
      </c>
      <c r="F21" s="27">
        <v>543944</v>
      </c>
      <c r="G21" s="27">
        <v>2818539</v>
      </c>
      <c r="H21" s="25">
        <v>180</v>
      </c>
      <c r="I21" s="9" t="s">
        <v>553</v>
      </c>
    </row>
    <row r="22" spans="1:18" x14ac:dyDescent="0.25">
      <c r="A22" s="25" t="s">
        <v>556</v>
      </c>
      <c r="B22" s="26">
        <v>1</v>
      </c>
      <c r="C22" s="25" t="s">
        <v>557</v>
      </c>
      <c r="D22" s="25">
        <v>50</v>
      </c>
      <c r="E22" s="25" t="s">
        <v>130</v>
      </c>
      <c r="F22" s="27">
        <v>544005</v>
      </c>
      <c r="G22" s="27">
        <v>2818384</v>
      </c>
      <c r="H22" s="25">
        <v>90</v>
      </c>
      <c r="I22" s="9" t="s">
        <v>553</v>
      </c>
    </row>
    <row r="23" spans="1:18" x14ac:dyDescent="0.25">
      <c r="A23" s="25" t="s">
        <v>555</v>
      </c>
      <c r="B23" s="26">
        <v>1</v>
      </c>
      <c r="C23" s="25" t="s">
        <v>237</v>
      </c>
      <c r="D23" s="25">
        <v>123</v>
      </c>
      <c r="E23" s="25" t="s">
        <v>130</v>
      </c>
      <c r="F23" s="27">
        <v>543947</v>
      </c>
      <c r="G23" s="27">
        <v>2818351</v>
      </c>
      <c r="H23" s="25">
        <v>180</v>
      </c>
      <c r="I23" s="9" t="s">
        <v>553</v>
      </c>
    </row>
    <row r="24" spans="1:18" s="17" customFormat="1" x14ac:dyDescent="0.25">
      <c r="A24" s="25" t="s">
        <v>558</v>
      </c>
      <c r="B24" s="26">
        <v>1</v>
      </c>
      <c r="C24" s="25" t="s">
        <v>237</v>
      </c>
      <c r="D24" s="25">
        <v>4076</v>
      </c>
      <c r="E24" s="25" t="s">
        <v>130</v>
      </c>
      <c r="F24" s="27">
        <v>544275</v>
      </c>
      <c r="G24" s="27">
        <v>2814509</v>
      </c>
      <c r="H24" s="25">
        <v>180</v>
      </c>
      <c r="I24" s="9" t="s">
        <v>553</v>
      </c>
    </row>
    <row r="25" spans="1:18" x14ac:dyDescent="0.25">
      <c r="A25" s="25" t="s">
        <v>639</v>
      </c>
      <c r="B25" s="26">
        <v>1</v>
      </c>
      <c r="C25" s="25" t="s">
        <v>237</v>
      </c>
      <c r="D25" s="25">
        <v>4434</v>
      </c>
      <c r="E25" s="25" t="s">
        <v>130</v>
      </c>
      <c r="F25" s="27">
        <v>544277</v>
      </c>
      <c r="G25" s="27">
        <v>2814253</v>
      </c>
      <c r="H25" s="25">
        <v>180</v>
      </c>
      <c r="I25" s="9" t="s">
        <v>553</v>
      </c>
    </row>
    <row r="26" spans="1:18" s="17" customFormat="1" x14ac:dyDescent="0.25">
      <c r="A26" s="25" t="s">
        <v>642</v>
      </c>
      <c r="B26" s="26">
        <v>1</v>
      </c>
      <c r="C26" s="25" t="s">
        <v>237</v>
      </c>
      <c r="D26" s="25">
        <v>8897.9599999999991</v>
      </c>
      <c r="E26" s="25" t="s">
        <v>130</v>
      </c>
      <c r="F26" s="27">
        <v>544420</v>
      </c>
      <c r="G26" s="27">
        <v>2809714</v>
      </c>
      <c r="H26" s="25">
        <v>180</v>
      </c>
      <c r="I26" s="9" t="s">
        <v>553</v>
      </c>
    </row>
    <row r="27" spans="1:18" x14ac:dyDescent="0.25">
      <c r="A27" s="25" t="s">
        <v>559</v>
      </c>
      <c r="B27" s="26">
        <v>1</v>
      </c>
      <c r="C27" s="25" t="s">
        <v>237</v>
      </c>
      <c r="D27" s="25">
        <v>14726</v>
      </c>
      <c r="E27" s="25" t="s">
        <v>130</v>
      </c>
      <c r="F27" s="27">
        <v>547462</v>
      </c>
      <c r="G27" s="27">
        <v>2805296</v>
      </c>
      <c r="H27" s="25">
        <v>135</v>
      </c>
      <c r="I27" s="9" t="s">
        <v>553</v>
      </c>
    </row>
    <row r="28" spans="1:18" x14ac:dyDescent="0.25">
      <c r="A28" s="25" t="s">
        <v>560</v>
      </c>
      <c r="B28" s="26">
        <v>1</v>
      </c>
      <c r="C28" s="25" t="s">
        <v>365</v>
      </c>
      <c r="D28" s="25">
        <v>7228</v>
      </c>
      <c r="E28" s="25" t="s">
        <v>130</v>
      </c>
      <c r="F28" s="27">
        <v>547761</v>
      </c>
      <c r="G28" s="27">
        <v>2805586</v>
      </c>
      <c r="H28" s="25">
        <v>180</v>
      </c>
      <c r="I28" s="9" t="s">
        <v>553</v>
      </c>
    </row>
    <row r="29" spans="1:18" s="17" customFormat="1" x14ac:dyDescent="0.25">
      <c r="A29" s="25" t="s">
        <v>628</v>
      </c>
      <c r="B29" s="26">
        <v>1</v>
      </c>
      <c r="C29" s="25" t="s">
        <v>237</v>
      </c>
      <c r="D29" s="25">
        <v>15179</v>
      </c>
      <c r="E29" s="25" t="s">
        <v>130</v>
      </c>
      <c r="F29" s="27">
        <v>547772</v>
      </c>
      <c r="G29" s="27">
        <v>2804981</v>
      </c>
      <c r="H29" s="25">
        <v>180</v>
      </c>
      <c r="I29" s="9" t="s">
        <v>553</v>
      </c>
      <c r="N29"/>
      <c r="O29"/>
      <c r="P29"/>
      <c r="Q29"/>
      <c r="R29"/>
    </row>
    <row r="30" spans="1:18" s="17" customFormat="1" x14ac:dyDescent="0.25">
      <c r="A30" s="25" t="s">
        <v>629</v>
      </c>
      <c r="B30" s="26">
        <v>1</v>
      </c>
      <c r="C30" s="25" t="s">
        <v>237</v>
      </c>
      <c r="D30" s="25">
        <v>23328</v>
      </c>
      <c r="E30" s="25" t="s">
        <v>130</v>
      </c>
      <c r="F30" s="27">
        <v>550929</v>
      </c>
      <c r="G30" s="27">
        <v>2798880</v>
      </c>
      <c r="H30" s="25">
        <v>135</v>
      </c>
      <c r="I30" s="9" t="s">
        <v>553</v>
      </c>
      <c r="N30"/>
      <c r="O30"/>
      <c r="P30"/>
      <c r="Q30"/>
      <c r="R30"/>
    </row>
    <row r="31" spans="1:18" x14ac:dyDescent="0.25">
      <c r="A31" s="25" t="s">
        <v>561</v>
      </c>
      <c r="B31" s="26">
        <v>1</v>
      </c>
      <c r="C31" s="25" t="s">
        <v>279</v>
      </c>
      <c r="D31" s="25">
        <v>10688</v>
      </c>
      <c r="E31" s="25" t="s">
        <v>130</v>
      </c>
      <c r="F31" s="27">
        <v>550976</v>
      </c>
      <c r="G31" s="27">
        <v>2799073</v>
      </c>
      <c r="H31" s="25">
        <v>180</v>
      </c>
      <c r="I31" s="9" t="s">
        <v>553</v>
      </c>
    </row>
    <row r="32" spans="1:18" s="17" customFormat="1" x14ac:dyDescent="0.25">
      <c r="A32" s="25" t="s">
        <v>630</v>
      </c>
      <c r="B32" s="26">
        <v>1</v>
      </c>
      <c r="C32" s="25" t="s">
        <v>237</v>
      </c>
      <c r="D32" s="25">
        <v>23428</v>
      </c>
      <c r="E32" s="25" t="s">
        <v>130</v>
      </c>
      <c r="F32" s="27">
        <v>551022</v>
      </c>
      <c r="G32" s="27">
        <v>2798843</v>
      </c>
      <c r="H32" s="25">
        <v>135</v>
      </c>
      <c r="I32" s="9" t="s">
        <v>553</v>
      </c>
      <c r="N32"/>
      <c r="O32"/>
      <c r="P32"/>
      <c r="Q32"/>
      <c r="R32"/>
    </row>
    <row r="33" spans="1:9" x14ac:dyDescent="0.25">
      <c r="A33" s="25" t="s">
        <v>569</v>
      </c>
      <c r="B33" s="26">
        <v>1</v>
      </c>
      <c r="C33" s="25" t="s">
        <v>238</v>
      </c>
      <c r="D33" s="25">
        <v>9030</v>
      </c>
      <c r="E33" s="25" t="s">
        <v>130</v>
      </c>
      <c r="F33" s="27">
        <v>552479</v>
      </c>
      <c r="G33" s="27">
        <v>2821187</v>
      </c>
      <c r="H33" s="25">
        <v>90</v>
      </c>
      <c r="I33" s="9" t="s">
        <v>553</v>
      </c>
    </row>
    <row r="34" spans="1:9" x14ac:dyDescent="0.25">
      <c r="A34" s="25" t="s">
        <v>611</v>
      </c>
      <c r="B34" s="26">
        <v>1</v>
      </c>
      <c r="C34" s="25" t="s">
        <v>615</v>
      </c>
      <c r="D34" s="25">
        <v>34050</v>
      </c>
      <c r="E34" s="25" t="s">
        <v>130</v>
      </c>
      <c r="F34" s="27">
        <v>520310</v>
      </c>
      <c r="G34" s="27">
        <v>2797890</v>
      </c>
      <c r="H34" s="25">
        <v>180</v>
      </c>
      <c r="I34" s="9" t="s">
        <v>553</v>
      </c>
    </row>
    <row r="35" spans="1:9" x14ac:dyDescent="0.25">
      <c r="A35" s="25" t="s">
        <v>612</v>
      </c>
      <c r="B35" s="26">
        <v>1</v>
      </c>
      <c r="C35" s="25" t="s">
        <v>615</v>
      </c>
      <c r="D35" s="25">
        <v>28515</v>
      </c>
      <c r="E35" s="25" t="s">
        <v>130</v>
      </c>
      <c r="F35" s="27">
        <v>518600</v>
      </c>
      <c r="G35" s="27">
        <v>2802680</v>
      </c>
      <c r="H35" s="25">
        <v>135</v>
      </c>
      <c r="I35" s="9" t="s">
        <v>553</v>
      </c>
    </row>
    <row r="36" spans="1:9" x14ac:dyDescent="0.25">
      <c r="A36" s="25" t="s">
        <v>613</v>
      </c>
      <c r="B36" s="26">
        <v>1</v>
      </c>
      <c r="C36" s="25" t="s">
        <v>615</v>
      </c>
      <c r="D36" s="25">
        <v>17058</v>
      </c>
      <c r="E36" s="25" t="s">
        <v>130</v>
      </c>
      <c r="F36" s="27">
        <v>523036</v>
      </c>
      <c r="G36" s="27">
        <v>2812363</v>
      </c>
      <c r="H36" s="25">
        <v>225</v>
      </c>
      <c r="I36" s="9" t="s">
        <v>553</v>
      </c>
    </row>
    <row r="37" spans="1:9" x14ac:dyDescent="0.25">
      <c r="A37" s="25" t="s">
        <v>614</v>
      </c>
      <c r="B37" s="26">
        <v>1</v>
      </c>
      <c r="C37" s="25" t="s">
        <v>615</v>
      </c>
      <c r="D37" s="25">
        <v>3721</v>
      </c>
      <c r="E37" s="25" t="s">
        <v>130</v>
      </c>
      <c r="F37" s="27">
        <v>535539</v>
      </c>
      <c r="G37" s="27">
        <v>2811210</v>
      </c>
      <c r="H37" s="25">
        <v>270</v>
      </c>
      <c r="I37" s="9" t="s">
        <v>553</v>
      </c>
    </row>
    <row r="38" spans="1:9" x14ac:dyDescent="0.25">
      <c r="A38" s="25" t="s">
        <v>622</v>
      </c>
      <c r="B38" s="26">
        <v>1</v>
      </c>
      <c r="C38" s="25" t="s">
        <v>619</v>
      </c>
      <c r="D38" s="25">
        <v>5556</v>
      </c>
      <c r="E38" s="25" t="s">
        <v>130</v>
      </c>
      <c r="F38" s="27">
        <v>523435</v>
      </c>
      <c r="G38" s="27">
        <v>2843635</v>
      </c>
      <c r="H38" s="25">
        <v>180</v>
      </c>
      <c r="I38" s="9" t="s">
        <v>553</v>
      </c>
    </row>
    <row r="39" spans="1:9" x14ac:dyDescent="0.25">
      <c r="A39" s="25" t="s">
        <v>621</v>
      </c>
      <c r="B39" s="26">
        <v>1</v>
      </c>
      <c r="C39" s="25" t="s">
        <v>620</v>
      </c>
      <c r="D39" s="25">
        <v>6290</v>
      </c>
      <c r="E39" s="25" t="s">
        <v>130</v>
      </c>
      <c r="F39" s="27">
        <v>523922</v>
      </c>
      <c r="G39" s="27">
        <v>2842653</v>
      </c>
      <c r="H39" s="25">
        <v>180</v>
      </c>
      <c r="I39" s="9" t="s">
        <v>553</v>
      </c>
    </row>
    <row r="40" spans="1:9" x14ac:dyDescent="0.25">
      <c r="A40" s="25" t="s">
        <v>623</v>
      </c>
      <c r="B40" s="26">
        <v>1</v>
      </c>
      <c r="C40" s="25" t="s">
        <v>623</v>
      </c>
      <c r="D40" s="25">
        <v>14180</v>
      </c>
      <c r="E40" s="25" t="s">
        <v>130</v>
      </c>
      <c r="F40" s="27">
        <v>555272</v>
      </c>
      <c r="G40" s="27">
        <v>2799060</v>
      </c>
      <c r="H40" s="25">
        <v>180</v>
      </c>
      <c r="I40" s="9" t="s">
        <v>553</v>
      </c>
    </row>
    <row r="41" spans="1:9" x14ac:dyDescent="0.25">
      <c r="A41" s="25" t="s">
        <v>624</v>
      </c>
      <c r="B41" s="26">
        <v>1</v>
      </c>
      <c r="C41" s="25" t="s">
        <v>624</v>
      </c>
      <c r="D41" s="25">
        <v>1591</v>
      </c>
      <c r="E41" s="25" t="s">
        <v>130</v>
      </c>
      <c r="F41" s="27">
        <v>556200</v>
      </c>
      <c r="G41" s="27">
        <v>2795605</v>
      </c>
      <c r="H41" s="25">
        <v>180</v>
      </c>
      <c r="I41" s="9" t="s">
        <v>553</v>
      </c>
    </row>
    <row r="42" spans="1:9" x14ac:dyDescent="0.25">
      <c r="A42" s="25" t="s">
        <v>632</v>
      </c>
      <c r="B42" s="26">
        <v>1</v>
      </c>
      <c r="C42" s="25" t="s">
        <v>635</v>
      </c>
      <c r="D42" s="25">
        <v>41.15</v>
      </c>
      <c r="E42" s="25" t="s">
        <v>130</v>
      </c>
      <c r="F42" s="27">
        <v>532680</v>
      </c>
      <c r="G42" s="27">
        <v>2853149</v>
      </c>
      <c r="H42" s="25">
        <v>180</v>
      </c>
      <c r="I42" s="9" t="s">
        <v>553</v>
      </c>
    </row>
    <row r="43" spans="1:9" x14ac:dyDescent="0.25">
      <c r="A43" s="25" t="s">
        <v>633</v>
      </c>
      <c r="B43" s="26">
        <v>1</v>
      </c>
      <c r="C43" s="25" t="s">
        <v>634</v>
      </c>
      <c r="D43" s="25">
        <v>2191.52</v>
      </c>
      <c r="E43" s="25" t="s">
        <v>130</v>
      </c>
      <c r="F43" s="27">
        <v>534898</v>
      </c>
      <c r="G43" s="27">
        <v>2853034</v>
      </c>
      <c r="H43" s="25">
        <v>270</v>
      </c>
      <c r="I43" s="9" t="s">
        <v>553</v>
      </c>
    </row>
    <row r="44" spans="1:9" x14ac:dyDescent="0.25">
      <c r="A44" s="25" t="s">
        <v>643</v>
      </c>
      <c r="B44" s="26">
        <v>1</v>
      </c>
      <c r="C44" s="25" t="s">
        <v>645</v>
      </c>
      <c r="D44" s="25">
        <v>21.32</v>
      </c>
      <c r="E44" s="25" t="s">
        <v>130</v>
      </c>
      <c r="F44" s="27">
        <v>0</v>
      </c>
      <c r="G44" s="27">
        <v>0</v>
      </c>
      <c r="H44" s="25">
        <v>225</v>
      </c>
      <c r="I44" s="9" t="s">
        <v>553</v>
      </c>
    </row>
    <row r="45" spans="1:9" x14ac:dyDescent="0.25">
      <c r="A45" s="25" t="s">
        <v>644</v>
      </c>
      <c r="B45" s="26">
        <v>1</v>
      </c>
      <c r="C45" s="25" t="s">
        <v>645</v>
      </c>
      <c r="D45" s="25">
        <v>407.44</v>
      </c>
      <c r="E45" s="25" t="s">
        <v>130</v>
      </c>
      <c r="F45" s="27">
        <v>0</v>
      </c>
      <c r="G45" s="27">
        <v>0</v>
      </c>
      <c r="H45" s="25">
        <v>225</v>
      </c>
      <c r="I45" s="9" t="s">
        <v>553</v>
      </c>
    </row>
    <row r="46" spans="1:9" x14ac:dyDescent="0.25">
      <c r="A46" s="25" t="s">
        <v>646</v>
      </c>
      <c r="B46" s="26">
        <v>1</v>
      </c>
      <c r="C46" s="25" t="s">
        <v>236</v>
      </c>
      <c r="D46" s="25">
        <v>1127.94</v>
      </c>
      <c r="E46" s="25" t="s">
        <v>130</v>
      </c>
      <c r="F46" s="27">
        <v>0</v>
      </c>
      <c r="G46" s="27">
        <v>0</v>
      </c>
      <c r="H46" s="25"/>
      <c r="I46" s="9" t="s">
        <v>553</v>
      </c>
    </row>
    <row r="47" spans="1:9" x14ac:dyDescent="0.25">
      <c r="A47" s="25" t="s">
        <v>647</v>
      </c>
      <c r="B47" s="26">
        <v>1</v>
      </c>
      <c r="C47" s="25" t="s">
        <v>236</v>
      </c>
      <c r="D47" s="25">
        <v>2286</v>
      </c>
      <c r="E47" s="25" t="s">
        <v>130</v>
      </c>
      <c r="F47" s="27">
        <v>0</v>
      </c>
      <c r="G47" s="27">
        <v>0</v>
      </c>
      <c r="H47" s="25"/>
      <c r="I47" s="9" t="s">
        <v>553</v>
      </c>
    </row>
    <row r="48" spans="1:9" x14ac:dyDescent="0.25">
      <c r="A48" s="25" t="s">
        <v>648</v>
      </c>
      <c r="B48" s="26">
        <v>1</v>
      </c>
      <c r="C48" s="25" t="s">
        <v>236</v>
      </c>
      <c r="D48" s="25">
        <v>3393.95</v>
      </c>
      <c r="E48" s="25" t="s">
        <v>130</v>
      </c>
      <c r="F48" s="27">
        <v>0</v>
      </c>
      <c r="G48" s="27">
        <v>0</v>
      </c>
      <c r="H48" s="25"/>
      <c r="I48" s="9" t="s">
        <v>553</v>
      </c>
    </row>
    <row r="49" spans="1:9" x14ac:dyDescent="0.25">
      <c r="A49" s="25" t="s">
        <v>649</v>
      </c>
      <c r="B49" s="26">
        <v>1</v>
      </c>
      <c r="C49" s="25" t="s">
        <v>236</v>
      </c>
      <c r="D49" s="25">
        <v>4989.58</v>
      </c>
      <c r="E49" s="25" t="s">
        <v>130</v>
      </c>
      <c r="F49" s="27">
        <v>0</v>
      </c>
      <c r="G49" s="27">
        <v>0</v>
      </c>
      <c r="H49" s="25"/>
      <c r="I49" s="9" t="s">
        <v>553</v>
      </c>
    </row>
    <row r="50" spans="1:9" x14ac:dyDescent="0.25">
      <c r="A50" s="25" t="s">
        <v>650</v>
      </c>
      <c r="B50" s="26">
        <v>1</v>
      </c>
      <c r="C50" s="25" t="s">
        <v>236</v>
      </c>
      <c r="D50" s="25">
        <v>7152.39</v>
      </c>
      <c r="E50" s="25" t="s">
        <v>130</v>
      </c>
      <c r="F50" s="27">
        <v>0</v>
      </c>
      <c r="G50" s="27">
        <v>0</v>
      </c>
      <c r="H50" s="25"/>
      <c r="I50" s="9" t="s">
        <v>553</v>
      </c>
    </row>
    <row r="51" spans="1:9" x14ac:dyDescent="0.25">
      <c r="A51" s="25" t="s">
        <v>651</v>
      </c>
      <c r="B51" s="26">
        <v>1</v>
      </c>
      <c r="C51" s="25" t="s">
        <v>236</v>
      </c>
      <c r="D51" s="25">
        <v>8984.2000000000007</v>
      </c>
      <c r="E51" s="25" t="s">
        <v>130</v>
      </c>
      <c r="F51" s="27">
        <v>0</v>
      </c>
      <c r="G51" s="27">
        <v>0</v>
      </c>
      <c r="H51" s="25"/>
      <c r="I51" s="9" t="s">
        <v>553</v>
      </c>
    </row>
    <row r="52" spans="1:9" x14ac:dyDescent="0.25">
      <c r="A52" s="25" t="s">
        <v>652</v>
      </c>
      <c r="B52" s="26">
        <v>1</v>
      </c>
      <c r="C52" s="25" t="s">
        <v>236</v>
      </c>
      <c r="D52" s="25">
        <v>9292.1</v>
      </c>
      <c r="E52" s="25" t="s">
        <v>130</v>
      </c>
      <c r="F52" s="27">
        <v>0</v>
      </c>
      <c r="G52" s="27">
        <v>0</v>
      </c>
      <c r="H52" s="25"/>
      <c r="I52" s="9" t="s">
        <v>553</v>
      </c>
    </row>
    <row r="53" spans="1:9" x14ac:dyDescent="0.25">
      <c r="A53" s="25" t="s">
        <v>653</v>
      </c>
      <c r="B53" s="26">
        <v>1</v>
      </c>
      <c r="C53" s="25" t="s">
        <v>236</v>
      </c>
      <c r="D53" s="25">
        <v>9464.83</v>
      </c>
      <c r="E53" s="25" t="s">
        <v>130</v>
      </c>
      <c r="F53" s="27">
        <v>0</v>
      </c>
      <c r="G53" s="27">
        <v>0</v>
      </c>
      <c r="H53" s="25"/>
      <c r="I53" s="9" t="s">
        <v>553</v>
      </c>
    </row>
    <row r="54" spans="1:9" x14ac:dyDescent="0.25">
      <c r="A54" s="25" t="s">
        <v>654</v>
      </c>
      <c r="B54" s="26">
        <v>1</v>
      </c>
      <c r="C54" s="25" t="s">
        <v>236</v>
      </c>
      <c r="D54" s="25">
        <v>10549.67</v>
      </c>
      <c r="E54" s="25" t="s">
        <v>130</v>
      </c>
      <c r="F54" s="27">
        <v>0</v>
      </c>
      <c r="G54" s="27">
        <v>0</v>
      </c>
      <c r="H54" s="25"/>
      <c r="I54" s="9" t="s">
        <v>553</v>
      </c>
    </row>
    <row r="55" spans="1:9" x14ac:dyDescent="0.25">
      <c r="A55" s="25" t="s">
        <v>655</v>
      </c>
      <c r="B55" s="26">
        <v>1</v>
      </c>
      <c r="C55" s="25" t="s">
        <v>236</v>
      </c>
      <c r="D55" s="25">
        <v>17502</v>
      </c>
      <c r="E55" s="25" t="s">
        <v>130</v>
      </c>
      <c r="F55" s="27">
        <v>0</v>
      </c>
      <c r="G55" s="27">
        <v>0</v>
      </c>
      <c r="H55" s="25"/>
      <c r="I55" s="9" t="s">
        <v>553</v>
      </c>
    </row>
  </sheetData>
  <autoFilter ref="A1:I55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5" x14ac:dyDescent="0.25"/>
  <cols>
    <col min="1" max="1" width="18.28515625" bestFit="1" customWidth="1"/>
    <col min="3" max="3" width="12.5703125" customWidth="1"/>
    <col min="4" max="4" width="12.7109375" bestFit="1" customWidth="1"/>
    <col min="5" max="5" width="16.7109375" bestFit="1" customWidth="1"/>
  </cols>
  <sheetData>
    <row r="1" spans="1:15" x14ac:dyDescent="0.25">
      <c r="A1" s="4" t="s">
        <v>521</v>
      </c>
      <c r="B1" s="3" t="s">
        <v>517</v>
      </c>
      <c r="C1" s="3" t="s">
        <v>531</v>
      </c>
      <c r="D1" s="3" t="s">
        <v>525</v>
      </c>
      <c r="E1" s="4" t="s">
        <v>520</v>
      </c>
      <c r="F1" s="3" t="s">
        <v>511</v>
      </c>
      <c r="G1" s="3" t="s">
        <v>512</v>
      </c>
      <c r="I1" s="3" t="s">
        <v>540</v>
      </c>
      <c r="N1" s="3"/>
      <c r="O1" s="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5" x14ac:dyDescent="0.25"/>
  <cols>
    <col min="1" max="1" width="15.28515625" customWidth="1"/>
    <col min="3" max="3" width="12.5703125" customWidth="1"/>
    <col min="4" max="4" width="12.7109375" bestFit="1" customWidth="1"/>
    <col min="5" max="5" width="16.7109375" bestFit="1" customWidth="1"/>
  </cols>
  <sheetData>
    <row r="1" spans="1:15" x14ac:dyDescent="0.25">
      <c r="A1" s="4" t="s">
        <v>521</v>
      </c>
      <c r="B1" s="3" t="s">
        <v>517</v>
      </c>
      <c r="C1" s="3" t="s">
        <v>531</v>
      </c>
      <c r="D1" s="3" t="s">
        <v>525</v>
      </c>
      <c r="E1" s="4" t="s">
        <v>520</v>
      </c>
      <c r="F1" s="3" t="s">
        <v>511</v>
      </c>
      <c r="G1" s="3" t="s">
        <v>512</v>
      </c>
      <c r="N1" s="3"/>
      <c r="O1" s="3"/>
    </row>
    <row r="2" spans="1:15" x14ac:dyDescent="0.25">
      <c r="A2" t="s">
        <v>339</v>
      </c>
      <c r="B2">
        <v>0</v>
      </c>
      <c r="C2" t="s">
        <v>524</v>
      </c>
      <c r="D2">
        <v>0</v>
      </c>
      <c r="E2" t="s">
        <v>339</v>
      </c>
      <c r="F2" s="2">
        <v>0</v>
      </c>
      <c r="G2" s="2">
        <v>0</v>
      </c>
    </row>
    <row r="3" spans="1:15" x14ac:dyDescent="0.25">
      <c r="A3" t="s">
        <v>337</v>
      </c>
      <c r="B3">
        <v>1</v>
      </c>
      <c r="C3" t="s">
        <v>524</v>
      </c>
      <c r="D3">
        <v>30.48</v>
      </c>
      <c r="E3" t="s">
        <v>337</v>
      </c>
      <c r="F3" s="2">
        <v>0</v>
      </c>
      <c r="G3" s="2">
        <v>0</v>
      </c>
    </row>
    <row r="4" spans="1:15" x14ac:dyDescent="0.25">
      <c r="A4" t="s">
        <v>338</v>
      </c>
      <c r="B4">
        <v>0</v>
      </c>
      <c r="C4" t="s">
        <v>524</v>
      </c>
      <c r="D4">
        <v>76.2</v>
      </c>
      <c r="E4" t="s">
        <v>338</v>
      </c>
      <c r="F4" s="2">
        <v>0</v>
      </c>
      <c r="G4" s="2">
        <v>0</v>
      </c>
    </row>
    <row r="5" spans="1:15" x14ac:dyDescent="0.25">
      <c r="A5" t="s">
        <v>474</v>
      </c>
      <c r="B5">
        <v>0</v>
      </c>
      <c r="C5" t="s">
        <v>477</v>
      </c>
      <c r="D5">
        <v>33.090000000000003</v>
      </c>
      <c r="E5" t="s">
        <v>155</v>
      </c>
      <c r="F5" s="2">
        <v>0</v>
      </c>
      <c r="G5" s="2">
        <v>0</v>
      </c>
    </row>
    <row r="6" spans="1:15" x14ac:dyDescent="0.25">
      <c r="A6" t="s">
        <v>475</v>
      </c>
      <c r="B6">
        <v>1</v>
      </c>
      <c r="C6" t="s">
        <v>477</v>
      </c>
      <c r="D6">
        <v>71.8</v>
      </c>
      <c r="E6" t="s">
        <v>475</v>
      </c>
      <c r="F6" s="2">
        <v>0</v>
      </c>
      <c r="G6" s="2">
        <v>0</v>
      </c>
    </row>
    <row r="7" spans="1:15" x14ac:dyDescent="0.25">
      <c r="A7" t="s">
        <v>476</v>
      </c>
      <c r="B7">
        <v>0</v>
      </c>
      <c r="C7" t="s">
        <v>477</v>
      </c>
      <c r="D7">
        <v>103.6</v>
      </c>
      <c r="E7" t="s">
        <v>156</v>
      </c>
      <c r="F7" s="2">
        <v>0</v>
      </c>
      <c r="G7" s="2">
        <v>0</v>
      </c>
    </row>
    <row r="8" spans="1:15" x14ac:dyDescent="0.25">
      <c r="A8" t="s">
        <v>411</v>
      </c>
      <c r="B8">
        <v>0</v>
      </c>
      <c r="C8" t="s">
        <v>528</v>
      </c>
      <c r="D8">
        <v>0</v>
      </c>
      <c r="E8" t="s">
        <v>413</v>
      </c>
      <c r="F8" s="2">
        <v>0</v>
      </c>
      <c r="G8" s="2">
        <v>0</v>
      </c>
    </row>
    <row r="9" spans="1:15" x14ac:dyDescent="0.25">
      <c r="A9" t="s">
        <v>412</v>
      </c>
      <c r="B9">
        <v>0</v>
      </c>
      <c r="C9" t="s">
        <v>528</v>
      </c>
      <c r="D9">
        <v>185</v>
      </c>
      <c r="E9" t="s">
        <v>36</v>
      </c>
      <c r="F9" s="2">
        <v>0</v>
      </c>
      <c r="G9" s="2">
        <v>0</v>
      </c>
    </row>
    <row r="10" spans="1:15" x14ac:dyDescent="0.25">
      <c r="A10" t="s">
        <v>526</v>
      </c>
      <c r="B10">
        <v>0</v>
      </c>
      <c r="C10" t="s">
        <v>529</v>
      </c>
      <c r="D10">
        <v>0</v>
      </c>
      <c r="E10" t="s">
        <v>413</v>
      </c>
      <c r="F10" s="2">
        <v>0</v>
      </c>
      <c r="G10" s="2">
        <v>0</v>
      </c>
    </row>
    <row r="11" spans="1:15" x14ac:dyDescent="0.25">
      <c r="A11" t="s">
        <v>527</v>
      </c>
      <c r="B11">
        <v>0</v>
      </c>
      <c r="C11" t="s">
        <v>529</v>
      </c>
      <c r="D11">
        <v>185</v>
      </c>
      <c r="E11" t="s">
        <v>36</v>
      </c>
      <c r="F11" s="2">
        <v>0</v>
      </c>
      <c r="G11" s="2">
        <v>0</v>
      </c>
    </row>
    <row r="12" spans="1:15" x14ac:dyDescent="0.25">
      <c r="A12" t="s">
        <v>410</v>
      </c>
      <c r="B12">
        <v>1</v>
      </c>
      <c r="C12" t="s">
        <v>528</v>
      </c>
      <c r="D12">
        <v>32</v>
      </c>
      <c r="E12" t="s">
        <v>130</v>
      </c>
      <c r="F12" s="2">
        <v>0</v>
      </c>
      <c r="G12" s="2">
        <v>0</v>
      </c>
    </row>
    <row r="13" spans="1:15" x14ac:dyDescent="0.25">
      <c r="A13" t="s">
        <v>530</v>
      </c>
      <c r="B13">
        <v>1</v>
      </c>
      <c r="C13" t="s">
        <v>529</v>
      </c>
      <c r="D13">
        <v>32</v>
      </c>
      <c r="E13" t="s">
        <v>130</v>
      </c>
      <c r="F13" s="2">
        <v>0</v>
      </c>
      <c r="G13" s="2">
        <v>0</v>
      </c>
    </row>
    <row r="14" spans="1:15" x14ac:dyDescent="0.25">
      <c r="A14" t="s">
        <v>320</v>
      </c>
      <c r="B14">
        <v>0</v>
      </c>
      <c r="C14" t="s">
        <v>329</v>
      </c>
      <c r="D14">
        <v>0</v>
      </c>
      <c r="E14" t="s">
        <v>204</v>
      </c>
      <c r="F14" s="2">
        <v>0</v>
      </c>
      <c r="G14" s="2">
        <v>0</v>
      </c>
    </row>
    <row r="15" spans="1:15" x14ac:dyDescent="0.25">
      <c r="A15" t="s">
        <v>317</v>
      </c>
      <c r="B15">
        <v>1</v>
      </c>
      <c r="C15" t="s">
        <v>329</v>
      </c>
      <c r="D15">
        <v>3.05</v>
      </c>
      <c r="E15" t="s">
        <v>317</v>
      </c>
      <c r="F15" s="2">
        <v>0</v>
      </c>
      <c r="G15" s="2">
        <v>0</v>
      </c>
    </row>
    <row r="16" spans="1:15" x14ac:dyDescent="0.25">
      <c r="A16" t="s">
        <v>321</v>
      </c>
      <c r="B16">
        <v>0</v>
      </c>
      <c r="C16" t="s">
        <v>329</v>
      </c>
      <c r="D16">
        <v>5</v>
      </c>
      <c r="E16" t="s">
        <v>321</v>
      </c>
      <c r="F16" s="2">
        <v>0</v>
      </c>
      <c r="G16" s="2">
        <v>0</v>
      </c>
    </row>
    <row r="17" spans="1:7" x14ac:dyDescent="0.25">
      <c r="A17" t="s">
        <v>204</v>
      </c>
      <c r="B17">
        <v>0</v>
      </c>
      <c r="C17" t="s">
        <v>327</v>
      </c>
      <c r="D17">
        <v>610</v>
      </c>
      <c r="E17" t="s">
        <v>204</v>
      </c>
      <c r="F17" s="2">
        <v>0</v>
      </c>
      <c r="G17" s="2">
        <v>0</v>
      </c>
    </row>
    <row r="18" spans="1:7" x14ac:dyDescent="0.25">
      <c r="A18" t="s">
        <v>203</v>
      </c>
      <c r="B18">
        <v>1</v>
      </c>
      <c r="C18" t="s">
        <v>327</v>
      </c>
      <c r="D18">
        <v>625</v>
      </c>
      <c r="E18" t="s">
        <v>203</v>
      </c>
      <c r="F18" s="2">
        <v>0</v>
      </c>
      <c r="G18" s="2">
        <v>0</v>
      </c>
    </row>
    <row r="19" spans="1:7" x14ac:dyDescent="0.25">
      <c r="A19" t="s">
        <v>205</v>
      </c>
      <c r="B19">
        <v>0</v>
      </c>
      <c r="C19" t="s">
        <v>327</v>
      </c>
      <c r="D19">
        <v>640</v>
      </c>
      <c r="E19" t="s">
        <v>205</v>
      </c>
      <c r="F19" s="2">
        <v>0</v>
      </c>
      <c r="G19" s="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H105" sqref="H105"/>
    </sheetView>
  </sheetViews>
  <sheetFormatPr defaultRowHeight="15" x14ac:dyDescent="0.25"/>
  <cols>
    <col min="1" max="1" width="18" customWidth="1"/>
  </cols>
  <sheetData>
    <row r="1" spans="1:7" x14ac:dyDescent="0.25">
      <c r="A1" t="s">
        <v>265</v>
      </c>
      <c r="B1">
        <v>0</v>
      </c>
      <c r="C1" t="s">
        <v>236</v>
      </c>
      <c r="D1">
        <v>1176.98</v>
      </c>
      <c r="E1" t="s">
        <v>130</v>
      </c>
      <c r="G1" s="28" t="s">
        <v>659</v>
      </c>
    </row>
    <row r="2" spans="1:7" x14ac:dyDescent="0.25">
      <c r="A2" t="s">
        <v>266</v>
      </c>
      <c r="B2">
        <v>1</v>
      </c>
      <c r="C2" t="s">
        <v>236</v>
      </c>
      <c r="D2">
        <v>3435.96</v>
      </c>
      <c r="E2" t="s">
        <v>130</v>
      </c>
    </row>
    <row r="3" spans="1:7" x14ac:dyDescent="0.25">
      <c r="A3" t="s">
        <v>267</v>
      </c>
      <c r="B3">
        <v>0</v>
      </c>
      <c r="C3" t="s">
        <v>236</v>
      </c>
      <c r="D3">
        <v>3435.96</v>
      </c>
      <c r="E3" t="s">
        <v>130</v>
      </c>
    </row>
    <row r="4" spans="1:7" x14ac:dyDescent="0.25">
      <c r="A4" t="s">
        <v>268</v>
      </c>
      <c r="B4">
        <v>1</v>
      </c>
      <c r="C4" t="s">
        <v>236</v>
      </c>
      <c r="D4">
        <v>4945.49</v>
      </c>
      <c r="E4" t="s">
        <v>130</v>
      </c>
    </row>
    <row r="5" spans="1:7" x14ac:dyDescent="0.25">
      <c r="A5" t="s">
        <v>270</v>
      </c>
      <c r="B5">
        <v>0</v>
      </c>
      <c r="C5" t="s">
        <v>236</v>
      </c>
      <c r="D5">
        <v>4945.49</v>
      </c>
      <c r="E5" t="s">
        <v>130</v>
      </c>
    </row>
    <row r="6" spans="1:7" x14ac:dyDescent="0.25">
      <c r="A6" t="s">
        <v>269</v>
      </c>
      <c r="B6">
        <v>1</v>
      </c>
      <c r="C6" t="s">
        <v>236</v>
      </c>
      <c r="D6">
        <v>5033.63</v>
      </c>
      <c r="E6" t="s">
        <v>130</v>
      </c>
    </row>
    <row r="7" spans="1:7" x14ac:dyDescent="0.25">
      <c r="A7" t="s">
        <v>271</v>
      </c>
      <c r="B7">
        <v>0</v>
      </c>
      <c r="C7" t="s">
        <v>236</v>
      </c>
      <c r="D7">
        <v>5033.63</v>
      </c>
      <c r="E7" t="s">
        <v>130</v>
      </c>
    </row>
    <row r="8" spans="1:7" x14ac:dyDescent="0.25">
      <c r="A8" t="s">
        <v>262</v>
      </c>
      <c r="B8">
        <v>0</v>
      </c>
      <c r="C8" t="s">
        <v>225</v>
      </c>
      <c r="D8">
        <v>0</v>
      </c>
      <c r="E8" t="s">
        <v>204</v>
      </c>
    </row>
    <row r="9" spans="1:7" x14ac:dyDescent="0.25">
      <c r="A9" t="s">
        <v>263</v>
      </c>
      <c r="B9">
        <v>1</v>
      </c>
      <c r="C9" t="s">
        <v>225</v>
      </c>
      <c r="D9">
        <v>3.048</v>
      </c>
      <c r="E9" t="s">
        <v>187</v>
      </c>
    </row>
    <row r="10" spans="1:7" x14ac:dyDescent="0.25">
      <c r="A10" t="s">
        <v>264</v>
      </c>
      <c r="B10">
        <v>0</v>
      </c>
      <c r="C10" t="s">
        <v>225</v>
      </c>
      <c r="D10">
        <v>6.0960000000000001</v>
      </c>
      <c r="E10" t="s">
        <v>205</v>
      </c>
    </row>
    <row r="11" spans="1:7" x14ac:dyDescent="0.25">
      <c r="A11" t="s">
        <v>45</v>
      </c>
      <c r="B11">
        <v>0</v>
      </c>
      <c r="C11" t="s">
        <v>239</v>
      </c>
      <c r="D11">
        <v>9040.16</v>
      </c>
      <c r="E11" t="s">
        <v>130</v>
      </c>
    </row>
    <row r="12" spans="1:7" x14ac:dyDescent="0.25">
      <c r="A12" t="s">
        <v>206</v>
      </c>
      <c r="B12">
        <v>1</v>
      </c>
      <c r="C12" t="s">
        <v>231</v>
      </c>
      <c r="D12">
        <v>93.000600000000006</v>
      </c>
      <c r="E12" t="s">
        <v>130</v>
      </c>
    </row>
    <row r="13" spans="1:7" x14ac:dyDescent="0.25">
      <c r="A13" t="s">
        <v>272</v>
      </c>
      <c r="B13">
        <v>1</v>
      </c>
      <c r="C13" t="s">
        <v>237</v>
      </c>
      <c r="D13">
        <v>20735.189999999999</v>
      </c>
      <c r="E13" t="s">
        <v>130</v>
      </c>
    </row>
    <row r="14" spans="1:7" x14ac:dyDescent="0.25">
      <c r="A14" t="s">
        <v>280</v>
      </c>
      <c r="B14">
        <v>1</v>
      </c>
      <c r="C14" t="s">
        <v>237</v>
      </c>
      <c r="D14">
        <v>23377.98</v>
      </c>
      <c r="E14" t="s">
        <v>130</v>
      </c>
    </row>
    <row r="15" spans="1:7" x14ac:dyDescent="0.25">
      <c r="A15" t="s">
        <v>277</v>
      </c>
      <c r="B15">
        <v>1</v>
      </c>
      <c r="C15" t="s">
        <v>237</v>
      </c>
      <c r="D15">
        <v>28415</v>
      </c>
      <c r="E15" t="s">
        <v>130</v>
      </c>
    </row>
    <row r="16" spans="1:7" x14ac:dyDescent="0.25">
      <c r="A16" t="s">
        <v>273</v>
      </c>
      <c r="B16">
        <v>1</v>
      </c>
      <c r="C16" t="s">
        <v>237</v>
      </c>
      <c r="D16">
        <v>27619.48</v>
      </c>
      <c r="E16" t="s">
        <v>130</v>
      </c>
    </row>
    <row r="17" spans="1:5" x14ac:dyDescent="0.25">
      <c r="A17" t="s">
        <v>275</v>
      </c>
      <c r="B17">
        <v>1</v>
      </c>
      <c r="C17" t="s">
        <v>274</v>
      </c>
      <c r="D17">
        <v>8893</v>
      </c>
      <c r="E17" t="s">
        <v>130</v>
      </c>
    </row>
    <row r="18" spans="1:5" x14ac:dyDescent="0.25">
      <c r="A18" t="s">
        <v>276</v>
      </c>
      <c r="B18">
        <v>0</v>
      </c>
      <c r="C18" t="s">
        <v>274</v>
      </c>
      <c r="D18">
        <v>8893</v>
      </c>
      <c r="E18" t="s">
        <v>130</v>
      </c>
    </row>
    <row r="19" spans="1:5" x14ac:dyDescent="0.25">
      <c r="A19" t="s">
        <v>278</v>
      </c>
      <c r="B19">
        <v>1</v>
      </c>
      <c r="C19" t="s">
        <v>279</v>
      </c>
      <c r="D19">
        <v>10708</v>
      </c>
      <c r="E19" t="s">
        <v>130</v>
      </c>
    </row>
    <row r="20" spans="1:5" x14ac:dyDescent="0.25">
      <c r="A20" t="s">
        <v>281</v>
      </c>
      <c r="B20">
        <v>1</v>
      </c>
      <c r="C20" t="s">
        <v>239</v>
      </c>
      <c r="D20">
        <v>0</v>
      </c>
      <c r="E20" t="s">
        <v>130</v>
      </c>
    </row>
    <row r="21" spans="1:5" x14ac:dyDescent="0.25">
      <c r="A21" t="s">
        <v>282</v>
      </c>
      <c r="B21">
        <v>1</v>
      </c>
      <c r="C21" t="s">
        <v>239</v>
      </c>
      <c r="D21">
        <v>442.04</v>
      </c>
      <c r="E21" t="s">
        <v>130</v>
      </c>
    </row>
    <row r="22" spans="1:5" x14ac:dyDescent="0.25">
      <c r="A22" t="s">
        <v>283</v>
      </c>
      <c r="B22">
        <v>1</v>
      </c>
      <c r="C22" t="s">
        <v>239</v>
      </c>
      <c r="D22">
        <v>5098.6000000000004</v>
      </c>
      <c r="E22" t="s">
        <v>130</v>
      </c>
    </row>
    <row r="24" spans="1:5" x14ac:dyDescent="0.25">
      <c r="A24" t="s">
        <v>293</v>
      </c>
      <c r="B24">
        <v>1</v>
      </c>
      <c r="C24" t="s">
        <v>284</v>
      </c>
      <c r="D24">
        <v>35.340000000000003</v>
      </c>
      <c r="E24" t="s">
        <v>130</v>
      </c>
    </row>
    <row r="25" spans="1:5" x14ac:dyDescent="0.25">
      <c r="A25" t="s">
        <v>294</v>
      </c>
      <c r="B25">
        <v>0</v>
      </c>
      <c r="C25" t="s">
        <v>284</v>
      </c>
      <c r="D25">
        <v>786.22</v>
      </c>
      <c r="E25" t="s">
        <v>130</v>
      </c>
    </row>
    <row r="26" spans="1:5" x14ac:dyDescent="0.25">
      <c r="A26" t="s">
        <v>295</v>
      </c>
      <c r="B26">
        <v>0</v>
      </c>
      <c r="C26" t="s">
        <v>284</v>
      </c>
      <c r="D26">
        <v>0</v>
      </c>
      <c r="E26" t="s">
        <v>130</v>
      </c>
    </row>
    <row r="27" spans="1:5" x14ac:dyDescent="0.25">
      <c r="A27" t="s">
        <v>296</v>
      </c>
      <c r="B27">
        <v>0</v>
      </c>
      <c r="C27" t="s">
        <v>284</v>
      </c>
      <c r="D27">
        <v>67.55</v>
      </c>
      <c r="E27" t="s">
        <v>130</v>
      </c>
    </row>
    <row r="28" spans="1:5" x14ac:dyDescent="0.25">
      <c r="A28" t="s">
        <v>291</v>
      </c>
      <c r="B28">
        <v>1</v>
      </c>
      <c r="C28" t="s">
        <v>239</v>
      </c>
      <c r="D28">
        <v>203.6</v>
      </c>
      <c r="E28" t="s">
        <v>130</v>
      </c>
    </row>
    <row r="29" spans="1:5" x14ac:dyDescent="0.25">
      <c r="A29" t="s">
        <v>292</v>
      </c>
      <c r="B29">
        <v>1</v>
      </c>
      <c r="C29" t="s">
        <v>239</v>
      </c>
      <c r="D29">
        <v>4251.1099999999997</v>
      </c>
      <c r="E29" t="s">
        <v>130</v>
      </c>
    </row>
    <row r="30" spans="1:5" x14ac:dyDescent="0.25">
      <c r="A30" t="s">
        <v>285</v>
      </c>
      <c r="B30">
        <v>1</v>
      </c>
      <c r="C30" t="s">
        <v>239</v>
      </c>
      <c r="D30">
        <v>6571.86</v>
      </c>
      <c r="E30" t="s">
        <v>130</v>
      </c>
    </row>
    <row r="31" spans="1:5" x14ac:dyDescent="0.25">
      <c r="A31" t="s">
        <v>286</v>
      </c>
      <c r="B31">
        <v>1</v>
      </c>
      <c r="C31" t="s">
        <v>239</v>
      </c>
      <c r="D31">
        <v>14829.41</v>
      </c>
      <c r="E31" t="s">
        <v>130</v>
      </c>
    </row>
    <row r="32" spans="1:5" x14ac:dyDescent="0.25">
      <c r="A32" t="s">
        <v>290</v>
      </c>
      <c r="B32">
        <v>0</v>
      </c>
      <c r="C32" t="s">
        <v>231</v>
      </c>
      <c r="D32">
        <v>19728.8</v>
      </c>
      <c r="E32" t="s">
        <v>130</v>
      </c>
    </row>
    <row r="33" spans="1:5" x14ac:dyDescent="0.25">
      <c r="A33" t="s">
        <v>289</v>
      </c>
      <c r="B33">
        <v>0</v>
      </c>
      <c r="C33" t="s">
        <v>239</v>
      </c>
      <c r="D33">
        <v>0</v>
      </c>
      <c r="E33" t="s">
        <v>130</v>
      </c>
    </row>
    <row r="34" spans="1:5" x14ac:dyDescent="0.25">
      <c r="A34" t="s">
        <v>287</v>
      </c>
      <c r="B34">
        <v>0</v>
      </c>
      <c r="C34" t="s">
        <v>239</v>
      </c>
      <c r="D34">
        <v>3403.6</v>
      </c>
      <c r="E34" t="s">
        <v>130</v>
      </c>
    </row>
    <row r="35" spans="1:5" x14ac:dyDescent="0.25">
      <c r="A35" t="s">
        <v>288</v>
      </c>
      <c r="B35">
        <v>0</v>
      </c>
      <c r="C35" t="s">
        <v>239</v>
      </c>
      <c r="D35">
        <v>5098.6000000000004</v>
      </c>
      <c r="E35" t="s">
        <v>130</v>
      </c>
    </row>
    <row r="37" spans="1:5" x14ac:dyDescent="0.25">
      <c r="A37" t="s">
        <v>305</v>
      </c>
      <c r="B37">
        <v>1</v>
      </c>
      <c r="C37" t="s">
        <v>233</v>
      </c>
      <c r="D37">
        <v>17217.66</v>
      </c>
      <c r="E37" t="s">
        <v>316</v>
      </c>
    </row>
    <row r="38" spans="1:5" x14ac:dyDescent="0.25">
      <c r="A38" t="s">
        <v>306</v>
      </c>
      <c r="B38">
        <v>1</v>
      </c>
      <c r="C38" t="s">
        <v>233</v>
      </c>
      <c r="D38">
        <v>17217.66</v>
      </c>
      <c r="E38" t="s">
        <v>306</v>
      </c>
    </row>
    <row r="39" spans="1:5" x14ac:dyDescent="0.25">
      <c r="A39" t="s">
        <v>307</v>
      </c>
      <c r="B39">
        <v>1</v>
      </c>
      <c r="C39" t="s">
        <v>233</v>
      </c>
      <c r="D39">
        <v>17217.66</v>
      </c>
      <c r="E39" t="s">
        <v>307</v>
      </c>
    </row>
    <row r="41" spans="1:5" x14ac:dyDescent="0.25">
      <c r="A41" t="s">
        <v>331</v>
      </c>
      <c r="B41">
        <v>0</v>
      </c>
      <c r="C41" t="s">
        <v>236</v>
      </c>
      <c r="D41">
        <v>11800</v>
      </c>
      <c r="E41" t="s">
        <v>130</v>
      </c>
    </row>
    <row r="42" spans="1:5" x14ac:dyDescent="0.25">
      <c r="A42" t="s">
        <v>330</v>
      </c>
      <c r="B42">
        <v>1</v>
      </c>
      <c r="C42" t="s">
        <v>236</v>
      </c>
      <c r="D42">
        <v>14400</v>
      </c>
      <c r="E42" t="s">
        <v>130</v>
      </c>
    </row>
    <row r="43" spans="1:5" x14ac:dyDescent="0.25">
      <c r="A43" t="s">
        <v>332</v>
      </c>
      <c r="B43">
        <v>0</v>
      </c>
      <c r="C43" t="s">
        <v>236</v>
      </c>
      <c r="D43">
        <v>17000</v>
      </c>
      <c r="E43" t="s">
        <v>130</v>
      </c>
    </row>
    <row r="44" spans="1:5" x14ac:dyDescent="0.25">
      <c r="A44" t="s">
        <v>333</v>
      </c>
      <c r="B44">
        <v>1</v>
      </c>
      <c r="C44" t="s">
        <v>236</v>
      </c>
      <c r="D44">
        <v>17502</v>
      </c>
      <c r="E44" t="s">
        <v>130</v>
      </c>
    </row>
    <row r="45" spans="1:5" x14ac:dyDescent="0.25">
      <c r="A45" t="s">
        <v>334</v>
      </c>
      <c r="B45">
        <v>0</v>
      </c>
      <c r="C45" t="s">
        <v>236</v>
      </c>
      <c r="D45">
        <v>18004</v>
      </c>
      <c r="E45" t="s">
        <v>130</v>
      </c>
    </row>
    <row r="46" spans="1:5" x14ac:dyDescent="0.25">
      <c r="A46" t="s">
        <v>335</v>
      </c>
      <c r="B46">
        <v>1</v>
      </c>
      <c r="C46" t="s">
        <v>236</v>
      </c>
      <c r="D46">
        <v>5794</v>
      </c>
      <c r="E46" t="s">
        <v>130</v>
      </c>
    </row>
    <row r="47" spans="1:5" x14ac:dyDescent="0.25">
      <c r="A47" t="s">
        <v>336</v>
      </c>
      <c r="B47">
        <v>1</v>
      </c>
      <c r="C47" t="s">
        <v>236</v>
      </c>
      <c r="D47">
        <v>3394</v>
      </c>
      <c r="E47" t="s">
        <v>130</v>
      </c>
    </row>
    <row r="49" spans="1:13" x14ac:dyDescent="0.25">
      <c r="A49" t="s">
        <v>341</v>
      </c>
      <c r="B49">
        <v>0</v>
      </c>
      <c r="C49" t="s">
        <v>279</v>
      </c>
      <c r="D49">
        <v>5354</v>
      </c>
      <c r="E49" t="s">
        <v>130</v>
      </c>
      <c r="F49" s="2">
        <v>0</v>
      </c>
      <c r="G49" s="2">
        <v>0</v>
      </c>
    </row>
    <row r="50" spans="1:13" x14ac:dyDescent="0.25">
      <c r="A50" t="s">
        <v>342</v>
      </c>
      <c r="B50">
        <v>0</v>
      </c>
      <c r="C50" t="s">
        <v>279</v>
      </c>
      <c r="D50">
        <v>10708</v>
      </c>
      <c r="E50" t="s">
        <v>130</v>
      </c>
      <c r="F50" s="2">
        <v>0</v>
      </c>
      <c r="G50" s="2">
        <v>0</v>
      </c>
    </row>
    <row r="51" spans="1:13" x14ac:dyDescent="0.25">
      <c r="A51" t="s">
        <v>343</v>
      </c>
      <c r="B51">
        <v>1</v>
      </c>
      <c r="C51" t="s">
        <v>279</v>
      </c>
      <c r="D51">
        <v>8031</v>
      </c>
      <c r="E51" t="s">
        <v>130</v>
      </c>
      <c r="F51" s="2">
        <v>0</v>
      </c>
      <c r="G51" s="2">
        <v>0</v>
      </c>
    </row>
    <row r="52" spans="1:13" x14ac:dyDescent="0.25">
      <c r="A52" t="s">
        <v>344</v>
      </c>
      <c r="B52">
        <v>0</v>
      </c>
      <c r="C52" t="s">
        <v>274</v>
      </c>
      <c r="D52">
        <v>0</v>
      </c>
      <c r="E52" t="s">
        <v>130</v>
      </c>
      <c r="F52" s="2">
        <v>0</v>
      </c>
      <c r="G52" s="2">
        <v>0</v>
      </c>
    </row>
    <row r="53" spans="1:13" x14ac:dyDescent="0.25">
      <c r="A53" t="s">
        <v>345</v>
      </c>
      <c r="B53">
        <v>1</v>
      </c>
      <c r="C53" t="s">
        <v>274</v>
      </c>
      <c r="D53">
        <v>4446.5</v>
      </c>
      <c r="E53" t="s">
        <v>130</v>
      </c>
      <c r="F53" s="2">
        <v>0</v>
      </c>
      <c r="G53" s="2">
        <v>0</v>
      </c>
    </row>
    <row r="54" spans="1:13" x14ac:dyDescent="0.25">
      <c r="A54" t="s">
        <v>346</v>
      </c>
      <c r="B54">
        <v>0</v>
      </c>
      <c r="C54" t="s">
        <v>274</v>
      </c>
      <c r="D54">
        <v>8893</v>
      </c>
      <c r="E54" t="s">
        <v>130</v>
      </c>
      <c r="F54" s="2">
        <v>0</v>
      </c>
      <c r="G54" s="2">
        <v>0</v>
      </c>
    </row>
    <row r="55" spans="1:13" x14ac:dyDescent="0.25">
      <c r="A55" t="s">
        <v>347</v>
      </c>
      <c r="B55">
        <v>0</v>
      </c>
      <c r="C55" t="s">
        <v>237</v>
      </c>
      <c r="D55">
        <v>23378</v>
      </c>
      <c r="E55" t="s">
        <v>130</v>
      </c>
      <c r="F55" s="2">
        <v>0</v>
      </c>
      <c r="G55" s="2">
        <v>0</v>
      </c>
    </row>
    <row r="56" spans="1:13" x14ac:dyDescent="0.25">
      <c r="A56" t="s">
        <v>348</v>
      </c>
      <c r="B56">
        <v>1</v>
      </c>
      <c r="C56" t="s">
        <v>237</v>
      </c>
      <c r="D56">
        <v>25127</v>
      </c>
      <c r="E56" t="s">
        <v>130</v>
      </c>
      <c r="F56" s="2">
        <v>0</v>
      </c>
      <c r="G56" s="2">
        <v>0</v>
      </c>
    </row>
    <row r="57" spans="1:13" x14ac:dyDescent="0.25">
      <c r="A57" t="s">
        <v>349</v>
      </c>
      <c r="B57">
        <v>0</v>
      </c>
      <c r="C57" t="s">
        <v>237</v>
      </c>
      <c r="D57">
        <v>26876</v>
      </c>
      <c r="E57" t="s">
        <v>130</v>
      </c>
      <c r="F57" s="2">
        <v>0</v>
      </c>
      <c r="G57" s="2">
        <v>0</v>
      </c>
    </row>
    <row r="58" spans="1:13" x14ac:dyDescent="0.25">
      <c r="A58" t="s">
        <v>350</v>
      </c>
      <c r="B58">
        <v>1</v>
      </c>
      <c r="C58" t="s">
        <v>237</v>
      </c>
      <c r="D58">
        <v>27238</v>
      </c>
      <c r="E58" t="s">
        <v>130</v>
      </c>
      <c r="F58" s="2">
        <v>0</v>
      </c>
      <c r="G58" s="2">
        <v>0</v>
      </c>
    </row>
    <row r="59" spans="1:13" x14ac:dyDescent="0.25">
      <c r="A59" t="s">
        <v>354</v>
      </c>
      <c r="B59">
        <v>0</v>
      </c>
      <c r="C59" t="s">
        <v>356</v>
      </c>
      <c r="D59">
        <v>500</v>
      </c>
      <c r="E59" t="s">
        <v>130</v>
      </c>
      <c r="F59" s="2">
        <v>0</v>
      </c>
      <c r="G59" s="2">
        <v>0</v>
      </c>
    </row>
    <row r="60" spans="1:13" x14ac:dyDescent="0.25">
      <c r="A60" t="s">
        <v>355</v>
      </c>
      <c r="B60">
        <v>1</v>
      </c>
      <c r="C60" t="s">
        <v>356</v>
      </c>
      <c r="D60">
        <v>575</v>
      </c>
      <c r="E60" t="s">
        <v>130</v>
      </c>
      <c r="F60" s="2">
        <v>0</v>
      </c>
      <c r="G60" s="2">
        <v>0</v>
      </c>
    </row>
    <row r="62" spans="1:13" ht="15.75" x14ac:dyDescent="0.25">
      <c r="A62" s="1" t="s">
        <v>105</v>
      </c>
      <c r="B62" s="1">
        <v>543109</v>
      </c>
      <c r="C62" s="1">
        <v>2820270</v>
      </c>
      <c r="D62" s="1" t="s">
        <v>130</v>
      </c>
      <c r="E62" s="1">
        <v>101</v>
      </c>
      <c r="F62" s="1">
        <v>15</v>
      </c>
      <c r="G62" s="1"/>
      <c r="H62" s="1"/>
      <c r="I62" s="1">
        <v>0</v>
      </c>
      <c r="J62" s="1"/>
      <c r="K62" s="1" t="s">
        <v>104</v>
      </c>
      <c r="L62" s="1"/>
      <c r="M62" t="s">
        <v>123</v>
      </c>
    </row>
    <row r="63" spans="1:13" ht="15.75" x14ac:dyDescent="0.25">
      <c r="A63" s="1" t="s">
        <v>106</v>
      </c>
      <c r="B63" s="1">
        <v>543098</v>
      </c>
      <c r="C63" s="1">
        <v>2825800</v>
      </c>
      <c r="D63" s="1" t="s">
        <v>130</v>
      </c>
      <c r="E63" s="1">
        <v>101</v>
      </c>
      <c r="F63" s="1">
        <v>15</v>
      </c>
      <c r="G63" s="1"/>
      <c r="H63" s="1"/>
      <c r="I63" s="1">
        <v>0</v>
      </c>
      <c r="J63" s="1"/>
      <c r="K63" s="1" t="s">
        <v>104</v>
      </c>
      <c r="L63" s="1"/>
      <c r="M63" t="s">
        <v>123</v>
      </c>
    </row>
    <row r="64" spans="1:13" ht="15.75" x14ac:dyDescent="0.25">
      <c r="A64" s="1" t="s">
        <v>107</v>
      </c>
      <c r="B64" s="1">
        <v>543121</v>
      </c>
      <c r="C64" s="1">
        <v>2820530</v>
      </c>
      <c r="D64" s="1" t="s">
        <v>130</v>
      </c>
      <c r="E64" s="1">
        <v>101</v>
      </c>
      <c r="F64" s="1">
        <v>15</v>
      </c>
      <c r="G64" s="1"/>
      <c r="H64" s="1"/>
      <c r="I64" s="1">
        <v>0</v>
      </c>
      <c r="J64" s="1"/>
      <c r="K64" s="1" t="s">
        <v>104</v>
      </c>
      <c r="L64" s="1"/>
      <c r="M64" t="s">
        <v>123</v>
      </c>
    </row>
    <row r="65" spans="1:13" ht="15.75" x14ac:dyDescent="0.25">
      <c r="A65" s="1" t="s">
        <v>108</v>
      </c>
      <c r="B65" s="1">
        <v>543185</v>
      </c>
      <c r="C65" s="1">
        <v>2818760</v>
      </c>
      <c r="D65" s="1" t="s">
        <v>130</v>
      </c>
      <c r="E65" s="1">
        <v>101</v>
      </c>
      <c r="F65" s="1">
        <v>15</v>
      </c>
      <c r="G65" s="1"/>
      <c r="H65" s="1"/>
      <c r="I65" s="1">
        <v>0</v>
      </c>
      <c r="J65" s="1"/>
      <c r="K65" s="1" t="s">
        <v>104</v>
      </c>
      <c r="L65" s="1"/>
      <c r="M65" t="s">
        <v>123</v>
      </c>
    </row>
    <row r="67" spans="1:13" ht="15.75" x14ac:dyDescent="0.25">
      <c r="A67" s="1" t="s">
        <v>359</v>
      </c>
      <c r="B67" s="1">
        <v>543089</v>
      </c>
      <c r="C67" s="1">
        <v>2825667</v>
      </c>
      <c r="D67" s="1" t="s">
        <v>130</v>
      </c>
      <c r="E67" s="1">
        <v>101</v>
      </c>
      <c r="F67" s="1">
        <v>15</v>
      </c>
      <c r="J67" s="1">
        <v>6.7</v>
      </c>
      <c r="K67" s="1" t="s">
        <v>104</v>
      </c>
    </row>
    <row r="68" spans="1:13" ht="15.75" x14ac:dyDescent="0.25">
      <c r="A68" s="1" t="s">
        <v>360</v>
      </c>
      <c r="B68" s="1">
        <v>542689</v>
      </c>
      <c r="C68" s="1">
        <v>2825667</v>
      </c>
      <c r="D68" s="1" t="s">
        <v>130</v>
      </c>
      <c r="E68" s="1">
        <v>101</v>
      </c>
      <c r="F68" s="1">
        <v>15</v>
      </c>
      <c r="J68" s="1">
        <v>6.6</v>
      </c>
      <c r="K68" s="1" t="s">
        <v>104</v>
      </c>
    </row>
    <row r="69" spans="1:13" ht="15.75" x14ac:dyDescent="0.25">
      <c r="A69" s="1" t="s">
        <v>361</v>
      </c>
      <c r="B69" s="1">
        <v>542289</v>
      </c>
      <c r="C69" s="1">
        <v>2825667</v>
      </c>
      <c r="D69" s="1" t="s">
        <v>130</v>
      </c>
      <c r="E69" s="1">
        <v>101</v>
      </c>
      <c r="F69" s="1">
        <v>15</v>
      </c>
      <c r="J69" s="1">
        <v>6.5</v>
      </c>
      <c r="K69" s="1" t="s">
        <v>104</v>
      </c>
    </row>
    <row r="70" spans="1:13" ht="15.75" x14ac:dyDescent="0.25">
      <c r="A70" s="1" t="s">
        <v>372</v>
      </c>
      <c r="B70" s="1">
        <v>503675.7</v>
      </c>
      <c r="C70" s="1">
        <v>2810514.5</v>
      </c>
      <c r="D70" s="1" t="s">
        <v>372</v>
      </c>
      <c r="E70" s="1">
        <v>101</v>
      </c>
      <c r="F70" s="1">
        <v>15</v>
      </c>
      <c r="J70" s="1">
        <v>0</v>
      </c>
      <c r="K70" s="1" t="s">
        <v>104</v>
      </c>
      <c r="L70" t="s">
        <v>373</v>
      </c>
    </row>
    <row r="71" spans="1:13" ht="15.75" x14ac:dyDescent="0.25">
      <c r="A71" s="1" t="s">
        <v>374</v>
      </c>
      <c r="B71" s="1">
        <v>544433</v>
      </c>
      <c r="C71" s="1">
        <v>2863034</v>
      </c>
      <c r="D71" s="1" t="s">
        <v>374</v>
      </c>
      <c r="E71" s="1">
        <v>101</v>
      </c>
      <c r="F71" s="1">
        <v>15</v>
      </c>
      <c r="I71">
        <v>6.8</v>
      </c>
      <c r="J71" s="1">
        <v>0</v>
      </c>
      <c r="K71" s="1" t="s">
        <v>104</v>
      </c>
      <c r="L71" t="s">
        <v>373</v>
      </c>
    </row>
    <row r="72" spans="1:13" ht="15.75" x14ac:dyDescent="0.25">
      <c r="A72" s="1" t="s">
        <v>376</v>
      </c>
      <c r="B72" s="1">
        <v>492253</v>
      </c>
      <c r="C72" s="1">
        <v>2820479</v>
      </c>
      <c r="D72" s="1" t="s">
        <v>376</v>
      </c>
      <c r="E72" s="1">
        <v>101</v>
      </c>
      <c r="F72" s="1">
        <v>15</v>
      </c>
      <c r="K72" s="1" t="s">
        <v>104</v>
      </c>
      <c r="L72" t="s">
        <v>373</v>
      </c>
    </row>
    <row r="73" spans="1:13" ht="15.75" x14ac:dyDescent="0.25">
      <c r="A73" s="1" t="s">
        <v>377</v>
      </c>
      <c r="B73" s="1">
        <v>498701</v>
      </c>
      <c r="C73" s="1">
        <v>2797787</v>
      </c>
      <c r="D73" s="1" t="s">
        <v>377</v>
      </c>
      <c r="E73" s="1">
        <v>101</v>
      </c>
      <c r="F73" s="1">
        <v>15</v>
      </c>
      <c r="K73" s="1" t="s">
        <v>104</v>
      </c>
      <c r="L73" t="s">
        <v>373</v>
      </c>
    </row>
    <row r="74" spans="1:13" ht="15.75" x14ac:dyDescent="0.25">
      <c r="A74" s="1" t="s">
        <v>378</v>
      </c>
      <c r="B74">
        <v>554640</v>
      </c>
      <c r="C74">
        <v>2790889</v>
      </c>
      <c r="D74" s="1" t="s">
        <v>378</v>
      </c>
      <c r="E74" s="1">
        <v>101</v>
      </c>
      <c r="F74" s="1">
        <v>15</v>
      </c>
      <c r="K74" s="1" t="s">
        <v>104</v>
      </c>
      <c r="L74" t="s">
        <v>373</v>
      </c>
    </row>
    <row r="75" spans="1:13" ht="15.75" x14ac:dyDescent="0.25">
      <c r="A75" s="1" t="s">
        <v>379</v>
      </c>
      <c r="B75">
        <v>558100</v>
      </c>
      <c r="C75">
        <v>2791691</v>
      </c>
      <c r="D75" s="1" t="s">
        <v>379</v>
      </c>
      <c r="E75" s="1">
        <v>101</v>
      </c>
      <c r="F75" s="1">
        <v>15</v>
      </c>
      <c r="K75" s="1" t="s">
        <v>104</v>
      </c>
      <c r="L75" t="s">
        <v>373</v>
      </c>
    </row>
    <row r="76" spans="1:13" ht="15.75" x14ac:dyDescent="0.25">
      <c r="A76" s="1" t="s">
        <v>380</v>
      </c>
      <c r="B76">
        <v>547004</v>
      </c>
      <c r="C76">
        <v>2788574</v>
      </c>
      <c r="D76" s="1" t="s">
        <v>380</v>
      </c>
      <c r="E76" s="1">
        <v>101</v>
      </c>
      <c r="F76" s="1">
        <v>15</v>
      </c>
      <c r="K76" s="1" t="s">
        <v>104</v>
      </c>
      <c r="L76" t="s">
        <v>373</v>
      </c>
    </row>
    <row r="77" spans="1:13" ht="15.75" x14ac:dyDescent="0.25">
      <c r="A77" s="1" t="s">
        <v>381</v>
      </c>
      <c r="B77">
        <v>503586</v>
      </c>
      <c r="C77">
        <v>2810150</v>
      </c>
      <c r="D77" s="1" t="s">
        <v>381</v>
      </c>
      <c r="E77" s="1">
        <v>101</v>
      </c>
      <c r="F77" s="1">
        <v>15</v>
      </c>
      <c r="K77" s="1" t="s">
        <v>104</v>
      </c>
      <c r="L77" t="s">
        <v>373</v>
      </c>
    </row>
    <row r="78" spans="1:13" ht="15.75" x14ac:dyDescent="0.25">
      <c r="A78" s="1" t="s">
        <v>382</v>
      </c>
      <c r="B78">
        <v>506170</v>
      </c>
      <c r="C78">
        <v>2790383</v>
      </c>
      <c r="D78" s="1" t="s">
        <v>382</v>
      </c>
      <c r="E78" s="1">
        <v>101</v>
      </c>
      <c r="F78" s="1">
        <v>15</v>
      </c>
      <c r="K78" s="1" t="s">
        <v>104</v>
      </c>
      <c r="L78" t="s">
        <v>373</v>
      </c>
    </row>
    <row r="79" spans="1:13" ht="15.75" x14ac:dyDescent="0.25">
      <c r="A79" s="1" t="s">
        <v>127</v>
      </c>
      <c r="B79">
        <v>510691</v>
      </c>
      <c r="C79">
        <v>2796462</v>
      </c>
      <c r="D79" s="1" t="s">
        <v>127</v>
      </c>
      <c r="E79" s="1">
        <v>101</v>
      </c>
      <c r="F79" s="1">
        <v>15</v>
      </c>
      <c r="K79" s="1" t="s">
        <v>104</v>
      </c>
      <c r="L79" t="s">
        <v>373</v>
      </c>
    </row>
    <row r="80" spans="1:13" ht="15.75" x14ac:dyDescent="0.25">
      <c r="A80" s="1" t="s">
        <v>129</v>
      </c>
      <c r="B80">
        <v>508915</v>
      </c>
      <c r="C80">
        <v>2802410</v>
      </c>
      <c r="D80" s="1" t="s">
        <v>129</v>
      </c>
      <c r="E80" s="1">
        <v>101</v>
      </c>
      <c r="F80" s="1">
        <v>15</v>
      </c>
      <c r="K80" s="1" t="s">
        <v>104</v>
      </c>
      <c r="L80" t="s">
        <v>373</v>
      </c>
    </row>
    <row r="82" spans="1:12" x14ac:dyDescent="0.25">
      <c r="A82" t="s">
        <v>357</v>
      </c>
      <c r="B82">
        <v>0</v>
      </c>
      <c r="C82" t="s">
        <v>327</v>
      </c>
      <c r="D82">
        <v>640</v>
      </c>
      <c r="E82" t="s">
        <v>130</v>
      </c>
      <c r="F82" s="2">
        <v>0</v>
      </c>
      <c r="G82" s="2">
        <v>0</v>
      </c>
    </row>
    <row r="83" spans="1:12" x14ac:dyDescent="0.25">
      <c r="A83" t="s">
        <v>358</v>
      </c>
      <c r="B83">
        <v>1</v>
      </c>
      <c r="C83" t="s">
        <v>327</v>
      </c>
      <c r="D83">
        <v>840</v>
      </c>
      <c r="E83" t="s">
        <v>130</v>
      </c>
      <c r="F83" s="2">
        <v>0</v>
      </c>
      <c r="G83" s="2">
        <v>0</v>
      </c>
    </row>
    <row r="84" spans="1:12" x14ac:dyDescent="0.25">
      <c r="A84" t="s">
        <v>370</v>
      </c>
      <c r="B84">
        <v>1</v>
      </c>
      <c r="C84" t="s">
        <v>371</v>
      </c>
      <c r="D84">
        <v>0</v>
      </c>
      <c r="E84" t="s">
        <v>130</v>
      </c>
      <c r="F84" s="2">
        <v>0</v>
      </c>
      <c r="G84" s="2">
        <v>0</v>
      </c>
    </row>
    <row r="86" spans="1:12" x14ac:dyDescent="0.25">
      <c r="A86" t="s">
        <v>133</v>
      </c>
      <c r="B86">
        <v>1</v>
      </c>
      <c r="C86" t="s">
        <v>133</v>
      </c>
      <c r="D86">
        <v>10.96</v>
      </c>
      <c r="E86" t="s">
        <v>133</v>
      </c>
      <c r="F86" s="2">
        <v>514473.87</v>
      </c>
      <c r="G86" s="2">
        <v>2852320.3670000001</v>
      </c>
    </row>
    <row r="87" spans="1:12" x14ac:dyDescent="0.25">
      <c r="A87" t="s">
        <v>134</v>
      </c>
      <c r="B87">
        <v>0</v>
      </c>
      <c r="C87" t="s">
        <v>133</v>
      </c>
      <c r="D87">
        <v>0</v>
      </c>
      <c r="E87" t="s">
        <v>134</v>
      </c>
      <c r="F87" s="2">
        <v>514473.87</v>
      </c>
      <c r="G87" s="2">
        <v>2852320.3670000001</v>
      </c>
    </row>
    <row r="88" spans="1:12" x14ac:dyDescent="0.25">
      <c r="A88" t="s">
        <v>135</v>
      </c>
      <c r="B88">
        <v>0</v>
      </c>
      <c r="C88" t="s">
        <v>133</v>
      </c>
      <c r="D88">
        <v>799.99900000000002</v>
      </c>
      <c r="E88" t="s">
        <v>135</v>
      </c>
      <c r="F88" s="2">
        <v>514473.87</v>
      </c>
      <c r="G88" s="2">
        <v>2852320.3670000001</v>
      </c>
    </row>
    <row r="89" spans="1:12" x14ac:dyDescent="0.25">
      <c r="A89" t="s">
        <v>136</v>
      </c>
      <c r="B89">
        <v>1</v>
      </c>
      <c r="C89" t="s">
        <v>226</v>
      </c>
      <c r="D89">
        <v>25</v>
      </c>
      <c r="E89" t="s">
        <v>136</v>
      </c>
      <c r="F89" s="2">
        <v>515632.74800000002</v>
      </c>
      <c r="G89" s="2">
        <v>2851097.99</v>
      </c>
    </row>
    <row r="90" spans="1:12" x14ac:dyDescent="0.25">
      <c r="A90" t="s">
        <v>137</v>
      </c>
      <c r="B90">
        <v>0</v>
      </c>
      <c r="C90" t="s">
        <v>226</v>
      </c>
      <c r="D90">
        <v>0</v>
      </c>
      <c r="E90" t="s">
        <v>137</v>
      </c>
      <c r="F90" s="2">
        <v>515632.74800000002</v>
      </c>
      <c r="G90" s="2">
        <v>2851097.99</v>
      </c>
    </row>
    <row r="91" spans="1:12" x14ac:dyDescent="0.25">
      <c r="A91" t="s">
        <v>138</v>
      </c>
      <c r="B91">
        <v>0</v>
      </c>
      <c r="C91" t="s">
        <v>226</v>
      </c>
      <c r="D91">
        <v>801.99900000000002</v>
      </c>
      <c r="E91" t="s">
        <v>138</v>
      </c>
      <c r="F91" s="2">
        <v>515632.74800000002</v>
      </c>
      <c r="G91" s="2">
        <v>2851097.99</v>
      </c>
    </row>
    <row r="93" spans="1:12" ht="15.75" x14ac:dyDescent="0.25">
      <c r="A93" s="1" t="s">
        <v>297</v>
      </c>
      <c r="B93" s="1">
        <v>532689</v>
      </c>
      <c r="C93" s="1">
        <v>2849267</v>
      </c>
      <c r="D93" s="1" t="s">
        <v>130</v>
      </c>
      <c r="E93" s="1">
        <v>101</v>
      </c>
      <c r="F93" s="1">
        <v>15</v>
      </c>
      <c r="G93" s="1">
        <v>148</v>
      </c>
      <c r="H93" s="1">
        <v>95</v>
      </c>
      <c r="J93" s="1">
        <v>6.9</v>
      </c>
      <c r="K93" s="1" t="s">
        <v>104</v>
      </c>
      <c r="L93" t="s">
        <v>304</v>
      </c>
    </row>
    <row r="94" spans="1:12" ht="15.75" x14ac:dyDescent="0.25">
      <c r="A94" s="1" t="s">
        <v>298</v>
      </c>
      <c r="B94" s="1">
        <v>533089</v>
      </c>
      <c r="C94" s="1">
        <v>2849267</v>
      </c>
      <c r="D94" s="1" t="s">
        <v>130</v>
      </c>
      <c r="E94" s="1">
        <v>101</v>
      </c>
      <c r="F94" s="1">
        <v>15</v>
      </c>
      <c r="G94" s="1">
        <v>147</v>
      </c>
      <c r="H94" s="1">
        <v>96</v>
      </c>
      <c r="J94" s="1">
        <v>6.6</v>
      </c>
      <c r="K94" s="1" t="s">
        <v>104</v>
      </c>
    </row>
    <row r="95" spans="1:12" ht="15.75" x14ac:dyDescent="0.25">
      <c r="A95" s="1" t="s">
        <v>299</v>
      </c>
      <c r="B95" s="1">
        <v>532689</v>
      </c>
      <c r="C95" s="1">
        <v>2844867</v>
      </c>
      <c r="D95" s="1" t="s">
        <v>130</v>
      </c>
      <c r="E95" s="1">
        <v>101</v>
      </c>
      <c r="F95" s="1">
        <v>15</v>
      </c>
      <c r="G95" s="1">
        <v>138</v>
      </c>
      <c r="H95" s="1">
        <v>95</v>
      </c>
      <c r="J95" s="1">
        <v>6.4</v>
      </c>
      <c r="K95" s="1" t="s">
        <v>104</v>
      </c>
    </row>
    <row r="96" spans="1:12" ht="15.75" x14ac:dyDescent="0.25">
      <c r="A96" s="1" t="s">
        <v>300</v>
      </c>
      <c r="B96" s="1">
        <v>533089</v>
      </c>
      <c r="C96" s="1">
        <v>2844867</v>
      </c>
      <c r="D96" s="1" t="s">
        <v>130</v>
      </c>
      <c r="E96" s="1">
        <v>101</v>
      </c>
      <c r="F96" s="1">
        <v>15</v>
      </c>
      <c r="G96" s="1">
        <v>137</v>
      </c>
      <c r="H96" s="1">
        <v>95</v>
      </c>
      <c r="J96" s="1">
        <v>6.4</v>
      </c>
      <c r="K96" s="1" t="s">
        <v>104</v>
      </c>
      <c r="L96" t="s">
        <v>303</v>
      </c>
    </row>
    <row r="98" spans="1:8" ht="15.75" x14ac:dyDescent="0.25">
      <c r="A98" s="1" t="s">
        <v>434</v>
      </c>
      <c r="B98">
        <v>536489.125</v>
      </c>
      <c r="C98" s="1">
        <v>2847867</v>
      </c>
      <c r="D98" t="s">
        <v>48</v>
      </c>
      <c r="E98" s="1">
        <v>241</v>
      </c>
      <c r="G98">
        <v>145</v>
      </c>
      <c r="H98">
        <v>105</v>
      </c>
    </row>
    <row r="99" spans="1:8" ht="15.75" x14ac:dyDescent="0.25">
      <c r="A99" s="1" t="s">
        <v>435</v>
      </c>
      <c r="B99">
        <v>536489.125</v>
      </c>
      <c r="C99" s="1">
        <v>2845867</v>
      </c>
      <c r="D99" t="s">
        <v>48</v>
      </c>
      <c r="E99" s="1">
        <v>241</v>
      </c>
      <c r="G99" s="1">
        <v>140</v>
      </c>
      <c r="H99">
        <v>105</v>
      </c>
    </row>
    <row r="100" spans="1:8" ht="15.75" x14ac:dyDescent="0.25">
      <c r="A100" s="1" t="s">
        <v>436</v>
      </c>
      <c r="B100">
        <v>536489.125</v>
      </c>
      <c r="C100" s="1">
        <v>2843867</v>
      </c>
      <c r="D100" t="s">
        <v>48</v>
      </c>
      <c r="E100" s="1">
        <v>241</v>
      </c>
      <c r="G100" s="1">
        <v>135</v>
      </c>
      <c r="H100">
        <v>105</v>
      </c>
    </row>
    <row r="101" spans="1:8" ht="15.75" x14ac:dyDescent="0.25">
      <c r="A101" s="1" t="s">
        <v>437</v>
      </c>
      <c r="B101">
        <v>536489.125</v>
      </c>
      <c r="C101" s="1">
        <v>2841467</v>
      </c>
      <c r="D101" t="s">
        <v>48</v>
      </c>
      <c r="E101" s="1">
        <v>241</v>
      </c>
      <c r="G101" s="1">
        <v>129</v>
      </c>
      <c r="H101">
        <v>105</v>
      </c>
    </row>
    <row r="102" spans="1:8" ht="15.75" x14ac:dyDescent="0.25">
      <c r="A102" s="1" t="s">
        <v>438</v>
      </c>
      <c r="B102">
        <v>544489.125</v>
      </c>
      <c r="C102" s="1">
        <v>2847867</v>
      </c>
      <c r="D102" t="s">
        <v>49</v>
      </c>
      <c r="E102" s="1">
        <v>241</v>
      </c>
      <c r="G102">
        <v>145</v>
      </c>
      <c r="H102">
        <v>125</v>
      </c>
    </row>
    <row r="103" spans="1:8" ht="15.75" x14ac:dyDescent="0.25">
      <c r="A103" s="1" t="s">
        <v>439</v>
      </c>
      <c r="B103">
        <v>544489.125</v>
      </c>
      <c r="C103" s="1">
        <v>2845867</v>
      </c>
      <c r="D103" t="s">
        <v>49</v>
      </c>
      <c r="E103" s="1">
        <v>241</v>
      </c>
      <c r="G103">
        <v>140</v>
      </c>
      <c r="H103">
        <v>125</v>
      </c>
    </row>
    <row r="104" spans="1:8" ht="15.75" x14ac:dyDescent="0.25">
      <c r="A104" s="1" t="s">
        <v>440</v>
      </c>
      <c r="B104">
        <v>544489.125</v>
      </c>
      <c r="C104" s="1">
        <v>2844667</v>
      </c>
      <c r="D104" t="s">
        <v>49</v>
      </c>
      <c r="E104" s="1">
        <v>241</v>
      </c>
      <c r="G104">
        <v>137</v>
      </c>
      <c r="H104">
        <v>125</v>
      </c>
    </row>
    <row r="111" spans="1:8" x14ac:dyDescent="0.25">
      <c r="A111" t="s">
        <v>470</v>
      </c>
      <c r="C111" t="s">
        <v>466</v>
      </c>
      <c r="D111">
        <v>7250</v>
      </c>
      <c r="E111">
        <f t="shared" ref="E111:E123" si="0">D111*0.3048</f>
        <v>2209.8000000000002</v>
      </c>
    </row>
    <row r="112" spans="1:8" x14ac:dyDescent="0.25">
      <c r="A112" t="s">
        <v>471</v>
      </c>
      <c r="C112" t="s">
        <v>466</v>
      </c>
      <c r="D112">
        <v>7260.01</v>
      </c>
      <c r="E112">
        <f t="shared" si="0"/>
        <v>2212.851048</v>
      </c>
    </row>
    <row r="113" spans="1:5" x14ac:dyDescent="0.25">
      <c r="A113" t="s">
        <v>472</v>
      </c>
      <c r="C113" t="s">
        <v>466</v>
      </c>
      <c r="D113">
        <v>7270.01</v>
      </c>
      <c r="E113">
        <f t="shared" si="0"/>
        <v>2215.8990480000002</v>
      </c>
    </row>
    <row r="114" spans="1:5" x14ac:dyDescent="0.25">
      <c r="A114" t="s">
        <v>467</v>
      </c>
      <c r="C114" t="s">
        <v>466</v>
      </c>
      <c r="D114">
        <v>0</v>
      </c>
      <c r="E114">
        <f t="shared" si="0"/>
        <v>0</v>
      </c>
    </row>
    <row r="115" spans="1:5" x14ac:dyDescent="0.25">
      <c r="A115" t="s">
        <v>468</v>
      </c>
      <c r="C115" t="s">
        <v>466</v>
      </c>
      <c r="D115">
        <v>10.006600000000001</v>
      </c>
      <c r="E115">
        <f t="shared" si="0"/>
        <v>3.0500116800000003</v>
      </c>
    </row>
    <row r="116" spans="1:5" x14ac:dyDescent="0.25">
      <c r="A116" t="s">
        <v>469</v>
      </c>
      <c r="C116" t="s">
        <v>466</v>
      </c>
      <c r="D116">
        <v>20.013100000000001</v>
      </c>
      <c r="E116">
        <f t="shared" si="0"/>
        <v>6.0999928800000012</v>
      </c>
    </row>
    <row r="117" spans="1:5" x14ac:dyDescent="0.25">
      <c r="E117">
        <f t="shared" si="0"/>
        <v>0</v>
      </c>
    </row>
    <row r="118" spans="1:5" x14ac:dyDescent="0.25">
      <c r="A118" t="s">
        <v>447</v>
      </c>
      <c r="C118" t="s">
        <v>448</v>
      </c>
      <c r="D118">
        <v>0</v>
      </c>
      <c r="E118">
        <f t="shared" si="0"/>
        <v>0</v>
      </c>
    </row>
    <row r="119" spans="1:5" x14ac:dyDescent="0.25">
      <c r="A119" t="s">
        <v>453</v>
      </c>
      <c r="C119" t="s">
        <v>448</v>
      </c>
      <c r="D119">
        <v>4.9868800000000002</v>
      </c>
      <c r="E119">
        <f t="shared" si="0"/>
        <v>1.5200010240000001</v>
      </c>
    </row>
    <row r="120" spans="1:5" x14ac:dyDescent="0.25">
      <c r="A120" t="s">
        <v>452</v>
      </c>
      <c r="C120" t="s">
        <v>448</v>
      </c>
      <c r="D120">
        <v>10.006600000000001</v>
      </c>
      <c r="E120">
        <f t="shared" si="0"/>
        <v>3.0500116800000003</v>
      </c>
    </row>
    <row r="121" spans="1:5" x14ac:dyDescent="0.25">
      <c r="A121" t="s">
        <v>449</v>
      </c>
      <c r="C121" t="s">
        <v>448</v>
      </c>
      <c r="D121">
        <v>9439.99</v>
      </c>
      <c r="E121">
        <f t="shared" si="0"/>
        <v>2877.3089519999999</v>
      </c>
    </row>
    <row r="122" spans="1:5" x14ac:dyDescent="0.25">
      <c r="A122" t="s">
        <v>450</v>
      </c>
      <c r="C122" t="s">
        <v>448</v>
      </c>
      <c r="D122">
        <v>9445.01</v>
      </c>
      <c r="E122">
        <f t="shared" si="0"/>
        <v>2878.8390480000003</v>
      </c>
    </row>
    <row r="123" spans="1:5" x14ac:dyDescent="0.25">
      <c r="A123" t="s">
        <v>451</v>
      </c>
      <c r="C123" t="s">
        <v>448</v>
      </c>
      <c r="D123">
        <v>9450</v>
      </c>
      <c r="E123">
        <f t="shared" si="0"/>
        <v>2880.36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cols>
    <col min="1" max="1" width="11.28515625" customWidth="1"/>
    <col min="4" max="4" width="14.5703125" customWidth="1"/>
    <col min="6" max="6" width="12.140625" customWidth="1"/>
  </cols>
  <sheetData>
    <row r="1" spans="1:13" x14ac:dyDescent="0.25">
      <c r="A1" s="28" t="s">
        <v>659</v>
      </c>
    </row>
    <row r="2" spans="1:13" ht="15.75" x14ac:dyDescent="0.25">
      <c r="A2" s="1" t="s">
        <v>127</v>
      </c>
      <c r="B2" s="1">
        <v>510690.71875</v>
      </c>
      <c r="C2" s="1">
        <v>2796462.25</v>
      </c>
      <c r="D2" s="1" t="s">
        <v>127</v>
      </c>
      <c r="E2" s="1">
        <v>101</v>
      </c>
      <c r="H2" s="1">
        <v>0</v>
      </c>
      <c r="I2" s="1">
        <v>0.5</v>
      </c>
      <c r="J2" s="1" t="s">
        <v>103</v>
      </c>
      <c r="K2" s="1" t="s">
        <v>104</v>
      </c>
      <c r="L2" s="1" t="s">
        <v>124</v>
      </c>
      <c r="M2" s="1"/>
    </row>
    <row r="3" spans="1:13" ht="15.75" x14ac:dyDescent="0.25">
      <c r="A3" s="1" t="s">
        <v>126</v>
      </c>
      <c r="B3" s="1">
        <v>555959</v>
      </c>
      <c r="C3" s="1">
        <v>2793424</v>
      </c>
      <c r="D3" t="s">
        <v>126</v>
      </c>
      <c r="E3" s="1">
        <v>101</v>
      </c>
      <c r="H3" s="1">
        <v>0</v>
      </c>
      <c r="I3">
        <v>-0.2</v>
      </c>
      <c r="J3" s="1" t="s">
        <v>103</v>
      </c>
      <c r="K3" s="1" t="s">
        <v>104</v>
      </c>
      <c r="L3" s="1" t="s">
        <v>124</v>
      </c>
    </row>
    <row r="4" spans="1:13" ht="15.75" x14ac:dyDescent="0.25">
      <c r="A4" s="1" t="s">
        <v>368</v>
      </c>
      <c r="B4" s="1">
        <v>534946</v>
      </c>
      <c r="C4" s="1">
        <v>2789686</v>
      </c>
      <c r="D4" s="1" t="s">
        <v>368</v>
      </c>
      <c r="E4" s="1">
        <v>101</v>
      </c>
      <c r="I4" s="1">
        <v>0</v>
      </c>
      <c r="J4" s="1" t="s">
        <v>103</v>
      </c>
      <c r="K4" s="1" t="s">
        <v>104</v>
      </c>
    </row>
    <row r="5" spans="1:13" ht="15.75" x14ac:dyDescent="0.25">
      <c r="A5" s="1" t="s">
        <v>129</v>
      </c>
      <c r="B5" s="1">
        <v>508915</v>
      </c>
      <c r="C5" s="1">
        <v>2802410</v>
      </c>
      <c r="D5" s="1" t="s">
        <v>129</v>
      </c>
      <c r="E5" s="1">
        <v>101</v>
      </c>
      <c r="I5" s="1">
        <v>0.14000000000000001</v>
      </c>
      <c r="J5" s="1" t="s">
        <v>103</v>
      </c>
      <c r="K5" s="1" t="s">
        <v>104</v>
      </c>
    </row>
    <row r="6" spans="1:13" ht="15.75" x14ac:dyDescent="0.25">
      <c r="A6" s="1" t="s">
        <v>125</v>
      </c>
      <c r="B6" s="1">
        <v>501032</v>
      </c>
      <c r="C6" s="1">
        <v>2817902</v>
      </c>
      <c r="D6" s="1" t="s">
        <v>125</v>
      </c>
      <c r="E6" s="1">
        <v>101</v>
      </c>
      <c r="I6" s="1">
        <v>0.93</v>
      </c>
      <c r="J6" s="1" t="s">
        <v>103</v>
      </c>
      <c r="K6" s="1" t="s">
        <v>104</v>
      </c>
    </row>
    <row r="7" spans="1:13" ht="15.75" x14ac:dyDescent="0.25">
      <c r="A7" s="1" t="s">
        <v>369</v>
      </c>
      <c r="B7" s="1">
        <v>495576</v>
      </c>
      <c r="C7" s="1">
        <v>2829742</v>
      </c>
      <c r="D7" s="1" t="s">
        <v>369</v>
      </c>
      <c r="E7" s="1">
        <v>101</v>
      </c>
      <c r="I7" s="1">
        <v>0.4</v>
      </c>
      <c r="J7" s="1" t="s">
        <v>103</v>
      </c>
      <c r="K7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Revision History and Other Info</vt:lpstr>
      <vt:lpstr>monpts</vt:lpstr>
      <vt:lpstr>monptsadd</vt:lpstr>
      <vt:lpstr>M11</vt:lpstr>
      <vt:lpstr>M11add</vt:lpstr>
      <vt:lpstr>M11add (400m Calib)</vt:lpstr>
      <vt:lpstr>M11add (200m Calib)</vt:lpstr>
      <vt:lpstr>stuff-what is this for</vt:lpstr>
      <vt:lpstr>BCstat-what is this for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Fennema, Robert J.</dc:creator>
  <cp:lastModifiedBy>Admin</cp:lastModifiedBy>
  <cp:lastPrinted>2011-06-28T16:59:57Z</cp:lastPrinted>
  <dcterms:created xsi:type="dcterms:W3CDTF">2011-05-23T18:12:45Z</dcterms:created>
  <dcterms:modified xsi:type="dcterms:W3CDTF">2016-04-01T20:07:25Z</dcterms:modified>
</cp:coreProperties>
</file>