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frf-my.sharepoint.com/personal/190713_edu_fa_ru/Documents/4 семестр/АД/трениниг/"/>
    </mc:Choice>
  </mc:AlternateContent>
  <xr:revisionPtr revIDLastSave="143" documentId="11_AD4DF75460589B3ACB7284A957585E925ADEDD8E" xr6:coauthVersionLast="45" xr6:coauthVersionMax="45" xr10:uidLastSave="{E88A7A18-8114-4731-A2D1-1A00AB298AC9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28" i="1" l="1"/>
  <c r="D10" i="1"/>
  <c r="D11" i="1"/>
  <c r="D12" i="1"/>
  <c r="D13" i="1"/>
  <c r="D9" i="1"/>
  <c r="D8" i="1"/>
  <c r="D6" i="1"/>
  <c r="D7" i="1"/>
  <c r="D4" i="1"/>
  <c r="D18" i="1"/>
  <c r="D17" i="1"/>
  <c r="D5" i="1"/>
  <c r="D2" i="1"/>
  <c r="D16" i="1" s="1"/>
  <c r="D1" i="1"/>
  <c r="D14" i="1" l="1"/>
  <c r="E19" i="1"/>
  <c r="D19" i="1" s="1"/>
  <c r="D15" i="1"/>
  <c r="D24" i="1" s="1"/>
  <c r="D26" i="1" s="1"/>
  <c r="D23" i="1"/>
  <c r="D25" i="1" s="1"/>
  <c r="E22" i="1"/>
  <c r="D22" i="1" s="1"/>
  <c r="E21" i="1"/>
  <c r="D21" i="1" s="1"/>
  <c r="D20" i="1" l="1"/>
  <c r="D27" i="1"/>
</calcChain>
</file>

<file path=xl/sharedStrings.xml><?xml version="1.0" encoding="utf-8"?>
<sst xmlns="http://schemas.openxmlformats.org/spreadsheetml/2006/main" count="71" uniqueCount="29">
  <si>
    <t>NA</t>
  </si>
  <si>
    <t>Введите количество пропущенных значений в исходной выборке, обозначенные как "NA"</t>
  </si>
  <si>
    <t>Введите объем очищенной от пропусков выборки</t>
  </si>
  <si>
    <t>Введите среднее значение</t>
  </si>
  <si>
    <t>Введите стандартное отклонение (несмещенное)</t>
  </si>
  <si>
    <t>Введите стандартное отклонение (исправленное)</t>
  </si>
  <si>
    <t>Введите несмещенную дисперсию</t>
  </si>
  <si>
    <t>Введите исправленную дисперсию</t>
  </si>
  <si>
    <t>Введите минимальное значение в вариационном ряду</t>
  </si>
  <si>
    <t>Введите первую квартиль</t>
  </si>
  <si>
    <t>Введите медиану</t>
  </si>
  <si>
    <t>Введите третью квартиль</t>
  </si>
  <si>
    <t>Введите максимальное значение в вариационном ряду</t>
  </si>
  <si>
    <t>Введите размах выборки</t>
  </si>
  <si>
    <t>Введите ошибку выборки</t>
  </si>
  <si>
    <t>Введите коэффициент асимметрии (формула по умолчанию в Excel)</t>
  </si>
  <si>
    <t>Введите эксцесс (формула по умолчанию в Excel)</t>
  </si>
  <si>
    <t>Введите левую границу 0.95-доверительного интервала для E(X)</t>
  </si>
  <si>
    <t>Введите правую границу 0.95-доверительного интервала для E(X) </t>
  </si>
  <si>
    <t>Введите левую границу 0.95-доверительного интервала для Var(X) </t>
  </si>
  <si>
    <t>Введите правую границу 0.95-доверительного интервала для Var(X)</t>
  </si>
  <si>
    <t>Введите общее количество выбросов</t>
  </si>
  <si>
    <t>Введите квантиль уровня 0.6</t>
  </si>
  <si>
    <t>Введите количество выбросов ниже нормы</t>
  </si>
  <si>
    <t>Введите количество выбросов выше нормы </t>
  </si>
  <si>
    <t>Введите квартильный размах</t>
  </si>
  <si>
    <t>Введите объем исходной выборки</t>
  </si>
  <si>
    <t>Введите нижнюю границу нормы</t>
  </si>
  <si>
    <t>Введите верхнюю границу нормы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</si>
</sst>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2354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abSelected="1" workbookViewId="0">
      <selection activeCell="I21" sqref="I21"/>
    </sheetView>
  </sheetViews>
  <sheetFormatPr defaultRowHeight="14.4" x14ac:dyDescent="0.3"/>
  <cols>
    <col min="3" max="3" width="74.109375" customWidth="1"/>
  </cols>
  <sheetData>
    <row r="1" spans="1:5" x14ac:dyDescent="0.3">
      <c r="A1">
        <v>-349.5041875</v>
      </c>
      <c r="C1" s="2" t="s">
        <v>1</v>
      </c>
      <c r="D1">
        <f>COUNTIF(A:A,"NA")</f>
        <v>43</v>
      </c>
    </row>
    <row r="2" spans="1:5" x14ac:dyDescent="0.3">
      <c r="A2">
        <v>-319.49796250000003</v>
      </c>
      <c r="C2" s="2" t="s">
        <v>2</v>
      </c>
      <c r="D2">
        <f>COUNT(A:A)</f>
        <v>257</v>
      </c>
    </row>
    <row r="3" spans="1:5" x14ac:dyDescent="0.3">
      <c r="A3">
        <v>-281.7362</v>
      </c>
      <c r="C3" s="2" t="s">
        <v>26</v>
      </c>
      <c r="D3">
        <f>SUM(D1:D2)</f>
        <v>300</v>
      </c>
    </row>
    <row r="4" spans="1:5" x14ac:dyDescent="0.3">
      <c r="A4">
        <v>-280.5154</v>
      </c>
      <c r="C4" s="2" t="s">
        <v>3</v>
      </c>
      <c r="D4">
        <f>AVERAGE(A:A)</f>
        <v>-229.55118190661477</v>
      </c>
    </row>
    <row r="5" spans="1:5" x14ac:dyDescent="0.3">
      <c r="A5">
        <v>-279.01589999999999</v>
      </c>
      <c r="C5" s="2" t="s">
        <v>4</v>
      </c>
      <c r="D5">
        <f>_xlfn.STDEV.P(A:A)</f>
        <v>27.727016111189915</v>
      </c>
    </row>
    <row r="6" spans="1:5" x14ac:dyDescent="0.3">
      <c r="A6">
        <v>-277.76400000000001</v>
      </c>
      <c r="C6" s="2" t="s">
        <v>5</v>
      </c>
      <c r="D6">
        <f>_xlfn.STDEV.S(A:A)</f>
        <v>27.781117657485474</v>
      </c>
    </row>
    <row r="7" spans="1:5" x14ac:dyDescent="0.3">
      <c r="A7">
        <v>-276.6558</v>
      </c>
      <c r="C7" s="2" t="s">
        <v>6</v>
      </c>
      <c r="D7">
        <f>_xlfn.VAR.P(A:A)</f>
        <v>768.78742243018519</v>
      </c>
    </row>
    <row r="8" spans="1:5" x14ac:dyDescent="0.3">
      <c r="A8">
        <v>-276.01749999999998</v>
      </c>
      <c r="C8" s="2" t="s">
        <v>7</v>
      </c>
      <c r="D8">
        <f>_xlfn.VAR.S(A:A)</f>
        <v>771.79049829905125</v>
      </c>
    </row>
    <row r="9" spans="1:5" x14ac:dyDescent="0.3">
      <c r="A9">
        <v>-275.62200000000001</v>
      </c>
      <c r="C9" s="2" t="s">
        <v>8</v>
      </c>
      <c r="D9">
        <f>QUARTILE(A:A,E9)</f>
        <v>-349.5041875</v>
      </c>
      <c r="E9">
        <v>0</v>
      </c>
    </row>
    <row r="10" spans="1:5" x14ac:dyDescent="0.3">
      <c r="A10">
        <v>-274.4896</v>
      </c>
      <c r="C10" s="2" t="s">
        <v>9</v>
      </c>
      <c r="D10">
        <f>QUARTILE(A:A,E10)</f>
        <v>-244.50880000000001</v>
      </c>
      <c r="E10">
        <v>1</v>
      </c>
    </row>
    <row r="11" spans="1:5" x14ac:dyDescent="0.3">
      <c r="A11">
        <v>-273.74119999999999</v>
      </c>
      <c r="C11" s="2" t="s">
        <v>10</v>
      </c>
      <c r="D11">
        <f>QUARTILE(A:A,E11)</f>
        <v>-229.62299999999999</v>
      </c>
      <c r="E11">
        <v>2</v>
      </c>
    </row>
    <row r="12" spans="1:5" x14ac:dyDescent="0.3">
      <c r="A12">
        <v>-271.69310000000002</v>
      </c>
      <c r="C12" s="2" t="s">
        <v>11</v>
      </c>
      <c r="D12">
        <f>QUARTILE(A:A,E12)</f>
        <v>-214.4409</v>
      </c>
      <c r="E12">
        <v>3</v>
      </c>
    </row>
    <row r="13" spans="1:5" x14ac:dyDescent="0.3">
      <c r="A13">
        <v>-271.68650000000002</v>
      </c>
      <c r="C13" s="2" t="s">
        <v>12</v>
      </c>
      <c r="D13">
        <f>QUARTILE(A:A,E13)</f>
        <v>-49.441937500000201</v>
      </c>
      <c r="E13">
        <v>4</v>
      </c>
    </row>
    <row r="14" spans="1:5" x14ac:dyDescent="0.3">
      <c r="A14">
        <v>-271.26170000000002</v>
      </c>
      <c r="C14" s="2" t="s">
        <v>13</v>
      </c>
      <c r="D14">
        <f>D13-D9</f>
        <v>300.06224999999978</v>
      </c>
    </row>
    <row r="15" spans="1:5" x14ac:dyDescent="0.3">
      <c r="A15">
        <v>-269.69</v>
      </c>
      <c r="C15" s="2" t="s">
        <v>25</v>
      </c>
      <c r="D15">
        <f>D12-D10</f>
        <v>30.067900000000009</v>
      </c>
    </row>
    <row r="16" spans="1:5" x14ac:dyDescent="0.3">
      <c r="A16">
        <v>-268.29759999999999</v>
      </c>
      <c r="C16" s="2" t="s">
        <v>14</v>
      </c>
      <c r="D16">
        <f>_xlfn.STDEV.S(A:A)/SQRT(D2)</f>
        <v>1.7329385069493675</v>
      </c>
    </row>
    <row r="17" spans="1:6" x14ac:dyDescent="0.3">
      <c r="A17">
        <v>-268.18599999999998</v>
      </c>
      <c r="C17" s="2" t="s">
        <v>16</v>
      </c>
      <c r="D17">
        <f>KURT(A:A)</f>
        <v>10.308348187890941</v>
      </c>
    </row>
    <row r="18" spans="1:6" x14ac:dyDescent="0.3">
      <c r="A18">
        <v>-268.0138</v>
      </c>
      <c r="C18" s="2" t="s">
        <v>15</v>
      </c>
      <c r="D18">
        <f>SKEW(A:A)</f>
        <v>1.1510329974758451</v>
      </c>
    </row>
    <row r="19" spans="1:6" x14ac:dyDescent="0.3">
      <c r="A19">
        <v>-267.01670000000001</v>
      </c>
      <c r="C19" s="2" t="s">
        <v>17</v>
      </c>
      <c r="D19">
        <f>D4-E19</f>
        <v>-232.39606110597231</v>
      </c>
      <c r="E19">
        <f>_xlfn.NORM.S.INV((1+F19)/2)*D5/SQRT(D2)</f>
        <v>2.8448791993575471</v>
      </c>
      <c r="F19" s="1">
        <v>0.9</v>
      </c>
    </row>
    <row r="20" spans="1:6" x14ac:dyDescent="0.3">
      <c r="A20">
        <v>-265.81229999999999</v>
      </c>
      <c r="C20" s="2" t="s">
        <v>18</v>
      </c>
      <c r="D20">
        <f>D4+E19</f>
        <v>-226.70630270725724</v>
      </c>
    </row>
    <row r="21" spans="1:6" x14ac:dyDescent="0.3">
      <c r="A21">
        <v>-265.66890000000001</v>
      </c>
      <c r="C21" s="2" t="s">
        <v>19</v>
      </c>
      <c r="D21">
        <f>($D$2*$D$8)/E21</f>
        <v>671.47805171599612</v>
      </c>
      <c r="E21">
        <f>_xlfn.CHISQ.INV((1+F21)/2,D2)</f>
        <v>295.39336029816957</v>
      </c>
      <c r="F21" s="1">
        <v>0.9</v>
      </c>
    </row>
    <row r="22" spans="1:6" x14ac:dyDescent="0.3">
      <c r="A22">
        <v>-264.99290000000002</v>
      </c>
      <c r="C22" s="2" t="s">
        <v>20</v>
      </c>
      <c r="D22">
        <f>($D$2*$D$8)/E22</f>
        <v>898.00069532671819</v>
      </c>
      <c r="E22">
        <f>_xlfn.CHISQ.INV((1-F21)/2,D2)</f>
        <v>220.87973772747554</v>
      </c>
    </row>
    <row r="23" spans="1:6" x14ac:dyDescent="0.3">
      <c r="A23">
        <v>-264.00560000000002</v>
      </c>
      <c r="C23" s="2" t="s">
        <v>27</v>
      </c>
      <c r="D23">
        <f>D10-1.5*D15</f>
        <v>-289.61065000000002</v>
      </c>
    </row>
    <row r="24" spans="1:6" x14ac:dyDescent="0.3">
      <c r="A24">
        <v>-262.83640000000003</v>
      </c>
      <c r="C24" s="2" t="s">
        <v>28</v>
      </c>
      <c r="D24">
        <f>D12+1.5*D15</f>
        <v>-169.33904999999999</v>
      </c>
    </row>
    <row r="25" spans="1:6" x14ac:dyDescent="0.3">
      <c r="A25">
        <v>-261.45209999999997</v>
      </c>
      <c r="C25" s="2" t="s">
        <v>23</v>
      </c>
      <c r="D25">
        <f>COUNTIF(A:A,"&lt;"&amp;D23)</f>
        <v>2</v>
      </c>
    </row>
    <row r="26" spans="1:6" x14ac:dyDescent="0.3">
      <c r="A26">
        <v>-260.02620000000002</v>
      </c>
      <c r="C26" s="2" t="s">
        <v>24</v>
      </c>
      <c r="D26">
        <f>COUNTIF(A:A,"&gt;"&amp;D24)</f>
        <v>2</v>
      </c>
    </row>
    <row r="27" spans="1:6" x14ac:dyDescent="0.3">
      <c r="A27">
        <v>-258.76780000000002</v>
      </c>
      <c r="C27" s="2" t="s">
        <v>21</v>
      </c>
      <c r="D27">
        <f>SUM(D25:D26)</f>
        <v>4</v>
      </c>
    </row>
    <row r="28" spans="1:6" x14ac:dyDescent="0.3">
      <c r="A28">
        <v>-258.7099</v>
      </c>
      <c r="C28" s="2" t="s">
        <v>22</v>
      </c>
      <c r="D28">
        <f>_xlfn.PERCENTILE.INC(A:A, E28)</f>
        <v>-222.32748000000001</v>
      </c>
      <c r="E28">
        <v>0.6</v>
      </c>
    </row>
    <row r="29" spans="1:6" x14ac:dyDescent="0.3">
      <c r="A29">
        <v>-258.57729999999998</v>
      </c>
    </row>
    <row r="30" spans="1:6" x14ac:dyDescent="0.3">
      <c r="A30">
        <v>-258.50880000000001</v>
      </c>
    </row>
    <row r="31" spans="1:6" x14ac:dyDescent="0.3">
      <c r="A31">
        <v>-258.31130000000002</v>
      </c>
    </row>
    <row r="32" spans="1:6" x14ac:dyDescent="0.3">
      <c r="A32">
        <v>-257.36540000000002</v>
      </c>
    </row>
    <row r="33" spans="1:1" x14ac:dyDescent="0.3">
      <c r="A33">
        <v>-256.40039999999999</v>
      </c>
    </row>
    <row r="34" spans="1:1" x14ac:dyDescent="0.3">
      <c r="A34">
        <v>-256.27100000000002</v>
      </c>
    </row>
    <row r="35" spans="1:1" x14ac:dyDescent="0.3">
      <c r="A35">
        <v>-256.04790000000003</v>
      </c>
    </row>
    <row r="36" spans="1:1" x14ac:dyDescent="0.3">
      <c r="A36">
        <v>-255.08269999999999</v>
      </c>
    </row>
    <row r="37" spans="1:1" x14ac:dyDescent="0.3">
      <c r="A37">
        <v>-255.06319999999999</v>
      </c>
    </row>
    <row r="38" spans="1:1" x14ac:dyDescent="0.3">
      <c r="A38">
        <v>-254.4675</v>
      </c>
    </row>
    <row r="39" spans="1:1" x14ac:dyDescent="0.3">
      <c r="A39">
        <v>-253.72559999999999</v>
      </c>
    </row>
    <row r="40" spans="1:1" x14ac:dyDescent="0.3">
      <c r="A40">
        <v>-253.3749</v>
      </c>
    </row>
    <row r="41" spans="1:1" x14ac:dyDescent="0.3">
      <c r="A41">
        <v>-251.63509999999999</v>
      </c>
    </row>
    <row r="42" spans="1:1" x14ac:dyDescent="0.3">
      <c r="A42">
        <v>-251.4699</v>
      </c>
    </row>
    <row r="43" spans="1:1" x14ac:dyDescent="0.3">
      <c r="A43">
        <v>-251.37950000000001</v>
      </c>
    </row>
    <row r="44" spans="1:1" x14ac:dyDescent="0.3">
      <c r="A44">
        <v>-251.10419999999999</v>
      </c>
    </row>
    <row r="45" spans="1:1" x14ac:dyDescent="0.3">
      <c r="A45">
        <v>-250.94589999999999</v>
      </c>
    </row>
    <row r="46" spans="1:1" x14ac:dyDescent="0.3">
      <c r="A46">
        <v>-250.83969999999999</v>
      </c>
    </row>
    <row r="47" spans="1:1" x14ac:dyDescent="0.3">
      <c r="A47">
        <v>-250.642</v>
      </c>
    </row>
    <row r="48" spans="1:1" x14ac:dyDescent="0.3">
      <c r="A48">
        <v>-250.20509999999999</v>
      </c>
    </row>
    <row r="49" spans="1:1" x14ac:dyDescent="0.3">
      <c r="A49">
        <v>-249.66589999999999</v>
      </c>
    </row>
    <row r="50" spans="1:1" x14ac:dyDescent="0.3">
      <c r="A50">
        <v>-248.9057</v>
      </c>
    </row>
    <row r="51" spans="1:1" x14ac:dyDescent="0.3">
      <c r="A51">
        <v>-248.5855</v>
      </c>
    </row>
    <row r="52" spans="1:1" x14ac:dyDescent="0.3">
      <c r="A52">
        <v>-248.5608</v>
      </c>
    </row>
    <row r="53" spans="1:1" x14ac:dyDescent="0.3">
      <c r="A53">
        <v>-248.40190000000001</v>
      </c>
    </row>
    <row r="54" spans="1:1" x14ac:dyDescent="0.3">
      <c r="A54">
        <v>-248.02780000000001</v>
      </c>
    </row>
    <row r="55" spans="1:1" x14ac:dyDescent="0.3">
      <c r="A55">
        <v>-247.16319999999999</v>
      </c>
    </row>
    <row r="56" spans="1:1" x14ac:dyDescent="0.3">
      <c r="A56">
        <v>-246.8638</v>
      </c>
    </row>
    <row r="57" spans="1:1" x14ac:dyDescent="0.3">
      <c r="A57">
        <v>-246.82390000000001</v>
      </c>
    </row>
    <row r="58" spans="1:1" x14ac:dyDescent="0.3">
      <c r="A58">
        <v>-246.5505</v>
      </c>
    </row>
    <row r="59" spans="1:1" x14ac:dyDescent="0.3">
      <c r="A59">
        <v>-246.03989999999999</v>
      </c>
    </row>
    <row r="60" spans="1:1" x14ac:dyDescent="0.3">
      <c r="A60">
        <v>-246.011</v>
      </c>
    </row>
    <row r="61" spans="1:1" x14ac:dyDescent="0.3">
      <c r="A61">
        <v>-245.59219999999999</v>
      </c>
    </row>
    <row r="62" spans="1:1" x14ac:dyDescent="0.3">
      <c r="A62">
        <v>-245.2903</v>
      </c>
    </row>
    <row r="63" spans="1:1" x14ac:dyDescent="0.3">
      <c r="A63">
        <v>-244.86340000000001</v>
      </c>
    </row>
    <row r="64" spans="1:1" x14ac:dyDescent="0.3">
      <c r="A64">
        <v>-244.78700000000001</v>
      </c>
    </row>
    <row r="65" spans="1:1" x14ac:dyDescent="0.3">
      <c r="A65">
        <v>-244.50880000000001</v>
      </c>
    </row>
    <row r="66" spans="1:1" x14ac:dyDescent="0.3">
      <c r="A66">
        <v>-244.4736</v>
      </c>
    </row>
    <row r="67" spans="1:1" x14ac:dyDescent="0.3">
      <c r="A67">
        <v>-244.35429999999999</v>
      </c>
    </row>
    <row r="68" spans="1:1" x14ac:dyDescent="0.3">
      <c r="A68">
        <v>-242.9187</v>
      </c>
    </row>
    <row r="69" spans="1:1" x14ac:dyDescent="0.3">
      <c r="A69">
        <v>-242.6123</v>
      </c>
    </row>
    <row r="70" spans="1:1" x14ac:dyDescent="0.3">
      <c r="A70">
        <v>-242.56790000000001</v>
      </c>
    </row>
    <row r="71" spans="1:1" x14ac:dyDescent="0.3">
      <c r="A71">
        <v>-242.41409999999999</v>
      </c>
    </row>
    <row r="72" spans="1:1" x14ac:dyDescent="0.3">
      <c r="A72">
        <v>-242.28569999999999</v>
      </c>
    </row>
    <row r="73" spans="1:1" x14ac:dyDescent="0.3">
      <c r="A73">
        <v>-242.27950000000001</v>
      </c>
    </row>
    <row r="74" spans="1:1" x14ac:dyDescent="0.3">
      <c r="A74">
        <v>-241.77629999999999</v>
      </c>
    </row>
    <row r="75" spans="1:1" x14ac:dyDescent="0.3">
      <c r="A75">
        <v>-241.74100000000001</v>
      </c>
    </row>
    <row r="76" spans="1:1" x14ac:dyDescent="0.3">
      <c r="A76">
        <v>-241.70480000000001</v>
      </c>
    </row>
    <row r="77" spans="1:1" x14ac:dyDescent="0.3">
      <c r="A77">
        <v>-241.3937</v>
      </c>
    </row>
    <row r="78" spans="1:1" x14ac:dyDescent="0.3">
      <c r="A78">
        <v>-241.3391</v>
      </c>
    </row>
    <row r="79" spans="1:1" x14ac:dyDescent="0.3">
      <c r="A79">
        <v>-241.24940000000001</v>
      </c>
    </row>
    <row r="80" spans="1:1" x14ac:dyDescent="0.3">
      <c r="A80">
        <v>-241.1097</v>
      </c>
    </row>
    <row r="81" spans="1:1" x14ac:dyDescent="0.3">
      <c r="A81">
        <v>-240.9879</v>
      </c>
    </row>
    <row r="82" spans="1:1" x14ac:dyDescent="0.3">
      <c r="A82">
        <v>-240.72989999999999</v>
      </c>
    </row>
    <row r="83" spans="1:1" x14ac:dyDescent="0.3">
      <c r="A83">
        <v>-240.559</v>
      </c>
    </row>
    <row r="84" spans="1:1" x14ac:dyDescent="0.3">
      <c r="A84">
        <v>-240.36429999999999</v>
      </c>
    </row>
    <row r="85" spans="1:1" x14ac:dyDescent="0.3">
      <c r="A85">
        <v>-240.20939999999999</v>
      </c>
    </row>
    <row r="86" spans="1:1" x14ac:dyDescent="0.3">
      <c r="A86">
        <v>-239.53569999999999</v>
      </c>
    </row>
    <row r="87" spans="1:1" x14ac:dyDescent="0.3">
      <c r="A87">
        <v>-239.0968</v>
      </c>
    </row>
    <row r="88" spans="1:1" x14ac:dyDescent="0.3">
      <c r="A88">
        <v>-238.95060000000001</v>
      </c>
    </row>
    <row r="89" spans="1:1" x14ac:dyDescent="0.3">
      <c r="A89">
        <v>-238.78700000000001</v>
      </c>
    </row>
    <row r="90" spans="1:1" x14ac:dyDescent="0.3">
      <c r="A90">
        <v>-238.74770000000001</v>
      </c>
    </row>
    <row r="91" spans="1:1" x14ac:dyDescent="0.3">
      <c r="A91">
        <v>-238.49</v>
      </c>
    </row>
    <row r="92" spans="1:1" x14ac:dyDescent="0.3">
      <c r="A92">
        <v>-238.07570000000001</v>
      </c>
    </row>
    <row r="93" spans="1:1" x14ac:dyDescent="0.3">
      <c r="A93">
        <v>-237.4306</v>
      </c>
    </row>
    <row r="94" spans="1:1" x14ac:dyDescent="0.3">
      <c r="A94">
        <v>-237.29519999999999</v>
      </c>
    </row>
    <row r="95" spans="1:1" x14ac:dyDescent="0.3">
      <c r="A95">
        <v>-236.977</v>
      </c>
    </row>
    <row r="96" spans="1:1" x14ac:dyDescent="0.3">
      <c r="A96">
        <v>-236.6249</v>
      </c>
    </row>
    <row r="97" spans="1:1" x14ac:dyDescent="0.3">
      <c r="A97">
        <v>-236.36429999999999</v>
      </c>
    </row>
    <row r="98" spans="1:1" x14ac:dyDescent="0.3">
      <c r="A98">
        <v>-236.2901</v>
      </c>
    </row>
    <row r="99" spans="1:1" x14ac:dyDescent="0.3">
      <c r="A99">
        <v>-236.1858</v>
      </c>
    </row>
    <row r="100" spans="1:1" x14ac:dyDescent="0.3">
      <c r="A100">
        <v>-236.1103</v>
      </c>
    </row>
    <row r="101" spans="1:1" x14ac:dyDescent="0.3">
      <c r="A101">
        <v>-235.89529999999999</v>
      </c>
    </row>
    <row r="102" spans="1:1" x14ac:dyDescent="0.3">
      <c r="A102">
        <v>-235.8595</v>
      </c>
    </row>
    <row r="103" spans="1:1" x14ac:dyDescent="0.3">
      <c r="A103">
        <v>-235.6713</v>
      </c>
    </row>
    <row r="104" spans="1:1" x14ac:dyDescent="0.3">
      <c r="A104">
        <v>-235.07220000000001</v>
      </c>
    </row>
    <row r="105" spans="1:1" x14ac:dyDescent="0.3">
      <c r="A105">
        <v>-235.0488</v>
      </c>
    </row>
    <row r="106" spans="1:1" x14ac:dyDescent="0.3">
      <c r="A106">
        <v>-235.0248</v>
      </c>
    </row>
    <row r="107" spans="1:1" x14ac:dyDescent="0.3">
      <c r="A107">
        <v>-234.5814</v>
      </c>
    </row>
    <row r="108" spans="1:1" x14ac:dyDescent="0.3">
      <c r="A108">
        <v>-234.56290000000001</v>
      </c>
    </row>
    <row r="109" spans="1:1" x14ac:dyDescent="0.3">
      <c r="A109">
        <v>-233.8253</v>
      </c>
    </row>
    <row r="110" spans="1:1" x14ac:dyDescent="0.3">
      <c r="A110">
        <v>-233.7747</v>
      </c>
    </row>
    <row r="111" spans="1:1" x14ac:dyDescent="0.3">
      <c r="A111">
        <v>-233.02420000000001</v>
      </c>
    </row>
    <row r="112" spans="1:1" x14ac:dyDescent="0.3">
      <c r="A112">
        <v>-232.7526</v>
      </c>
    </row>
    <row r="113" spans="1:1" x14ac:dyDescent="0.3">
      <c r="A113">
        <v>-232.61609999999999</v>
      </c>
    </row>
    <row r="114" spans="1:1" x14ac:dyDescent="0.3">
      <c r="A114">
        <v>-232.589</v>
      </c>
    </row>
    <row r="115" spans="1:1" x14ac:dyDescent="0.3">
      <c r="A115">
        <v>-232.3741</v>
      </c>
    </row>
    <row r="116" spans="1:1" x14ac:dyDescent="0.3">
      <c r="A116">
        <v>-231.77340000000001</v>
      </c>
    </row>
    <row r="117" spans="1:1" x14ac:dyDescent="0.3">
      <c r="A117">
        <v>-231.46719999999999</v>
      </c>
    </row>
    <row r="118" spans="1:1" x14ac:dyDescent="0.3">
      <c r="A118">
        <v>-231.31190000000001</v>
      </c>
    </row>
    <row r="119" spans="1:1" x14ac:dyDescent="0.3">
      <c r="A119">
        <v>-230.9118</v>
      </c>
    </row>
    <row r="120" spans="1:1" x14ac:dyDescent="0.3">
      <c r="A120">
        <v>-230.8537</v>
      </c>
    </row>
    <row r="121" spans="1:1" x14ac:dyDescent="0.3">
      <c r="A121">
        <v>-230.60230000000001</v>
      </c>
    </row>
    <row r="122" spans="1:1" x14ac:dyDescent="0.3">
      <c r="A122">
        <v>-230.5308</v>
      </c>
    </row>
    <row r="123" spans="1:1" x14ac:dyDescent="0.3">
      <c r="A123">
        <v>-230.47139999999999</v>
      </c>
    </row>
    <row r="124" spans="1:1" x14ac:dyDescent="0.3">
      <c r="A124">
        <v>-230.45480000000001</v>
      </c>
    </row>
    <row r="125" spans="1:1" x14ac:dyDescent="0.3">
      <c r="A125">
        <v>-230.2611</v>
      </c>
    </row>
    <row r="126" spans="1:1" x14ac:dyDescent="0.3">
      <c r="A126">
        <v>-230.2364</v>
      </c>
    </row>
    <row r="127" spans="1:1" x14ac:dyDescent="0.3">
      <c r="A127">
        <v>-230.2045</v>
      </c>
    </row>
    <row r="128" spans="1:1" x14ac:dyDescent="0.3">
      <c r="A128">
        <v>-229.8571</v>
      </c>
    </row>
    <row r="129" spans="1:1" x14ac:dyDescent="0.3">
      <c r="A129">
        <v>-229.62299999999999</v>
      </c>
    </row>
    <row r="130" spans="1:1" x14ac:dyDescent="0.3">
      <c r="A130">
        <v>-229.3886</v>
      </c>
    </row>
    <row r="131" spans="1:1" x14ac:dyDescent="0.3">
      <c r="A131">
        <v>-229.0925</v>
      </c>
    </row>
    <row r="132" spans="1:1" x14ac:dyDescent="0.3">
      <c r="A132">
        <v>-229.06120000000001</v>
      </c>
    </row>
    <row r="133" spans="1:1" x14ac:dyDescent="0.3">
      <c r="A133">
        <v>-228.90719999999999</v>
      </c>
    </row>
    <row r="134" spans="1:1" x14ac:dyDescent="0.3">
      <c r="A134">
        <v>-228.4085</v>
      </c>
    </row>
    <row r="135" spans="1:1" x14ac:dyDescent="0.3">
      <c r="A135">
        <v>-228.26179999999999</v>
      </c>
    </row>
    <row r="136" spans="1:1" x14ac:dyDescent="0.3">
      <c r="A136">
        <v>-227.93780000000001</v>
      </c>
    </row>
    <row r="137" spans="1:1" x14ac:dyDescent="0.3">
      <c r="A137">
        <v>-227.81870000000001</v>
      </c>
    </row>
    <row r="138" spans="1:1" x14ac:dyDescent="0.3">
      <c r="A138">
        <v>-227.41659999999999</v>
      </c>
    </row>
    <row r="139" spans="1:1" x14ac:dyDescent="0.3">
      <c r="A139">
        <v>-226.66900000000001</v>
      </c>
    </row>
    <row r="140" spans="1:1" x14ac:dyDescent="0.3">
      <c r="A140">
        <v>-226.47139999999999</v>
      </c>
    </row>
    <row r="141" spans="1:1" x14ac:dyDescent="0.3">
      <c r="A141">
        <v>-226.1781</v>
      </c>
    </row>
    <row r="142" spans="1:1" x14ac:dyDescent="0.3">
      <c r="A142">
        <v>-225.9057</v>
      </c>
    </row>
    <row r="143" spans="1:1" x14ac:dyDescent="0.3">
      <c r="A143">
        <v>-225.1414</v>
      </c>
    </row>
    <row r="144" spans="1:1" x14ac:dyDescent="0.3">
      <c r="A144">
        <v>-224.9502</v>
      </c>
    </row>
    <row r="145" spans="1:1" x14ac:dyDescent="0.3">
      <c r="A145">
        <v>-224.928</v>
      </c>
    </row>
    <row r="146" spans="1:1" x14ac:dyDescent="0.3">
      <c r="A146">
        <v>-224.76570000000001</v>
      </c>
    </row>
    <row r="147" spans="1:1" x14ac:dyDescent="0.3">
      <c r="A147">
        <v>-224.75470000000001</v>
      </c>
    </row>
    <row r="148" spans="1:1" x14ac:dyDescent="0.3">
      <c r="A148">
        <v>-224.72319999999999</v>
      </c>
    </row>
    <row r="149" spans="1:1" x14ac:dyDescent="0.3">
      <c r="A149">
        <v>-224.6155</v>
      </c>
    </row>
    <row r="150" spans="1:1" x14ac:dyDescent="0.3">
      <c r="A150">
        <v>-224.3734</v>
      </c>
    </row>
    <row r="151" spans="1:1" x14ac:dyDescent="0.3">
      <c r="A151">
        <v>-223.42349999999999</v>
      </c>
    </row>
    <row r="152" spans="1:1" x14ac:dyDescent="0.3">
      <c r="A152">
        <v>-223.40110000000001</v>
      </c>
    </row>
    <row r="153" spans="1:1" x14ac:dyDescent="0.3">
      <c r="A153">
        <v>-223.15710000000001</v>
      </c>
    </row>
    <row r="154" spans="1:1" x14ac:dyDescent="0.3">
      <c r="A154">
        <v>-222.42330000000001</v>
      </c>
    </row>
    <row r="155" spans="1:1" x14ac:dyDescent="0.3">
      <c r="A155">
        <v>-222.2636</v>
      </c>
    </row>
    <row r="156" spans="1:1" x14ac:dyDescent="0.3">
      <c r="A156">
        <v>-222.25229999999999</v>
      </c>
    </row>
    <row r="157" spans="1:1" x14ac:dyDescent="0.3">
      <c r="A157">
        <v>-222.0454</v>
      </c>
    </row>
    <row r="158" spans="1:1" x14ac:dyDescent="0.3">
      <c r="A158">
        <v>-221.9967</v>
      </c>
    </row>
    <row r="159" spans="1:1" x14ac:dyDescent="0.3">
      <c r="A159">
        <v>-221.88390000000001</v>
      </c>
    </row>
    <row r="160" spans="1:1" x14ac:dyDescent="0.3">
      <c r="A160">
        <v>-221.77029999999999</v>
      </c>
    </row>
    <row r="161" spans="1:1" x14ac:dyDescent="0.3">
      <c r="A161">
        <v>-221.56569999999999</v>
      </c>
    </row>
    <row r="162" spans="1:1" x14ac:dyDescent="0.3">
      <c r="A162">
        <v>-221.39160000000001</v>
      </c>
    </row>
    <row r="163" spans="1:1" x14ac:dyDescent="0.3">
      <c r="A163">
        <v>-221.37119999999999</v>
      </c>
    </row>
    <row r="164" spans="1:1" x14ac:dyDescent="0.3">
      <c r="A164">
        <v>-221.20920000000001</v>
      </c>
    </row>
    <row r="165" spans="1:1" x14ac:dyDescent="0.3">
      <c r="A165">
        <v>-221.14850000000001</v>
      </c>
    </row>
    <row r="166" spans="1:1" x14ac:dyDescent="0.3">
      <c r="A166">
        <v>-220.84530000000001</v>
      </c>
    </row>
    <row r="167" spans="1:1" x14ac:dyDescent="0.3">
      <c r="A167">
        <v>-220.78110000000001</v>
      </c>
    </row>
    <row r="168" spans="1:1" x14ac:dyDescent="0.3">
      <c r="A168">
        <v>-220.57419999999999</v>
      </c>
    </row>
    <row r="169" spans="1:1" x14ac:dyDescent="0.3">
      <c r="A169">
        <v>-220.5284</v>
      </c>
    </row>
    <row r="170" spans="1:1" x14ac:dyDescent="0.3">
      <c r="A170">
        <v>-220.44149999999999</v>
      </c>
    </row>
    <row r="171" spans="1:1" x14ac:dyDescent="0.3">
      <c r="A171">
        <v>-220.21369999999999</v>
      </c>
    </row>
    <row r="172" spans="1:1" x14ac:dyDescent="0.3">
      <c r="A172">
        <v>-219.84469999999999</v>
      </c>
    </row>
    <row r="173" spans="1:1" x14ac:dyDescent="0.3">
      <c r="A173">
        <v>-219.72749999999999</v>
      </c>
    </row>
    <row r="174" spans="1:1" x14ac:dyDescent="0.3">
      <c r="A174">
        <v>-219.57089999999999</v>
      </c>
    </row>
    <row r="175" spans="1:1" x14ac:dyDescent="0.3">
      <c r="A175">
        <v>-218.93979999999999</v>
      </c>
    </row>
    <row r="176" spans="1:1" x14ac:dyDescent="0.3">
      <c r="A176">
        <v>-218.77770000000001</v>
      </c>
    </row>
    <row r="177" spans="1:1" x14ac:dyDescent="0.3">
      <c r="A177">
        <v>-218.72880000000001</v>
      </c>
    </row>
    <row r="178" spans="1:1" x14ac:dyDescent="0.3">
      <c r="A178">
        <v>-217.9504</v>
      </c>
    </row>
    <row r="179" spans="1:1" x14ac:dyDescent="0.3">
      <c r="A179">
        <v>-217.8646</v>
      </c>
    </row>
    <row r="180" spans="1:1" x14ac:dyDescent="0.3">
      <c r="A180">
        <v>-217.6816</v>
      </c>
    </row>
    <row r="181" spans="1:1" x14ac:dyDescent="0.3">
      <c r="A181">
        <v>-216.50319999999999</v>
      </c>
    </row>
    <row r="182" spans="1:1" x14ac:dyDescent="0.3">
      <c r="A182">
        <v>-216.2569</v>
      </c>
    </row>
    <row r="183" spans="1:1" x14ac:dyDescent="0.3">
      <c r="A183">
        <v>-215.7749</v>
      </c>
    </row>
    <row r="184" spans="1:1" x14ac:dyDescent="0.3">
      <c r="A184">
        <v>-215.76949999999999</v>
      </c>
    </row>
    <row r="185" spans="1:1" x14ac:dyDescent="0.3">
      <c r="A185">
        <v>-215.7413</v>
      </c>
    </row>
    <row r="186" spans="1:1" x14ac:dyDescent="0.3">
      <c r="A186">
        <v>-215.2989</v>
      </c>
    </row>
    <row r="187" spans="1:1" x14ac:dyDescent="0.3">
      <c r="A187">
        <v>-215.1507</v>
      </c>
    </row>
    <row r="188" spans="1:1" x14ac:dyDescent="0.3">
      <c r="A188">
        <v>-215.12430000000001</v>
      </c>
    </row>
    <row r="189" spans="1:1" x14ac:dyDescent="0.3">
      <c r="A189">
        <v>-214.91739999999999</v>
      </c>
    </row>
    <row r="190" spans="1:1" x14ac:dyDescent="0.3">
      <c r="A190">
        <v>-214.57769999999999</v>
      </c>
    </row>
    <row r="191" spans="1:1" x14ac:dyDescent="0.3">
      <c r="A191">
        <v>-214.4802</v>
      </c>
    </row>
    <row r="192" spans="1:1" x14ac:dyDescent="0.3">
      <c r="A192">
        <v>-214.4641</v>
      </c>
    </row>
    <row r="193" spans="1:1" x14ac:dyDescent="0.3">
      <c r="A193">
        <v>-214.4409</v>
      </c>
    </row>
    <row r="194" spans="1:1" x14ac:dyDescent="0.3">
      <c r="A194">
        <v>-214.35640000000001</v>
      </c>
    </row>
    <row r="195" spans="1:1" x14ac:dyDescent="0.3">
      <c r="A195">
        <v>-214.33680000000001</v>
      </c>
    </row>
    <row r="196" spans="1:1" x14ac:dyDescent="0.3">
      <c r="A196">
        <v>-213.97020000000001</v>
      </c>
    </row>
    <row r="197" spans="1:1" x14ac:dyDescent="0.3">
      <c r="A197">
        <v>-213.96170000000001</v>
      </c>
    </row>
    <row r="198" spans="1:1" x14ac:dyDescent="0.3">
      <c r="A198">
        <v>-213.95439999999999</v>
      </c>
    </row>
    <row r="199" spans="1:1" x14ac:dyDescent="0.3">
      <c r="A199">
        <v>-213.39109999999999</v>
      </c>
    </row>
    <row r="200" spans="1:1" x14ac:dyDescent="0.3">
      <c r="A200">
        <v>-213.232</v>
      </c>
    </row>
    <row r="201" spans="1:1" x14ac:dyDescent="0.3">
      <c r="A201">
        <v>-212.68620000000001</v>
      </c>
    </row>
    <row r="202" spans="1:1" x14ac:dyDescent="0.3">
      <c r="A202">
        <v>-212.00059999999999</v>
      </c>
    </row>
    <row r="203" spans="1:1" x14ac:dyDescent="0.3">
      <c r="A203">
        <v>-211.8785</v>
      </c>
    </row>
    <row r="204" spans="1:1" x14ac:dyDescent="0.3">
      <c r="A204">
        <v>-211.71809999999999</v>
      </c>
    </row>
    <row r="205" spans="1:1" x14ac:dyDescent="0.3">
      <c r="A205">
        <v>-211.6798</v>
      </c>
    </row>
    <row r="206" spans="1:1" x14ac:dyDescent="0.3">
      <c r="A206">
        <v>-211.5684</v>
      </c>
    </row>
    <row r="207" spans="1:1" x14ac:dyDescent="0.3">
      <c r="A207">
        <v>-211.4023</v>
      </c>
    </row>
    <row r="208" spans="1:1" x14ac:dyDescent="0.3">
      <c r="A208">
        <v>-211.31030000000001</v>
      </c>
    </row>
    <row r="209" spans="1:1" x14ac:dyDescent="0.3">
      <c r="A209">
        <v>-211.1061</v>
      </c>
    </row>
    <row r="210" spans="1:1" x14ac:dyDescent="0.3">
      <c r="A210">
        <v>-210.8271</v>
      </c>
    </row>
    <row r="211" spans="1:1" x14ac:dyDescent="0.3">
      <c r="A211">
        <v>-210.65600000000001</v>
      </c>
    </row>
    <row r="212" spans="1:1" x14ac:dyDescent="0.3">
      <c r="A212">
        <v>-210.56229999999999</v>
      </c>
    </row>
    <row r="213" spans="1:1" x14ac:dyDescent="0.3">
      <c r="A213">
        <v>-210.47069999999999</v>
      </c>
    </row>
    <row r="214" spans="1:1" x14ac:dyDescent="0.3">
      <c r="A214">
        <v>-209.79990000000001</v>
      </c>
    </row>
    <row r="215" spans="1:1" x14ac:dyDescent="0.3">
      <c r="A215">
        <v>-208.65280000000001</v>
      </c>
    </row>
    <row r="216" spans="1:1" x14ac:dyDescent="0.3">
      <c r="A216">
        <v>-208.60319999999999</v>
      </c>
    </row>
    <row r="217" spans="1:1" x14ac:dyDescent="0.3">
      <c r="A217">
        <v>-208.1551</v>
      </c>
    </row>
    <row r="218" spans="1:1" x14ac:dyDescent="0.3">
      <c r="A218">
        <v>-208.04220000000001</v>
      </c>
    </row>
    <row r="219" spans="1:1" x14ac:dyDescent="0.3">
      <c r="A219">
        <v>-207.28110000000001</v>
      </c>
    </row>
    <row r="220" spans="1:1" x14ac:dyDescent="0.3">
      <c r="A220">
        <v>-206.54159999999999</v>
      </c>
    </row>
    <row r="221" spans="1:1" x14ac:dyDescent="0.3">
      <c r="A221">
        <v>-205.9726</v>
      </c>
    </row>
    <row r="222" spans="1:1" x14ac:dyDescent="0.3">
      <c r="A222">
        <v>-205.2843</v>
      </c>
    </row>
    <row r="223" spans="1:1" x14ac:dyDescent="0.3">
      <c r="A223">
        <v>-205.24760000000001</v>
      </c>
    </row>
    <row r="224" spans="1:1" x14ac:dyDescent="0.3">
      <c r="A224">
        <v>-205.13239999999999</v>
      </c>
    </row>
    <row r="225" spans="1:1" x14ac:dyDescent="0.3">
      <c r="A225">
        <v>-204.95519999999999</v>
      </c>
    </row>
    <row r="226" spans="1:1" x14ac:dyDescent="0.3">
      <c r="A226">
        <v>-204.6412</v>
      </c>
    </row>
    <row r="227" spans="1:1" x14ac:dyDescent="0.3">
      <c r="A227">
        <v>-203.78819999999999</v>
      </c>
    </row>
    <row r="228" spans="1:1" x14ac:dyDescent="0.3">
      <c r="A228">
        <v>-203.70930000000001</v>
      </c>
    </row>
    <row r="229" spans="1:1" x14ac:dyDescent="0.3">
      <c r="A229">
        <v>-203.52260000000001</v>
      </c>
    </row>
    <row r="230" spans="1:1" x14ac:dyDescent="0.3">
      <c r="A230">
        <v>-203.446</v>
      </c>
    </row>
    <row r="231" spans="1:1" x14ac:dyDescent="0.3">
      <c r="A231">
        <v>-202.9631</v>
      </c>
    </row>
    <row r="232" spans="1:1" x14ac:dyDescent="0.3">
      <c r="A232">
        <v>-202.76</v>
      </c>
    </row>
    <row r="233" spans="1:1" x14ac:dyDescent="0.3">
      <c r="A233">
        <v>-200.886</v>
      </c>
    </row>
    <row r="234" spans="1:1" x14ac:dyDescent="0.3">
      <c r="A234">
        <v>-199.66159999999999</v>
      </c>
    </row>
    <row r="235" spans="1:1" x14ac:dyDescent="0.3">
      <c r="A235">
        <v>-199.34229999999999</v>
      </c>
    </row>
    <row r="236" spans="1:1" x14ac:dyDescent="0.3">
      <c r="A236">
        <v>-197.91200000000001</v>
      </c>
    </row>
    <row r="237" spans="1:1" x14ac:dyDescent="0.3">
      <c r="A237">
        <v>-197.79239999999999</v>
      </c>
    </row>
    <row r="238" spans="1:1" x14ac:dyDescent="0.3">
      <c r="A238">
        <v>-197.6652</v>
      </c>
    </row>
    <row r="239" spans="1:1" x14ac:dyDescent="0.3">
      <c r="A239">
        <v>-197.5445</v>
      </c>
    </row>
    <row r="240" spans="1:1" x14ac:dyDescent="0.3">
      <c r="A240">
        <v>-197.52709999999999</v>
      </c>
    </row>
    <row r="241" spans="1:1" x14ac:dyDescent="0.3">
      <c r="A241">
        <v>-197.12799999999999</v>
      </c>
    </row>
    <row r="242" spans="1:1" x14ac:dyDescent="0.3">
      <c r="A242">
        <v>-196.14760000000001</v>
      </c>
    </row>
    <row r="243" spans="1:1" x14ac:dyDescent="0.3">
      <c r="A243">
        <v>-196.12379999999999</v>
      </c>
    </row>
    <row r="244" spans="1:1" x14ac:dyDescent="0.3">
      <c r="A244">
        <v>-195.93289999999999</v>
      </c>
    </row>
    <row r="245" spans="1:1" x14ac:dyDescent="0.3">
      <c r="A245">
        <v>-195.78800000000001</v>
      </c>
    </row>
    <row r="246" spans="1:1" x14ac:dyDescent="0.3">
      <c r="A246">
        <v>-195.47329999999999</v>
      </c>
    </row>
    <row r="247" spans="1:1" x14ac:dyDescent="0.3">
      <c r="A247">
        <v>-193.89449999999999</v>
      </c>
    </row>
    <row r="248" spans="1:1" x14ac:dyDescent="0.3">
      <c r="A248">
        <v>-192.90819999999999</v>
      </c>
    </row>
    <row r="249" spans="1:1" x14ac:dyDescent="0.3">
      <c r="A249">
        <v>-188.4151</v>
      </c>
    </row>
    <row r="250" spans="1:1" x14ac:dyDescent="0.3">
      <c r="A250">
        <v>-187.96610000000001</v>
      </c>
    </row>
    <row r="251" spans="1:1" x14ac:dyDescent="0.3">
      <c r="A251">
        <v>-187.4717</v>
      </c>
    </row>
    <row r="252" spans="1:1" x14ac:dyDescent="0.3">
      <c r="A252">
        <v>-180.40880000000001</v>
      </c>
    </row>
    <row r="253" spans="1:1" x14ac:dyDescent="0.3">
      <c r="A253">
        <v>-180.20609999999999</v>
      </c>
    </row>
    <row r="254" spans="1:1" x14ac:dyDescent="0.3">
      <c r="A254">
        <v>-177.28399999999999</v>
      </c>
    </row>
    <row r="255" spans="1:1" x14ac:dyDescent="0.3">
      <c r="A255">
        <v>-172.67410000000001</v>
      </c>
    </row>
    <row r="256" spans="1:1" x14ac:dyDescent="0.3">
      <c r="A256">
        <v>-79.448162500000095</v>
      </c>
    </row>
    <row r="257" spans="1:1" x14ac:dyDescent="0.3">
      <c r="A257">
        <v>-49.441937500000201</v>
      </c>
    </row>
    <row r="258" spans="1:1" x14ac:dyDescent="0.3">
      <c r="A258" t="s">
        <v>0</v>
      </c>
    </row>
    <row r="259" spans="1:1" x14ac:dyDescent="0.3">
      <c r="A259" t="s">
        <v>0</v>
      </c>
    </row>
    <row r="260" spans="1:1" x14ac:dyDescent="0.3">
      <c r="A260" t="s">
        <v>0</v>
      </c>
    </row>
    <row r="261" spans="1:1" x14ac:dyDescent="0.3">
      <c r="A261" t="s">
        <v>0</v>
      </c>
    </row>
    <row r="262" spans="1:1" x14ac:dyDescent="0.3">
      <c r="A262" t="s">
        <v>0</v>
      </c>
    </row>
    <row r="263" spans="1:1" x14ac:dyDescent="0.3">
      <c r="A263" t="s">
        <v>0</v>
      </c>
    </row>
    <row r="264" spans="1:1" x14ac:dyDescent="0.3">
      <c r="A264" t="s">
        <v>0</v>
      </c>
    </row>
    <row r="265" spans="1:1" x14ac:dyDescent="0.3">
      <c r="A265" t="s">
        <v>0</v>
      </c>
    </row>
    <row r="266" spans="1:1" x14ac:dyDescent="0.3">
      <c r="A266" t="s">
        <v>0</v>
      </c>
    </row>
    <row r="267" spans="1:1" x14ac:dyDescent="0.3">
      <c r="A267" t="s">
        <v>0</v>
      </c>
    </row>
    <row r="268" spans="1:1" x14ac:dyDescent="0.3">
      <c r="A268" t="s">
        <v>0</v>
      </c>
    </row>
    <row r="269" spans="1:1" x14ac:dyDescent="0.3">
      <c r="A269" t="s">
        <v>0</v>
      </c>
    </row>
    <row r="270" spans="1:1" x14ac:dyDescent="0.3">
      <c r="A270" t="s">
        <v>0</v>
      </c>
    </row>
    <row r="271" spans="1:1" x14ac:dyDescent="0.3">
      <c r="A271" t="s">
        <v>0</v>
      </c>
    </row>
    <row r="272" spans="1:1" x14ac:dyDescent="0.3">
      <c r="A272" t="s">
        <v>0</v>
      </c>
    </row>
    <row r="273" spans="1:1" x14ac:dyDescent="0.3">
      <c r="A273" t="s">
        <v>0</v>
      </c>
    </row>
    <row r="274" spans="1:1" x14ac:dyDescent="0.3">
      <c r="A274" t="s">
        <v>0</v>
      </c>
    </row>
    <row r="275" spans="1:1" x14ac:dyDescent="0.3">
      <c r="A275" t="s">
        <v>0</v>
      </c>
    </row>
    <row r="276" spans="1:1" x14ac:dyDescent="0.3">
      <c r="A276" t="s">
        <v>0</v>
      </c>
    </row>
    <row r="277" spans="1:1" x14ac:dyDescent="0.3">
      <c r="A277" t="s">
        <v>0</v>
      </c>
    </row>
    <row r="278" spans="1:1" x14ac:dyDescent="0.3">
      <c r="A278" t="s">
        <v>0</v>
      </c>
    </row>
    <row r="279" spans="1:1" x14ac:dyDescent="0.3">
      <c r="A279" t="s">
        <v>0</v>
      </c>
    </row>
    <row r="280" spans="1:1" x14ac:dyDescent="0.3">
      <c r="A280" t="s">
        <v>0</v>
      </c>
    </row>
    <row r="281" spans="1:1" x14ac:dyDescent="0.3">
      <c r="A281" t="s">
        <v>0</v>
      </c>
    </row>
    <row r="282" spans="1:1" x14ac:dyDescent="0.3">
      <c r="A282" t="s">
        <v>0</v>
      </c>
    </row>
    <row r="283" spans="1:1" x14ac:dyDescent="0.3">
      <c r="A283" t="s">
        <v>0</v>
      </c>
    </row>
    <row r="284" spans="1:1" x14ac:dyDescent="0.3">
      <c r="A284" t="s">
        <v>0</v>
      </c>
    </row>
    <row r="285" spans="1:1" x14ac:dyDescent="0.3">
      <c r="A285" t="s">
        <v>0</v>
      </c>
    </row>
    <row r="286" spans="1:1" x14ac:dyDescent="0.3">
      <c r="A286" t="s">
        <v>0</v>
      </c>
    </row>
    <row r="287" spans="1:1" x14ac:dyDescent="0.3">
      <c r="A287" t="s">
        <v>0</v>
      </c>
    </row>
    <row r="288" spans="1:1" x14ac:dyDescent="0.3">
      <c r="A288" t="s">
        <v>0</v>
      </c>
    </row>
    <row r="289" spans="1:1" x14ac:dyDescent="0.3">
      <c r="A289" t="s">
        <v>0</v>
      </c>
    </row>
    <row r="290" spans="1:1" x14ac:dyDescent="0.3">
      <c r="A290" t="s">
        <v>0</v>
      </c>
    </row>
    <row r="291" spans="1:1" x14ac:dyDescent="0.3">
      <c r="A291" t="s">
        <v>0</v>
      </c>
    </row>
    <row r="292" spans="1:1" x14ac:dyDescent="0.3">
      <c r="A292" t="s">
        <v>0</v>
      </c>
    </row>
    <row r="293" spans="1:1" x14ac:dyDescent="0.3">
      <c r="A293" t="s">
        <v>0</v>
      </c>
    </row>
    <row r="294" spans="1:1" x14ac:dyDescent="0.3">
      <c r="A294" t="s">
        <v>0</v>
      </c>
    </row>
    <row r="295" spans="1:1" x14ac:dyDescent="0.3">
      <c r="A295" t="s">
        <v>0</v>
      </c>
    </row>
    <row r="296" spans="1:1" x14ac:dyDescent="0.3">
      <c r="A296" t="s">
        <v>0</v>
      </c>
    </row>
    <row r="297" spans="1:1" x14ac:dyDescent="0.3">
      <c r="A297" t="s">
        <v>0</v>
      </c>
    </row>
    <row r="298" spans="1:1" x14ac:dyDescent="0.3">
      <c r="A298" t="s">
        <v>0</v>
      </c>
    </row>
    <row r="299" spans="1:1" x14ac:dyDescent="0.3">
      <c r="A299" t="s">
        <v>0</v>
      </c>
    </row>
    <row r="300" spans="1:1" x14ac:dyDescent="0.3">
      <c r="A300" t="s">
        <v>0</v>
      </c>
    </row>
  </sheetData>
  <sortState xmlns:xlrd2="http://schemas.microsoft.com/office/spreadsheetml/2017/richdata2" ref="A1:A3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Erlnby</dc:creator>
  <cp:lastModifiedBy>sn643</cp:lastModifiedBy>
  <dcterms:created xsi:type="dcterms:W3CDTF">2015-06-05T18:19:34Z</dcterms:created>
  <dcterms:modified xsi:type="dcterms:W3CDTF">2021-03-28T08:25:14Z</dcterms:modified>
</cp:coreProperties>
</file>