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4"/>
  <workbookPr filterPrivacy="1"/>
  <xr:revisionPtr revIDLastSave="0" documentId="13_ncr:1_{7C0705BD-AE98-A042-B369-6D00BE64801E}" xr6:coauthVersionLast="47" xr6:coauthVersionMax="47" xr10:uidLastSave="{00000000-0000-0000-0000-000000000000}"/>
  <bookViews>
    <workbookView xWindow="0" yWindow="0" windowWidth="28800" windowHeight="18000" activeTab="2" xr2:uid="{00000000-000D-0000-FFFF-FFFF00000000}"/>
  </bookViews>
  <sheets>
    <sheet name="Задание 2" sheetId="2" r:id="rId1"/>
    <sheet name="Задание 3" sheetId="3" r:id="rId2"/>
    <sheet name="Задание 1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5" i="4" l="1"/>
  <c r="B18" i="4"/>
  <c r="B15" i="4"/>
  <c r="B14" i="4"/>
  <c r="D23" i="4"/>
  <c r="C23" i="4"/>
  <c r="B23" i="4"/>
  <c r="B16" i="4" l="1"/>
  <c r="B17" i="4" s="1"/>
  <c r="B11" i="3"/>
  <c r="B9" i="3"/>
  <c r="B10" i="3" s="1"/>
  <c r="B12" i="2"/>
  <c r="B13" i="2"/>
  <c r="B11" i="2"/>
</calcChain>
</file>

<file path=xl/sharedStrings.xml><?xml version="1.0" encoding="utf-8"?>
<sst xmlns="http://schemas.openxmlformats.org/spreadsheetml/2006/main" count="53" uniqueCount="43">
  <si>
    <t>n</t>
  </si>
  <si>
    <t>Rx1^2(x2,x3)</t>
  </si>
  <si>
    <t>Rx3^2(x1,x2)</t>
  </si>
  <si>
    <t>Rx2^2(x1,x3)</t>
  </si>
  <si>
    <t xml:space="preserve">k = </t>
  </si>
  <si>
    <t>m=</t>
  </si>
  <si>
    <t xml:space="preserve">n = </t>
  </si>
  <si>
    <t>det[R]</t>
  </si>
  <si>
    <t>k</t>
  </si>
  <si>
    <t>m</t>
  </si>
  <si>
    <t>ln(det[R])</t>
  </si>
  <si>
    <t>FG</t>
  </si>
  <si>
    <t>x2кр</t>
  </si>
  <si>
    <t>если FG &gt; x2кр; h1 принимаем, существует мультиколлинеарность, h0 отвергаем</t>
  </si>
  <si>
    <t>если FG &lt; x2кр; h0 принимаем, не существует мультиколлинеарность, h1 отвергаем</t>
  </si>
  <si>
    <t>FG &gt; x2кр; h0 отвергаем, существует мультиколлинеарность между объясняющими переменными</t>
  </si>
  <si>
    <t xml:space="preserve">h1: присутствует мультиколлинеарность в регрессионной модели </t>
  </si>
  <si>
    <t>Вывод: В нашем массиве между объясняющими переменными есть мультиколлинеарность!</t>
  </si>
  <si>
    <t>y^ = b0 + b1*x1 + b2*x2+b3*x3</t>
  </si>
  <si>
    <t>n =</t>
  </si>
  <si>
    <t>первая часть: -(n-1-1/6*2*(k+5))</t>
  </si>
  <si>
    <t>вторая часть: ln(det[r])</t>
  </si>
  <si>
    <t>FG=</t>
  </si>
  <si>
    <t>|FG|=</t>
  </si>
  <si>
    <t>Fij</t>
  </si>
  <si>
    <t>Fкр</t>
  </si>
  <si>
    <t>Дано</t>
  </si>
  <si>
    <t>Решение</t>
  </si>
  <si>
    <t>Гипотезы:</t>
  </si>
  <si>
    <t>h0: отсутствует мультиколлинеарность в регрессионной модели</t>
  </si>
  <si>
    <t>Выводы</t>
  </si>
  <si>
    <t>VIF1</t>
  </si>
  <si>
    <t>VIF2</t>
  </si>
  <si>
    <t>VIF3</t>
  </si>
  <si>
    <t>&lt; 10 ; мультиколлинеарности нет</t>
  </si>
  <si>
    <t>Мультиколлинеарности в данной модели нет</t>
  </si>
  <si>
    <t>Исследователь не прав</t>
  </si>
  <si>
    <t>Исходная матрица r^-1</t>
  </si>
  <si>
    <t>Модель:</t>
  </si>
  <si>
    <t>h0 - мультиколлинеарности не существует</t>
  </si>
  <si>
    <t>h1 - существует мультиколлинеарность</t>
  </si>
  <si>
    <t>x2 крит</t>
  </si>
  <si>
    <t>|FG| &gt; x2 крит - принимаем гипотезу h1 о существовании мультиколлинеарности, h0 отвергаем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</si>
</sst>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0" borderId="0" xfId="0" applyBorder="1"/>
    <xf numFmtId="0" fontId="0" fillId="0" borderId="1" xfId="0" applyFill="1" applyBorder="1"/>
    <xf numFmtId="0" fontId="0" fillId="0" borderId="0" xfId="0" applyFill="1" applyBorder="1"/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446686</xdr:colOff>
      <xdr:row>1</xdr:row>
      <xdr:rowOff>11312</xdr:rowOff>
    </xdr:from>
    <xdr:to>
      <xdr:col>22</xdr:col>
      <xdr:colOff>130896</xdr:colOff>
      <xdr:row>14</xdr:row>
      <xdr:rowOff>74116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35B78718-649B-4AB5-AD46-48F9CCAAE1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84598" y="988235"/>
          <a:ext cx="11072342" cy="260280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472513</xdr:colOff>
      <xdr:row>0</xdr:row>
      <xdr:rowOff>9136</xdr:rowOff>
    </xdr:from>
    <xdr:to>
      <xdr:col>24</xdr:col>
      <xdr:colOff>365833</xdr:colOff>
      <xdr:row>9</xdr:row>
      <xdr:rowOff>162685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64912A6B-00A9-40F8-9EFA-3D69B8C352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09779" y="9136"/>
          <a:ext cx="8682817" cy="188038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520700</xdr:colOff>
      <xdr:row>0</xdr:row>
      <xdr:rowOff>24539</xdr:rowOff>
    </xdr:from>
    <xdr:to>
      <xdr:col>9</xdr:col>
      <xdr:colOff>387226</xdr:colOff>
      <xdr:row>12</xdr:row>
      <xdr:rowOff>172864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2572912D-60EF-4B4C-938D-7DF854BCD1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71900" y="24539"/>
          <a:ext cx="3930526" cy="24343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7567E-4C8A-42E8-94E2-6A0DA9377F1E}">
  <dimension ref="A2:C17"/>
  <sheetViews>
    <sheetView zoomScale="175" workbookViewId="0">
      <selection activeCell="D5" sqref="D5"/>
    </sheetView>
  </sheetViews>
  <sheetFormatPr baseColWidth="10" defaultColWidth="8.83203125" defaultRowHeight="15" x14ac:dyDescent="0.2"/>
  <cols>
    <col min="1" max="1" width="15.1640625" customWidth="1"/>
  </cols>
  <sheetData>
    <row r="2" spans="1:3" x14ac:dyDescent="0.2">
      <c r="A2" s="3" t="s">
        <v>26</v>
      </c>
      <c r="B2" s="3"/>
    </row>
    <row r="3" spans="1:3" x14ac:dyDescent="0.2">
      <c r="A3" s="1" t="s">
        <v>4</v>
      </c>
      <c r="B3" s="1">
        <v>3</v>
      </c>
    </row>
    <row r="4" spans="1:3" x14ac:dyDescent="0.2">
      <c r="A4" s="1" t="s">
        <v>5</v>
      </c>
      <c r="B4" s="1">
        <v>4</v>
      </c>
    </row>
    <row r="5" spans="1:3" x14ac:dyDescent="0.2">
      <c r="A5" s="1" t="s">
        <v>0</v>
      </c>
      <c r="B5" s="1">
        <v>200</v>
      </c>
    </row>
    <row r="6" spans="1:3" x14ac:dyDescent="0.2">
      <c r="A6" s="1" t="s">
        <v>1</v>
      </c>
      <c r="B6" s="1">
        <v>0.6</v>
      </c>
    </row>
    <row r="7" spans="1:3" x14ac:dyDescent="0.2">
      <c r="A7" s="1" t="s">
        <v>3</v>
      </c>
      <c r="B7" s="1">
        <v>0.55000000000000004</v>
      </c>
    </row>
    <row r="8" spans="1:3" x14ac:dyDescent="0.2">
      <c r="A8" s="1" t="s">
        <v>2</v>
      </c>
      <c r="B8" s="1">
        <v>0.66</v>
      </c>
    </row>
    <row r="10" spans="1:3" x14ac:dyDescent="0.2">
      <c r="A10" s="3" t="s">
        <v>27</v>
      </c>
      <c r="B10" s="3"/>
    </row>
    <row r="11" spans="1:3" x14ac:dyDescent="0.2">
      <c r="A11" s="1" t="s">
        <v>31</v>
      </c>
      <c r="B11" s="1">
        <f>1/(1-B6)</f>
        <v>2.5</v>
      </c>
      <c r="C11" t="s">
        <v>34</v>
      </c>
    </row>
    <row r="12" spans="1:3" x14ac:dyDescent="0.2">
      <c r="A12" s="1" t="s">
        <v>32</v>
      </c>
      <c r="B12" s="1">
        <f t="shared" ref="B12:B13" si="0">1/(1-B7)</f>
        <v>2.2222222222222223</v>
      </c>
      <c r="C12" t="s">
        <v>34</v>
      </c>
    </row>
    <row r="13" spans="1:3" x14ac:dyDescent="0.2">
      <c r="A13" s="1" t="s">
        <v>33</v>
      </c>
      <c r="B13" s="1">
        <f t="shared" si="0"/>
        <v>2.9411764705882355</v>
      </c>
      <c r="C13" t="s">
        <v>34</v>
      </c>
    </row>
    <row r="15" spans="1:3" x14ac:dyDescent="0.2">
      <c r="A15" s="3" t="s">
        <v>30</v>
      </c>
      <c r="B15" s="3"/>
    </row>
    <row r="16" spans="1:3" x14ac:dyDescent="0.2">
      <c r="A16" s="1" t="s">
        <v>35</v>
      </c>
      <c r="B16" s="1"/>
    </row>
    <row r="17" spans="1:2" x14ac:dyDescent="0.2">
      <c r="A17" s="1" t="s">
        <v>36</v>
      </c>
      <c r="B17" s="1"/>
    </row>
  </sheetData>
  <mergeCells count="3">
    <mergeCell ref="A2:B2"/>
    <mergeCell ref="A10:B10"/>
    <mergeCell ref="A15:B15"/>
  </mergeCells>
  <phoneticPr fontId="1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C99B7-8A37-44E5-B86B-6064D7D99240}">
  <dimension ref="A1:E15"/>
  <sheetViews>
    <sheetView zoomScale="139" zoomScaleNormal="100" workbookViewId="0">
      <selection activeCell="E8" sqref="E8"/>
    </sheetView>
  </sheetViews>
  <sheetFormatPr baseColWidth="10" defaultColWidth="8.83203125" defaultRowHeight="15" x14ac:dyDescent="0.2"/>
  <cols>
    <col min="5" max="5" width="65.5" customWidth="1"/>
  </cols>
  <sheetData>
    <row r="1" spans="1:5" x14ac:dyDescent="0.2">
      <c r="A1" s="3" t="s">
        <v>26</v>
      </c>
      <c r="B1" s="3"/>
      <c r="E1" s="2" t="s">
        <v>28</v>
      </c>
    </row>
    <row r="2" spans="1:5" x14ac:dyDescent="0.2">
      <c r="A2" s="1" t="s">
        <v>9</v>
      </c>
      <c r="B2" s="1">
        <v>4</v>
      </c>
      <c r="E2" s="1" t="s">
        <v>29</v>
      </c>
    </row>
    <row r="3" spans="1:5" x14ac:dyDescent="0.2">
      <c r="A3" s="1" t="s">
        <v>6</v>
      </c>
      <c r="B3" s="1">
        <v>200</v>
      </c>
      <c r="E3" s="1" t="s">
        <v>16</v>
      </c>
    </row>
    <row r="4" spans="1:5" x14ac:dyDescent="0.2">
      <c r="A4" s="1" t="s">
        <v>8</v>
      </c>
      <c r="B4" s="1">
        <v>3</v>
      </c>
      <c r="E4" s="1" t="s">
        <v>13</v>
      </c>
    </row>
    <row r="5" spans="1:5" x14ac:dyDescent="0.2">
      <c r="A5" s="1" t="s">
        <v>7</v>
      </c>
      <c r="B5" s="1">
        <v>0.56200000000000006</v>
      </c>
      <c r="E5" s="1" t="s">
        <v>14</v>
      </c>
    </row>
    <row r="8" spans="1:5" x14ac:dyDescent="0.2">
      <c r="A8" s="3" t="s">
        <v>27</v>
      </c>
      <c r="B8" s="3"/>
    </row>
    <row r="9" spans="1:5" x14ac:dyDescent="0.2">
      <c r="A9" s="5" t="s">
        <v>10</v>
      </c>
      <c r="B9" s="5">
        <f>LN(B5)</f>
        <v>-0.5762534290884459</v>
      </c>
    </row>
    <row r="10" spans="1:5" x14ac:dyDescent="0.2">
      <c r="A10" s="5" t="s">
        <v>11</v>
      </c>
      <c r="B10" s="5">
        <f>-(B3-1-(1/6)*(2*B4+5))*B9</f>
        <v>113.61796776860524</v>
      </c>
    </row>
    <row r="11" spans="1:5" x14ac:dyDescent="0.2">
      <c r="A11" s="5" t="s">
        <v>12</v>
      </c>
      <c r="B11" s="5">
        <f>CHIINV(5%,1/2*B4*(B4-1))</f>
        <v>7.8147279032511792</v>
      </c>
    </row>
    <row r="12" spans="1:5" x14ac:dyDescent="0.2">
      <c r="A12" s="6"/>
      <c r="B12" s="6"/>
    </row>
    <row r="13" spans="1:5" x14ac:dyDescent="0.2">
      <c r="A13" s="3" t="s">
        <v>30</v>
      </c>
      <c r="B13" s="3"/>
      <c r="C13" s="4"/>
      <c r="D13" s="4"/>
      <c r="E13" s="4"/>
    </row>
    <row r="14" spans="1:5" x14ac:dyDescent="0.2">
      <c r="A14" s="5" t="s">
        <v>15</v>
      </c>
      <c r="B14" s="5"/>
      <c r="C14" s="6"/>
      <c r="D14" s="6"/>
      <c r="E14" s="6"/>
    </row>
    <row r="15" spans="1:5" x14ac:dyDescent="0.2">
      <c r="A15" s="5" t="s">
        <v>17</v>
      </c>
      <c r="B15" s="5"/>
      <c r="C15" s="6"/>
      <c r="D15" s="6"/>
      <c r="E15" s="6"/>
    </row>
  </sheetData>
  <mergeCells count="3">
    <mergeCell ref="A1:B1"/>
    <mergeCell ref="A8:B8"/>
    <mergeCell ref="A13:B13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FCD63-D1BF-E940-807C-3060A7D994C5}">
  <dimension ref="A3:D25"/>
  <sheetViews>
    <sheetView tabSelected="1" workbookViewId="0">
      <selection activeCell="D28" sqref="D28"/>
    </sheetView>
  </sheetViews>
  <sheetFormatPr baseColWidth="10" defaultColWidth="10.6640625" defaultRowHeight="15" x14ac:dyDescent="0.2"/>
  <sheetData>
    <row r="3" spans="1:4" x14ac:dyDescent="0.2">
      <c r="A3" s="7" t="s">
        <v>26</v>
      </c>
      <c r="B3" s="7"/>
      <c r="C3" s="7"/>
      <c r="D3" s="7"/>
    </row>
    <row r="4" spans="1:4" x14ac:dyDescent="0.2">
      <c r="A4" t="s">
        <v>37</v>
      </c>
      <c r="B4">
        <v>2.9</v>
      </c>
      <c r="C4">
        <v>-1.0429999999999999</v>
      </c>
      <c r="D4">
        <v>-1.633</v>
      </c>
    </row>
    <row r="5" spans="1:4" x14ac:dyDescent="0.2">
      <c r="B5">
        <v>-2.2320000000000002</v>
      </c>
      <c r="C5">
        <v>2.6829999999999998</v>
      </c>
      <c r="D5">
        <v>-0.13100000000000001</v>
      </c>
    </row>
    <row r="6" spans="1:4" x14ac:dyDescent="0.2">
      <c r="B6">
        <v>-0.14199999999999999</v>
      </c>
      <c r="C6">
        <v>-1.415</v>
      </c>
      <c r="D6">
        <v>1.96</v>
      </c>
    </row>
    <row r="7" spans="1:4" x14ac:dyDescent="0.2">
      <c r="A7" t="s">
        <v>38</v>
      </c>
    </row>
    <row r="8" spans="1:4" x14ac:dyDescent="0.2">
      <c r="A8" t="s">
        <v>18</v>
      </c>
    </row>
    <row r="9" spans="1:4" x14ac:dyDescent="0.2">
      <c r="A9" t="s">
        <v>19</v>
      </c>
      <c r="B9">
        <v>100</v>
      </c>
    </row>
    <row r="10" spans="1:4" x14ac:dyDescent="0.2">
      <c r="A10" t="s">
        <v>4</v>
      </c>
      <c r="B10">
        <v>3</v>
      </c>
    </row>
    <row r="11" spans="1:4" x14ac:dyDescent="0.2">
      <c r="A11" t="s">
        <v>9</v>
      </c>
      <c r="B11">
        <v>4</v>
      </c>
    </row>
    <row r="13" spans="1:4" x14ac:dyDescent="0.2">
      <c r="A13" s="7" t="s">
        <v>27</v>
      </c>
      <c r="B13" s="7"/>
      <c r="C13" s="7"/>
      <c r="D13" s="7"/>
    </row>
    <row r="14" spans="1:4" x14ac:dyDescent="0.2">
      <c r="A14" t="s">
        <v>20</v>
      </c>
      <c r="B14">
        <f>-(B9-1-1/6*(2*B10+5))</f>
        <v>-97.166666666666671</v>
      </c>
    </row>
    <row r="15" spans="1:4" x14ac:dyDescent="0.2">
      <c r="A15" t="s">
        <v>21</v>
      </c>
      <c r="B15">
        <f>LN(MDETERM(B4:D6))</f>
        <v>1.4703499163860891</v>
      </c>
      <c r="D15" t="s">
        <v>28</v>
      </c>
    </row>
    <row r="16" spans="1:4" x14ac:dyDescent="0.2">
      <c r="A16" t="s">
        <v>22</v>
      </c>
      <c r="B16">
        <f>B14*B15</f>
        <v>-142.86900020884835</v>
      </c>
      <c r="D16" t="s">
        <v>39</v>
      </c>
    </row>
    <row r="17" spans="1:4" x14ac:dyDescent="0.2">
      <c r="A17" t="s">
        <v>23</v>
      </c>
      <c r="B17">
        <f>ABS(B16)</f>
        <v>142.86900020884835</v>
      </c>
      <c r="D17" t="s">
        <v>40</v>
      </c>
    </row>
    <row r="18" spans="1:4" x14ac:dyDescent="0.2">
      <c r="A18" t="s">
        <v>41</v>
      </c>
      <c r="B18">
        <f>CHIINV(5%,1/2*B10*(B10-1))</f>
        <v>7.8147279032511792</v>
      </c>
    </row>
    <row r="20" spans="1:4" x14ac:dyDescent="0.2">
      <c r="A20" t="s">
        <v>42</v>
      </c>
    </row>
    <row r="23" spans="1:4" x14ac:dyDescent="0.2">
      <c r="A23" t="s">
        <v>24</v>
      </c>
      <c r="B23">
        <f>(B4-1)*((B9-B10-1)/B10)</f>
        <v>60.8</v>
      </c>
      <c r="C23">
        <f>(C5-1)*((B9-B10-1)/B10)</f>
        <v>53.855999999999995</v>
      </c>
      <c r="D23">
        <f>(D6-1)*((B9-B10-1)/B10)</f>
        <v>30.72</v>
      </c>
    </row>
    <row r="25" spans="1:4" x14ac:dyDescent="0.2">
      <c r="A25" t="s">
        <v>25</v>
      </c>
      <c r="B25">
        <f>FINV(5%,B10,B9-B11)</f>
        <v>2.6993925975521802</v>
      </c>
    </row>
  </sheetData>
  <mergeCells count="2">
    <mergeCell ref="A3:D3"/>
    <mergeCell ref="A13:D1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Задание 2</vt:lpstr>
      <vt:lpstr>Задание 3</vt:lpstr>
      <vt:lpstr>Задание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2021-12-10T14:13:36Z</dcterms:created>
  <dcterms:modified xsi:type="dcterms:W3CDTF">2021-12-10T15:31:54Z</dcterms:modified>
</cp:coreProperties>
</file>