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24E1361-D50A-4B0F-9D2D-61D36DE74A1C}" xr6:coauthVersionLast="47" xr6:coauthVersionMax="47" xr10:uidLastSave="{00000000-0000-0000-0000-000000000000}"/>
  <bookViews>
    <workbookView xWindow="-98" yWindow="-98" windowWidth="19396" windowHeight="11475" activeTab="2" xr2:uid="{55CDA9E8-3D74-478E-9C9A-51360B48F250}"/>
  </bookViews>
  <sheets>
    <sheet name="Данные" sheetId="1" r:id="rId1"/>
    <sheet name="Данные часть2" sheetId="4" r:id="rId2"/>
    <sheet name="Лист часть 2" sheetId="2" r:id="rId3"/>
    <sheet name="Лист часть 3" sheetId="5" r:id="rId4"/>
  </sheets>
  <definedNames>
    <definedName name="_xlcn.WorksheetConnection_Таблица11" hidden="1">Таблица1[]</definedName>
    <definedName name="_xlcn.WorksheetConnection_Таблица21" hidden="1">Данные[]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2" name="Таблица2" connection="WorksheetConnection_Таблица2"/>
          <x15:modelTable id="Таблица1" name="Таблица1" connection="WorksheetConnection_Таблица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" l="1"/>
  <c r="G6" i="5"/>
  <c r="H6" i="5"/>
  <c r="I6" i="5"/>
  <c r="J6" i="5"/>
  <c r="K6" i="5"/>
  <c r="L6" i="5"/>
  <c r="M6" i="5"/>
  <c r="N6" i="5"/>
  <c r="O6" i="5"/>
  <c r="P6" i="5"/>
  <c r="Q6" i="5"/>
  <c r="G7" i="5"/>
  <c r="H7" i="5"/>
  <c r="I7" i="5"/>
  <c r="J7" i="5"/>
  <c r="K7" i="5"/>
  <c r="L7" i="5"/>
  <c r="M7" i="5"/>
  <c r="N7" i="5"/>
  <c r="O7" i="5"/>
  <c r="P7" i="5"/>
  <c r="Q7" i="5"/>
  <c r="G8" i="5"/>
  <c r="H8" i="5"/>
  <c r="I8" i="5"/>
  <c r="J8" i="5"/>
  <c r="K8" i="5"/>
  <c r="L8" i="5"/>
  <c r="M8" i="5"/>
  <c r="N8" i="5"/>
  <c r="O8" i="5"/>
  <c r="P8" i="5"/>
  <c r="Q8" i="5"/>
  <c r="G9" i="5"/>
  <c r="H9" i="5"/>
  <c r="I9" i="5"/>
  <c r="J9" i="5"/>
  <c r="K9" i="5"/>
  <c r="L9" i="5"/>
  <c r="M9" i="5"/>
  <c r="N9" i="5"/>
  <c r="O9" i="5"/>
  <c r="P9" i="5"/>
  <c r="Q9" i="5"/>
  <c r="G10" i="5"/>
  <c r="H10" i="5"/>
  <c r="I10" i="5"/>
  <c r="J10" i="5"/>
  <c r="K10" i="5"/>
  <c r="L10" i="5"/>
  <c r="M10" i="5"/>
  <c r="N10" i="5"/>
  <c r="O10" i="5"/>
  <c r="P10" i="5"/>
  <c r="Q10" i="5"/>
  <c r="G11" i="5"/>
  <c r="H11" i="5"/>
  <c r="I11" i="5"/>
  <c r="J11" i="5"/>
  <c r="K11" i="5"/>
  <c r="L11" i="5"/>
  <c r="M11" i="5"/>
  <c r="N11" i="5"/>
  <c r="O11" i="5"/>
  <c r="P11" i="5"/>
  <c r="Q11" i="5"/>
  <c r="G12" i="5"/>
  <c r="H12" i="5"/>
  <c r="I12" i="5"/>
  <c r="J12" i="5"/>
  <c r="K12" i="5"/>
  <c r="L12" i="5"/>
  <c r="M12" i="5"/>
  <c r="N12" i="5"/>
  <c r="O12" i="5"/>
  <c r="P12" i="5"/>
  <c r="Q12" i="5"/>
  <c r="G13" i="5"/>
  <c r="H13" i="5"/>
  <c r="I13" i="5"/>
  <c r="J13" i="5"/>
  <c r="K13" i="5"/>
  <c r="L13" i="5"/>
  <c r="M13" i="5"/>
  <c r="N13" i="5"/>
  <c r="O13" i="5"/>
  <c r="P13" i="5"/>
  <c r="Q13" i="5"/>
  <c r="G14" i="5"/>
  <c r="H14" i="5"/>
  <c r="I14" i="5"/>
  <c r="J14" i="5"/>
  <c r="K14" i="5"/>
  <c r="L14" i="5"/>
  <c r="M14" i="5"/>
  <c r="N14" i="5"/>
  <c r="O14" i="5"/>
  <c r="P14" i="5"/>
  <c r="Q14" i="5"/>
  <c r="G15" i="5"/>
  <c r="H15" i="5"/>
  <c r="I15" i="5"/>
  <c r="J15" i="5"/>
  <c r="K15" i="5"/>
  <c r="L15" i="5"/>
  <c r="M15" i="5"/>
  <c r="N15" i="5"/>
  <c r="O15" i="5"/>
  <c r="P15" i="5"/>
  <c r="Q15" i="5"/>
  <c r="G16" i="5"/>
  <c r="H16" i="5"/>
  <c r="I16" i="5"/>
  <c r="J16" i="5"/>
  <c r="K16" i="5"/>
  <c r="L16" i="5"/>
  <c r="M16" i="5"/>
  <c r="N16" i="5"/>
  <c r="O16" i="5"/>
  <c r="P16" i="5"/>
  <c r="Q16" i="5"/>
  <c r="G19" i="5"/>
  <c r="Q19" i="2"/>
  <c r="M32" i="5"/>
  <c r="M33" i="5"/>
  <c r="M34" i="5"/>
  <c r="M35" i="5"/>
  <c r="M36" i="5"/>
  <c r="M37" i="5"/>
  <c r="M38" i="5"/>
  <c r="M39" i="5"/>
  <c r="M40" i="5"/>
  <c r="M41" i="5"/>
  <c r="H38" i="5"/>
  <c r="I38" i="5"/>
  <c r="J38" i="5"/>
  <c r="K38" i="5"/>
  <c r="L38" i="5"/>
  <c r="N38" i="5"/>
  <c r="O38" i="5"/>
  <c r="P38" i="5"/>
  <c r="Q38" i="5"/>
  <c r="G38" i="5"/>
  <c r="G33" i="5"/>
  <c r="H33" i="5"/>
  <c r="I33" i="5"/>
  <c r="J33" i="5"/>
  <c r="K33" i="5"/>
  <c r="L33" i="5"/>
  <c r="N33" i="5"/>
  <c r="O33" i="5"/>
  <c r="P33" i="5"/>
  <c r="G34" i="5"/>
  <c r="H34" i="5"/>
  <c r="I34" i="5"/>
  <c r="J34" i="5"/>
  <c r="K34" i="5"/>
  <c r="L34" i="5"/>
  <c r="N34" i="5"/>
  <c r="O34" i="5"/>
  <c r="P34" i="5"/>
  <c r="G35" i="5"/>
  <c r="H35" i="5"/>
  <c r="I35" i="5"/>
  <c r="J35" i="5"/>
  <c r="K35" i="5"/>
  <c r="L35" i="5"/>
  <c r="N35" i="5"/>
  <c r="O35" i="5"/>
  <c r="P35" i="5"/>
  <c r="G36" i="5"/>
  <c r="H36" i="5"/>
  <c r="I36" i="5"/>
  <c r="J36" i="5"/>
  <c r="K36" i="5"/>
  <c r="L36" i="5"/>
  <c r="N36" i="5"/>
  <c r="O36" i="5"/>
  <c r="P36" i="5"/>
  <c r="G37" i="5"/>
  <c r="S37" i="5" s="1"/>
  <c r="H37" i="5"/>
  <c r="I37" i="5"/>
  <c r="J37" i="5"/>
  <c r="K37" i="5"/>
  <c r="L37" i="5"/>
  <c r="N37" i="5"/>
  <c r="O37" i="5"/>
  <c r="P37" i="5"/>
  <c r="G39" i="5"/>
  <c r="H39" i="5"/>
  <c r="I39" i="5"/>
  <c r="J39" i="5"/>
  <c r="K39" i="5"/>
  <c r="L39" i="5"/>
  <c r="N39" i="5"/>
  <c r="O39" i="5"/>
  <c r="P39" i="5"/>
  <c r="G40" i="5"/>
  <c r="H40" i="5"/>
  <c r="I40" i="5"/>
  <c r="J40" i="5"/>
  <c r="K40" i="5"/>
  <c r="L40" i="5"/>
  <c r="N40" i="5"/>
  <c r="O40" i="5"/>
  <c r="P40" i="5"/>
  <c r="G41" i="5"/>
  <c r="H41" i="5"/>
  <c r="I41" i="5"/>
  <c r="J41" i="5"/>
  <c r="K41" i="5"/>
  <c r="L41" i="5"/>
  <c r="N41" i="5"/>
  <c r="O41" i="5"/>
  <c r="P41" i="5"/>
  <c r="H32" i="5"/>
  <c r="I32" i="5"/>
  <c r="J32" i="5"/>
  <c r="K32" i="5"/>
  <c r="L32" i="5"/>
  <c r="N32" i="5"/>
  <c r="O32" i="5"/>
  <c r="P32" i="5"/>
  <c r="G32" i="5"/>
  <c r="G20" i="5"/>
  <c r="H20" i="5"/>
  <c r="I20" i="5"/>
  <c r="J20" i="5"/>
  <c r="K20" i="5"/>
  <c r="L20" i="5"/>
  <c r="M20" i="5"/>
  <c r="N20" i="5"/>
  <c r="O20" i="5"/>
  <c r="P20" i="5"/>
  <c r="G21" i="5"/>
  <c r="H21" i="5"/>
  <c r="I21" i="5"/>
  <c r="J21" i="5"/>
  <c r="K21" i="5"/>
  <c r="L21" i="5"/>
  <c r="M21" i="5"/>
  <c r="N21" i="5"/>
  <c r="O21" i="5"/>
  <c r="P21" i="5"/>
  <c r="G22" i="5"/>
  <c r="H22" i="5"/>
  <c r="I22" i="5"/>
  <c r="J22" i="5"/>
  <c r="K22" i="5"/>
  <c r="L22" i="5"/>
  <c r="M22" i="5"/>
  <c r="N22" i="5"/>
  <c r="O22" i="5"/>
  <c r="P22" i="5"/>
  <c r="G23" i="5"/>
  <c r="H23" i="5"/>
  <c r="I23" i="5"/>
  <c r="J23" i="5"/>
  <c r="K23" i="5"/>
  <c r="L23" i="5"/>
  <c r="M23" i="5"/>
  <c r="N23" i="5"/>
  <c r="O23" i="5"/>
  <c r="P23" i="5"/>
  <c r="G24" i="5"/>
  <c r="H24" i="5"/>
  <c r="I24" i="5"/>
  <c r="J24" i="5"/>
  <c r="K24" i="5"/>
  <c r="L24" i="5"/>
  <c r="M24" i="5"/>
  <c r="N24" i="5"/>
  <c r="O24" i="5"/>
  <c r="P24" i="5"/>
  <c r="G25" i="5"/>
  <c r="H25" i="5"/>
  <c r="I25" i="5"/>
  <c r="J25" i="5"/>
  <c r="K25" i="5"/>
  <c r="L25" i="5"/>
  <c r="M25" i="5"/>
  <c r="N25" i="5"/>
  <c r="O25" i="5"/>
  <c r="P25" i="5"/>
  <c r="G26" i="5"/>
  <c r="H26" i="5"/>
  <c r="I26" i="5"/>
  <c r="J26" i="5"/>
  <c r="K26" i="5"/>
  <c r="L26" i="5"/>
  <c r="M26" i="5"/>
  <c r="N26" i="5"/>
  <c r="O26" i="5"/>
  <c r="P26" i="5"/>
  <c r="G27" i="5"/>
  <c r="H27" i="5"/>
  <c r="I27" i="5"/>
  <c r="J27" i="5"/>
  <c r="K27" i="5"/>
  <c r="L27" i="5"/>
  <c r="M27" i="5"/>
  <c r="N27" i="5"/>
  <c r="O27" i="5"/>
  <c r="P27" i="5"/>
  <c r="G28" i="5"/>
  <c r="H28" i="5"/>
  <c r="I28" i="5"/>
  <c r="J28" i="5"/>
  <c r="K28" i="5"/>
  <c r="L28" i="5"/>
  <c r="M28" i="5"/>
  <c r="N28" i="5"/>
  <c r="O28" i="5"/>
  <c r="P28" i="5"/>
  <c r="H19" i="5"/>
  <c r="I19" i="5"/>
  <c r="J19" i="5"/>
  <c r="K19" i="5"/>
  <c r="L19" i="5"/>
  <c r="M19" i="5"/>
  <c r="N19" i="5"/>
  <c r="O19" i="5"/>
  <c r="P19" i="5"/>
  <c r="S19" i="5"/>
  <c r="G42" i="5"/>
  <c r="Q32" i="5"/>
  <c r="Q33" i="5"/>
  <c r="Q34" i="5"/>
  <c r="Q35" i="5"/>
  <c r="Q36" i="5"/>
  <c r="Q37" i="5"/>
  <c r="Q39" i="5"/>
  <c r="Q40" i="5"/>
  <c r="Q41" i="5"/>
  <c r="Q42" i="5"/>
  <c r="H42" i="5"/>
  <c r="I42" i="5"/>
  <c r="J42" i="5"/>
  <c r="K42" i="5"/>
  <c r="L42" i="5"/>
  <c r="M42" i="5"/>
  <c r="N42" i="5"/>
  <c r="O42" i="5"/>
  <c r="P42" i="5"/>
  <c r="Q29" i="5"/>
  <c r="G29" i="5"/>
  <c r="H29" i="5"/>
  <c r="I29" i="5"/>
  <c r="J29" i="5"/>
  <c r="K29" i="5"/>
  <c r="L29" i="5"/>
  <c r="M29" i="5"/>
  <c r="N29" i="5"/>
  <c r="O29" i="5"/>
  <c r="P29" i="5"/>
  <c r="Q19" i="5"/>
  <c r="Q20" i="5"/>
  <c r="Q21" i="5"/>
  <c r="Q22" i="5"/>
  <c r="Q23" i="5"/>
  <c r="Q24" i="5"/>
  <c r="Q25" i="5"/>
  <c r="Q26" i="5"/>
  <c r="Q27" i="5"/>
  <c r="Q28" i="5"/>
  <c r="S42" i="5"/>
  <c r="S29" i="5"/>
  <c r="G3" i="1"/>
  <c r="G4" i="1"/>
  <c r="G5" i="1"/>
  <c r="G6" i="1"/>
  <c r="G7" i="1"/>
  <c r="G8" i="1"/>
  <c r="G9" i="1"/>
  <c r="G10" i="1"/>
  <c r="G11" i="1"/>
  <c r="G12" i="1"/>
  <c r="G2" i="1"/>
  <c r="H2" i="4"/>
  <c r="H3" i="4"/>
  <c r="H4" i="4"/>
  <c r="H5" i="4"/>
  <c r="H6" i="4"/>
  <c r="H7" i="4"/>
  <c r="H8" i="4"/>
  <c r="H9" i="4"/>
  <c r="H10" i="4"/>
  <c r="H11" i="4"/>
  <c r="H12" i="4"/>
  <c r="O146" i="2"/>
  <c r="N146" i="2"/>
  <c r="M146" i="2"/>
  <c r="L146" i="2"/>
  <c r="K146" i="2"/>
  <c r="J146" i="2"/>
  <c r="I146" i="2"/>
  <c r="H146" i="2"/>
  <c r="G146" i="2"/>
  <c r="F146" i="2"/>
  <c r="E146" i="2"/>
  <c r="O145" i="2"/>
  <c r="N145" i="2"/>
  <c r="M145" i="2"/>
  <c r="L145" i="2"/>
  <c r="K145" i="2"/>
  <c r="J145" i="2"/>
  <c r="I145" i="2"/>
  <c r="H145" i="2"/>
  <c r="G145" i="2"/>
  <c r="F145" i="2"/>
  <c r="E145" i="2"/>
  <c r="O144" i="2"/>
  <c r="N144" i="2"/>
  <c r="M144" i="2"/>
  <c r="L144" i="2"/>
  <c r="K144" i="2"/>
  <c r="J144" i="2"/>
  <c r="I144" i="2"/>
  <c r="H144" i="2"/>
  <c r="G144" i="2"/>
  <c r="F144" i="2"/>
  <c r="E144" i="2"/>
  <c r="Q144" i="2" s="1"/>
  <c r="O143" i="2"/>
  <c r="N143" i="2"/>
  <c r="M143" i="2"/>
  <c r="L143" i="2"/>
  <c r="K143" i="2"/>
  <c r="J143" i="2"/>
  <c r="I143" i="2"/>
  <c r="H143" i="2"/>
  <c r="G143" i="2"/>
  <c r="F143" i="2"/>
  <c r="E143" i="2"/>
  <c r="Q143" i="2" s="1"/>
  <c r="O142" i="2"/>
  <c r="N142" i="2"/>
  <c r="M142" i="2"/>
  <c r="L142" i="2"/>
  <c r="K142" i="2"/>
  <c r="J142" i="2"/>
  <c r="I142" i="2"/>
  <c r="H142" i="2"/>
  <c r="G142" i="2"/>
  <c r="F142" i="2"/>
  <c r="E142" i="2"/>
  <c r="Q142" i="2" s="1"/>
  <c r="O141" i="2"/>
  <c r="N141" i="2"/>
  <c r="M141" i="2"/>
  <c r="L141" i="2"/>
  <c r="K141" i="2"/>
  <c r="J141" i="2"/>
  <c r="I141" i="2"/>
  <c r="H141" i="2"/>
  <c r="G141" i="2"/>
  <c r="F141" i="2"/>
  <c r="E141" i="2"/>
  <c r="Q141" i="2" s="1"/>
  <c r="O140" i="2"/>
  <c r="N140" i="2"/>
  <c r="M140" i="2"/>
  <c r="L140" i="2"/>
  <c r="K140" i="2"/>
  <c r="J140" i="2"/>
  <c r="I140" i="2"/>
  <c r="H140" i="2"/>
  <c r="G140" i="2"/>
  <c r="F140" i="2"/>
  <c r="E140" i="2"/>
  <c r="Q139" i="2"/>
  <c r="O139" i="2"/>
  <c r="N139" i="2"/>
  <c r="M139" i="2"/>
  <c r="L139" i="2"/>
  <c r="K139" i="2"/>
  <c r="J139" i="2"/>
  <c r="I139" i="2"/>
  <c r="H139" i="2"/>
  <c r="G139" i="2"/>
  <c r="F139" i="2"/>
  <c r="E139" i="2"/>
  <c r="O138" i="2"/>
  <c r="N138" i="2"/>
  <c r="M138" i="2"/>
  <c r="L138" i="2"/>
  <c r="K138" i="2"/>
  <c r="J138" i="2"/>
  <c r="I138" i="2"/>
  <c r="H138" i="2"/>
  <c r="G138" i="2"/>
  <c r="F138" i="2"/>
  <c r="E138" i="2"/>
  <c r="O137" i="2"/>
  <c r="N137" i="2"/>
  <c r="M137" i="2"/>
  <c r="L137" i="2"/>
  <c r="K137" i="2"/>
  <c r="J137" i="2"/>
  <c r="I137" i="2"/>
  <c r="H137" i="2"/>
  <c r="G137" i="2"/>
  <c r="F137" i="2"/>
  <c r="E137" i="2"/>
  <c r="O136" i="2"/>
  <c r="N136" i="2"/>
  <c r="M136" i="2"/>
  <c r="L136" i="2"/>
  <c r="K136" i="2"/>
  <c r="J136" i="2"/>
  <c r="I136" i="2"/>
  <c r="H136" i="2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G136" i="2"/>
  <c r="F136" i="2"/>
  <c r="E136" i="2"/>
  <c r="Q136" i="2" s="1"/>
  <c r="O133" i="2"/>
  <c r="N133" i="2"/>
  <c r="M133" i="2"/>
  <c r="L133" i="2"/>
  <c r="K133" i="2"/>
  <c r="J133" i="2"/>
  <c r="I133" i="2"/>
  <c r="H133" i="2"/>
  <c r="G133" i="2"/>
  <c r="F133" i="2"/>
  <c r="E133" i="2"/>
  <c r="Q133" i="2" s="1"/>
  <c r="O132" i="2"/>
  <c r="N132" i="2"/>
  <c r="M132" i="2"/>
  <c r="L132" i="2"/>
  <c r="K132" i="2"/>
  <c r="J132" i="2"/>
  <c r="I132" i="2"/>
  <c r="H132" i="2"/>
  <c r="G132" i="2"/>
  <c r="F132" i="2"/>
  <c r="E132" i="2"/>
  <c r="Q132" i="2" s="1"/>
  <c r="O131" i="2"/>
  <c r="N131" i="2"/>
  <c r="M131" i="2"/>
  <c r="L131" i="2"/>
  <c r="K131" i="2"/>
  <c r="J131" i="2"/>
  <c r="I131" i="2"/>
  <c r="H131" i="2"/>
  <c r="G131" i="2"/>
  <c r="F131" i="2"/>
  <c r="E131" i="2"/>
  <c r="Q131" i="2" s="1"/>
  <c r="O130" i="2"/>
  <c r="N130" i="2"/>
  <c r="M130" i="2"/>
  <c r="L130" i="2"/>
  <c r="K130" i="2"/>
  <c r="J130" i="2"/>
  <c r="I130" i="2"/>
  <c r="H130" i="2"/>
  <c r="G130" i="2"/>
  <c r="F130" i="2"/>
  <c r="E130" i="2"/>
  <c r="Q129" i="2"/>
  <c r="O129" i="2"/>
  <c r="N129" i="2"/>
  <c r="M129" i="2"/>
  <c r="L129" i="2"/>
  <c r="K129" i="2"/>
  <c r="J129" i="2"/>
  <c r="I129" i="2"/>
  <c r="H129" i="2"/>
  <c r="G129" i="2"/>
  <c r="F129" i="2"/>
  <c r="E129" i="2"/>
  <c r="O128" i="2"/>
  <c r="N128" i="2"/>
  <c r="M128" i="2"/>
  <c r="L128" i="2"/>
  <c r="K128" i="2"/>
  <c r="J128" i="2"/>
  <c r="I128" i="2"/>
  <c r="H128" i="2"/>
  <c r="G128" i="2"/>
  <c r="F128" i="2"/>
  <c r="E128" i="2"/>
  <c r="O127" i="2"/>
  <c r="N127" i="2"/>
  <c r="M127" i="2"/>
  <c r="L127" i="2"/>
  <c r="K127" i="2"/>
  <c r="J127" i="2"/>
  <c r="I127" i="2"/>
  <c r="H127" i="2"/>
  <c r="G127" i="2"/>
  <c r="F127" i="2"/>
  <c r="E127" i="2"/>
  <c r="O126" i="2"/>
  <c r="N126" i="2"/>
  <c r="M126" i="2"/>
  <c r="L126" i="2"/>
  <c r="K126" i="2"/>
  <c r="J126" i="2"/>
  <c r="I126" i="2"/>
  <c r="H126" i="2"/>
  <c r="G126" i="2"/>
  <c r="F126" i="2"/>
  <c r="E126" i="2"/>
  <c r="Q126" i="2" s="1"/>
  <c r="O125" i="2"/>
  <c r="N125" i="2"/>
  <c r="M125" i="2"/>
  <c r="L125" i="2"/>
  <c r="K125" i="2"/>
  <c r="J125" i="2"/>
  <c r="I125" i="2"/>
  <c r="H125" i="2"/>
  <c r="G125" i="2"/>
  <c r="F125" i="2"/>
  <c r="E125" i="2"/>
  <c r="Q125" i="2" s="1"/>
  <c r="O124" i="2"/>
  <c r="N124" i="2"/>
  <c r="M124" i="2"/>
  <c r="L124" i="2"/>
  <c r="K124" i="2"/>
  <c r="J124" i="2"/>
  <c r="I124" i="2"/>
  <c r="H124" i="2"/>
  <c r="G124" i="2"/>
  <c r="F124" i="2"/>
  <c r="E124" i="2"/>
  <c r="Q124" i="2" s="1"/>
  <c r="O123" i="2"/>
  <c r="N123" i="2"/>
  <c r="M123" i="2"/>
  <c r="L123" i="2"/>
  <c r="K123" i="2"/>
  <c r="J123" i="2"/>
  <c r="I123" i="2"/>
  <c r="H123" i="2"/>
  <c r="G123" i="2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F123" i="2"/>
  <c r="E123" i="2"/>
  <c r="Q123" i="2" s="1"/>
  <c r="O120" i="2"/>
  <c r="N120" i="2"/>
  <c r="M120" i="2"/>
  <c r="L120" i="2"/>
  <c r="K120" i="2"/>
  <c r="J120" i="2"/>
  <c r="I120" i="2"/>
  <c r="H120" i="2"/>
  <c r="G120" i="2"/>
  <c r="F120" i="2"/>
  <c r="E120" i="2"/>
  <c r="Q119" i="2"/>
  <c r="O119" i="2"/>
  <c r="N119" i="2"/>
  <c r="M119" i="2"/>
  <c r="L119" i="2"/>
  <c r="K119" i="2"/>
  <c r="J119" i="2"/>
  <c r="I119" i="2"/>
  <c r="H119" i="2"/>
  <c r="G119" i="2"/>
  <c r="F119" i="2"/>
  <c r="E119" i="2"/>
  <c r="O118" i="2"/>
  <c r="N118" i="2"/>
  <c r="M118" i="2"/>
  <c r="L118" i="2"/>
  <c r="K118" i="2"/>
  <c r="J118" i="2"/>
  <c r="I118" i="2"/>
  <c r="H118" i="2"/>
  <c r="G118" i="2"/>
  <c r="F118" i="2"/>
  <c r="E118" i="2"/>
  <c r="O117" i="2"/>
  <c r="N117" i="2"/>
  <c r="M117" i="2"/>
  <c r="L117" i="2"/>
  <c r="K117" i="2"/>
  <c r="J117" i="2"/>
  <c r="I117" i="2"/>
  <c r="H117" i="2"/>
  <c r="G117" i="2"/>
  <c r="F117" i="2"/>
  <c r="E117" i="2"/>
  <c r="Q117" i="2" s="1"/>
  <c r="O116" i="2"/>
  <c r="N116" i="2"/>
  <c r="M116" i="2"/>
  <c r="L116" i="2"/>
  <c r="K116" i="2"/>
  <c r="J116" i="2"/>
  <c r="I116" i="2"/>
  <c r="H116" i="2"/>
  <c r="G116" i="2"/>
  <c r="F116" i="2"/>
  <c r="E116" i="2"/>
  <c r="Q116" i="2" s="1"/>
  <c r="O115" i="2"/>
  <c r="N115" i="2"/>
  <c r="M115" i="2"/>
  <c r="L115" i="2"/>
  <c r="K115" i="2"/>
  <c r="J115" i="2"/>
  <c r="I115" i="2"/>
  <c r="H115" i="2"/>
  <c r="G115" i="2"/>
  <c r="F115" i="2"/>
  <c r="E115" i="2"/>
  <c r="Q115" i="2" s="1"/>
  <c r="O114" i="2"/>
  <c r="N114" i="2"/>
  <c r="M114" i="2"/>
  <c r="L114" i="2"/>
  <c r="K114" i="2"/>
  <c r="J114" i="2"/>
  <c r="I114" i="2"/>
  <c r="H114" i="2"/>
  <c r="G114" i="2"/>
  <c r="F114" i="2"/>
  <c r="E114" i="2"/>
  <c r="Q114" i="2" s="1"/>
  <c r="O113" i="2"/>
  <c r="N113" i="2"/>
  <c r="M113" i="2"/>
  <c r="L113" i="2"/>
  <c r="K113" i="2"/>
  <c r="J113" i="2"/>
  <c r="I113" i="2"/>
  <c r="H113" i="2"/>
  <c r="G113" i="2"/>
  <c r="F113" i="2"/>
  <c r="E113" i="2"/>
  <c r="P112" i="2"/>
  <c r="P113" i="2" s="1"/>
  <c r="P114" i="2" s="1"/>
  <c r="P115" i="2" s="1"/>
  <c r="P116" i="2" s="1"/>
  <c r="P117" i="2" s="1"/>
  <c r="P118" i="2" s="1"/>
  <c r="P119" i="2" s="1"/>
  <c r="P120" i="2" s="1"/>
  <c r="O112" i="2"/>
  <c r="N112" i="2"/>
  <c r="M112" i="2"/>
  <c r="L112" i="2"/>
  <c r="K112" i="2"/>
  <c r="J112" i="2"/>
  <c r="I112" i="2"/>
  <c r="H112" i="2"/>
  <c r="G112" i="2"/>
  <c r="F112" i="2"/>
  <c r="E112" i="2"/>
  <c r="Q111" i="2"/>
  <c r="O111" i="2"/>
  <c r="N111" i="2"/>
  <c r="M111" i="2"/>
  <c r="L111" i="2"/>
  <c r="K111" i="2"/>
  <c r="J111" i="2"/>
  <c r="I111" i="2"/>
  <c r="H111" i="2"/>
  <c r="G111" i="2"/>
  <c r="F111" i="2"/>
  <c r="E111" i="2"/>
  <c r="O110" i="2"/>
  <c r="N110" i="2"/>
  <c r="M110" i="2"/>
  <c r="L110" i="2"/>
  <c r="K110" i="2"/>
  <c r="J110" i="2"/>
  <c r="I110" i="2"/>
  <c r="H110" i="2"/>
  <c r="G110" i="2"/>
  <c r="F110" i="2"/>
  <c r="P110" i="2" s="1"/>
  <c r="P111" i="2" s="1"/>
  <c r="E110" i="2"/>
  <c r="O107" i="2"/>
  <c r="N107" i="2"/>
  <c r="M107" i="2"/>
  <c r="L107" i="2"/>
  <c r="K107" i="2"/>
  <c r="J107" i="2"/>
  <c r="I107" i="2"/>
  <c r="H107" i="2"/>
  <c r="G107" i="2"/>
  <c r="F107" i="2"/>
  <c r="E107" i="2"/>
  <c r="Q107" i="2" s="1"/>
  <c r="O106" i="2"/>
  <c r="N106" i="2"/>
  <c r="M106" i="2"/>
  <c r="L106" i="2"/>
  <c r="K106" i="2"/>
  <c r="J106" i="2"/>
  <c r="I106" i="2"/>
  <c r="H106" i="2"/>
  <c r="G106" i="2"/>
  <c r="F106" i="2"/>
  <c r="E106" i="2"/>
  <c r="Q106" i="2" s="1"/>
  <c r="O105" i="2"/>
  <c r="N105" i="2"/>
  <c r="M105" i="2"/>
  <c r="L105" i="2"/>
  <c r="K105" i="2"/>
  <c r="J105" i="2"/>
  <c r="I105" i="2"/>
  <c r="H105" i="2"/>
  <c r="G105" i="2"/>
  <c r="F105" i="2"/>
  <c r="E105" i="2"/>
  <c r="Q105" i="2" s="1"/>
  <c r="O104" i="2"/>
  <c r="N104" i="2"/>
  <c r="M104" i="2"/>
  <c r="L104" i="2"/>
  <c r="K104" i="2"/>
  <c r="J104" i="2"/>
  <c r="I104" i="2"/>
  <c r="H104" i="2"/>
  <c r="G104" i="2"/>
  <c r="F104" i="2"/>
  <c r="E104" i="2"/>
  <c r="Q104" i="2" s="1"/>
  <c r="O103" i="2"/>
  <c r="N103" i="2"/>
  <c r="M103" i="2"/>
  <c r="L103" i="2"/>
  <c r="K103" i="2"/>
  <c r="J103" i="2"/>
  <c r="I103" i="2"/>
  <c r="H103" i="2"/>
  <c r="G103" i="2"/>
  <c r="F103" i="2"/>
  <c r="E103" i="2"/>
  <c r="O102" i="2"/>
  <c r="N102" i="2"/>
  <c r="M102" i="2"/>
  <c r="L102" i="2"/>
  <c r="K102" i="2"/>
  <c r="J102" i="2"/>
  <c r="I102" i="2"/>
  <c r="H102" i="2"/>
  <c r="G102" i="2"/>
  <c r="F102" i="2"/>
  <c r="E102" i="2"/>
  <c r="Q101" i="2"/>
  <c r="O101" i="2"/>
  <c r="N101" i="2"/>
  <c r="M101" i="2"/>
  <c r="L101" i="2"/>
  <c r="K101" i="2"/>
  <c r="J101" i="2"/>
  <c r="I101" i="2"/>
  <c r="H101" i="2"/>
  <c r="G101" i="2"/>
  <c r="F101" i="2"/>
  <c r="E101" i="2"/>
  <c r="O100" i="2"/>
  <c r="N100" i="2"/>
  <c r="M100" i="2"/>
  <c r="L100" i="2"/>
  <c r="K100" i="2"/>
  <c r="J100" i="2"/>
  <c r="I100" i="2"/>
  <c r="H100" i="2"/>
  <c r="G100" i="2"/>
  <c r="F100" i="2"/>
  <c r="E100" i="2"/>
  <c r="O99" i="2"/>
  <c r="N99" i="2"/>
  <c r="M99" i="2"/>
  <c r="L99" i="2"/>
  <c r="K99" i="2"/>
  <c r="J99" i="2"/>
  <c r="I99" i="2"/>
  <c r="H99" i="2"/>
  <c r="G99" i="2"/>
  <c r="F99" i="2"/>
  <c r="E99" i="2"/>
  <c r="Q99" i="2" s="1"/>
  <c r="O98" i="2"/>
  <c r="N98" i="2"/>
  <c r="M98" i="2"/>
  <c r="L98" i="2"/>
  <c r="K98" i="2"/>
  <c r="J98" i="2"/>
  <c r="I98" i="2"/>
  <c r="H98" i="2"/>
  <c r="G98" i="2"/>
  <c r="F98" i="2"/>
  <c r="E98" i="2"/>
  <c r="Q98" i="2" s="1"/>
  <c r="O97" i="2"/>
  <c r="N97" i="2"/>
  <c r="M97" i="2"/>
  <c r="L97" i="2"/>
  <c r="K97" i="2"/>
  <c r="J97" i="2"/>
  <c r="I97" i="2"/>
  <c r="H97" i="2"/>
  <c r="G97" i="2"/>
  <c r="F97" i="2"/>
  <c r="E97" i="2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O94" i="2"/>
  <c r="N94" i="2"/>
  <c r="M94" i="2"/>
  <c r="L94" i="2"/>
  <c r="K94" i="2"/>
  <c r="J94" i="2"/>
  <c r="I94" i="2"/>
  <c r="H94" i="2"/>
  <c r="G94" i="2"/>
  <c r="F94" i="2"/>
  <c r="E94" i="2"/>
  <c r="Q94" i="2" s="1"/>
  <c r="O93" i="2"/>
  <c r="N93" i="2"/>
  <c r="M93" i="2"/>
  <c r="L93" i="2"/>
  <c r="K93" i="2"/>
  <c r="J93" i="2"/>
  <c r="I93" i="2"/>
  <c r="H93" i="2"/>
  <c r="G93" i="2"/>
  <c r="F93" i="2"/>
  <c r="E93" i="2"/>
  <c r="O92" i="2"/>
  <c r="N92" i="2"/>
  <c r="M92" i="2"/>
  <c r="L92" i="2"/>
  <c r="K92" i="2"/>
  <c r="J92" i="2"/>
  <c r="I92" i="2"/>
  <c r="H92" i="2"/>
  <c r="G92" i="2"/>
  <c r="F92" i="2"/>
  <c r="E92" i="2"/>
  <c r="Q91" i="2"/>
  <c r="O91" i="2"/>
  <c r="N91" i="2"/>
  <c r="M91" i="2"/>
  <c r="L91" i="2"/>
  <c r="K91" i="2"/>
  <c r="J91" i="2"/>
  <c r="I91" i="2"/>
  <c r="H91" i="2"/>
  <c r="G91" i="2"/>
  <c r="F91" i="2"/>
  <c r="E91" i="2"/>
  <c r="O90" i="2"/>
  <c r="N90" i="2"/>
  <c r="M90" i="2"/>
  <c r="L90" i="2"/>
  <c r="K90" i="2"/>
  <c r="J90" i="2"/>
  <c r="I90" i="2"/>
  <c r="H90" i="2"/>
  <c r="G90" i="2"/>
  <c r="F90" i="2"/>
  <c r="E90" i="2"/>
  <c r="O89" i="2"/>
  <c r="N89" i="2"/>
  <c r="M89" i="2"/>
  <c r="L89" i="2"/>
  <c r="K89" i="2"/>
  <c r="J89" i="2"/>
  <c r="I89" i="2"/>
  <c r="H89" i="2"/>
  <c r="G89" i="2"/>
  <c r="F89" i="2"/>
  <c r="E89" i="2"/>
  <c r="Q89" i="2" s="1"/>
  <c r="O88" i="2"/>
  <c r="N88" i="2"/>
  <c r="M88" i="2"/>
  <c r="L88" i="2"/>
  <c r="K88" i="2"/>
  <c r="J88" i="2"/>
  <c r="I88" i="2"/>
  <c r="H88" i="2"/>
  <c r="G88" i="2"/>
  <c r="F88" i="2"/>
  <c r="E88" i="2"/>
  <c r="Q88" i="2" s="1"/>
  <c r="O87" i="2"/>
  <c r="N87" i="2"/>
  <c r="M87" i="2"/>
  <c r="L87" i="2"/>
  <c r="K87" i="2"/>
  <c r="J87" i="2"/>
  <c r="I87" i="2"/>
  <c r="H87" i="2"/>
  <c r="G87" i="2"/>
  <c r="F87" i="2"/>
  <c r="E87" i="2"/>
  <c r="Q87" i="2" s="1"/>
  <c r="O86" i="2"/>
  <c r="N86" i="2"/>
  <c r="M86" i="2"/>
  <c r="L86" i="2"/>
  <c r="K86" i="2"/>
  <c r="J86" i="2"/>
  <c r="I86" i="2"/>
  <c r="H86" i="2"/>
  <c r="G86" i="2"/>
  <c r="F86" i="2"/>
  <c r="E86" i="2"/>
  <c r="Q86" i="2" s="1"/>
  <c r="O85" i="2"/>
  <c r="N85" i="2"/>
  <c r="M85" i="2"/>
  <c r="L85" i="2"/>
  <c r="K85" i="2"/>
  <c r="J85" i="2"/>
  <c r="I85" i="2"/>
  <c r="H85" i="2"/>
  <c r="G85" i="2"/>
  <c r="F85" i="2"/>
  <c r="E85" i="2"/>
  <c r="O84" i="2"/>
  <c r="N84" i="2"/>
  <c r="M84" i="2"/>
  <c r="L84" i="2"/>
  <c r="K84" i="2"/>
  <c r="J84" i="2"/>
  <c r="I84" i="2"/>
  <c r="H84" i="2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G84" i="2"/>
  <c r="F84" i="2"/>
  <c r="E84" i="2"/>
  <c r="Q81" i="2"/>
  <c r="O81" i="2"/>
  <c r="N81" i="2"/>
  <c r="M81" i="2"/>
  <c r="L81" i="2"/>
  <c r="K81" i="2"/>
  <c r="J81" i="2"/>
  <c r="I81" i="2"/>
  <c r="H81" i="2"/>
  <c r="G81" i="2"/>
  <c r="F81" i="2"/>
  <c r="E81" i="2"/>
  <c r="O80" i="2"/>
  <c r="N80" i="2"/>
  <c r="M80" i="2"/>
  <c r="L80" i="2"/>
  <c r="K80" i="2"/>
  <c r="J80" i="2"/>
  <c r="I80" i="2"/>
  <c r="H80" i="2"/>
  <c r="G80" i="2"/>
  <c r="F80" i="2"/>
  <c r="E80" i="2"/>
  <c r="O79" i="2"/>
  <c r="N79" i="2"/>
  <c r="M79" i="2"/>
  <c r="L79" i="2"/>
  <c r="K79" i="2"/>
  <c r="J79" i="2"/>
  <c r="I79" i="2"/>
  <c r="H79" i="2"/>
  <c r="G79" i="2"/>
  <c r="F79" i="2"/>
  <c r="E79" i="2"/>
  <c r="Q79" i="2" s="1"/>
  <c r="O78" i="2"/>
  <c r="N78" i="2"/>
  <c r="M78" i="2"/>
  <c r="L78" i="2"/>
  <c r="K78" i="2"/>
  <c r="J78" i="2"/>
  <c r="I78" i="2"/>
  <c r="H78" i="2"/>
  <c r="G78" i="2"/>
  <c r="F78" i="2"/>
  <c r="E78" i="2"/>
  <c r="Q78" i="2" s="1"/>
  <c r="O77" i="2"/>
  <c r="N77" i="2"/>
  <c r="M77" i="2"/>
  <c r="L77" i="2"/>
  <c r="K77" i="2"/>
  <c r="J77" i="2"/>
  <c r="I77" i="2"/>
  <c r="H77" i="2"/>
  <c r="G77" i="2"/>
  <c r="F77" i="2"/>
  <c r="E77" i="2"/>
  <c r="Q77" i="2" s="1"/>
  <c r="O76" i="2"/>
  <c r="N76" i="2"/>
  <c r="M76" i="2"/>
  <c r="L76" i="2"/>
  <c r="K76" i="2"/>
  <c r="J76" i="2"/>
  <c r="I76" i="2"/>
  <c r="H76" i="2"/>
  <c r="G76" i="2"/>
  <c r="F76" i="2"/>
  <c r="E76" i="2"/>
  <c r="Q76" i="2" s="1"/>
  <c r="O75" i="2"/>
  <c r="N75" i="2"/>
  <c r="M75" i="2"/>
  <c r="L75" i="2"/>
  <c r="K75" i="2"/>
  <c r="J75" i="2"/>
  <c r="I75" i="2"/>
  <c r="H75" i="2"/>
  <c r="G75" i="2"/>
  <c r="F75" i="2"/>
  <c r="E75" i="2"/>
  <c r="O74" i="2"/>
  <c r="N74" i="2"/>
  <c r="M74" i="2"/>
  <c r="L74" i="2"/>
  <c r="K74" i="2"/>
  <c r="J74" i="2"/>
  <c r="I74" i="2"/>
  <c r="H74" i="2"/>
  <c r="G74" i="2"/>
  <c r="F74" i="2"/>
  <c r="E74" i="2"/>
  <c r="Q73" i="2"/>
  <c r="O73" i="2"/>
  <c r="N73" i="2"/>
  <c r="M73" i="2"/>
  <c r="L73" i="2"/>
  <c r="K73" i="2"/>
  <c r="J73" i="2"/>
  <c r="I73" i="2"/>
  <c r="H73" i="2"/>
  <c r="G73" i="2"/>
  <c r="F73" i="2"/>
  <c r="E73" i="2"/>
  <c r="O72" i="2"/>
  <c r="N72" i="2"/>
  <c r="M72" i="2"/>
  <c r="L72" i="2"/>
  <c r="K72" i="2"/>
  <c r="J72" i="2"/>
  <c r="I72" i="2"/>
  <c r="H72" i="2"/>
  <c r="G72" i="2"/>
  <c r="F72" i="2"/>
  <c r="E72" i="2"/>
  <c r="O71" i="2"/>
  <c r="N71" i="2"/>
  <c r="M71" i="2"/>
  <c r="L71" i="2"/>
  <c r="K71" i="2"/>
  <c r="J71" i="2"/>
  <c r="I71" i="2"/>
  <c r="H71" i="2"/>
  <c r="G71" i="2"/>
  <c r="P71" i="2" s="1"/>
  <c r="F71" i="2"/>
  <c r="E71" i="2"/>
  <c r="Q71" i="2" s="1"/>
  <c r="O68" i="2"/>
  <c r="N68" i="2"/>
  <c r="M68" i="2"/>
  <c r="L68" i="2"/>
  <c r="K68" i="2"/>
  <c r="J68" i="2"/>
  <c r="I68" i="2"/>
  <c r="H68" i="2"/>
  <c r="G68" i="2"/>
  <c r="F68" i="2"/>
  <c r="E68" i="2"/>
  <c r="Q68" i="2" s="1"/>
  <c r="O67" i="2"/>
  <c r="N67" i="2"/>
  <c r="M67" i="2"/>
  <c r="L67" i="2"/>
  <c r="K67" i="2"/>
  <c r="J67" i="2"/>
  <c r="I67" i="2"/>
  <c r="H67" i="2"/>
  <c r="G67" i="2"/>
  <c r="F67" i="2"/>
  <c r="E67" i="2"/>
  <c r="Q67" i="2" s="1"/>
  <c r="O66" i="2"/>
  <c r="N66" i="2"/>
  <c r="M66" i="2"/>
  <c r="L66" i="2"/>
  <c r="K66" i="2"/>
  <c r="J66" i="2"/>
  <c r="I66" i="2"/>
  <c r="H66" i="2"/>
  <c r="G66" i="2"/>
  <c r="F66" i="2"/>
  <c r="E66" i="2"/>
  <c r="Q66" i="2" s="1"/>
  <c r="O65" i="2"/>
  <c r="N65" i="2"/>
  <c r="M65" i="2"/>
  <c r="L65" i="2"/>
  <c r="K65" i="2"/>
  <c r="J65" i="2"/>
  <c r="I65" i="2"/>
  <c r="H65" i="2"/>
  <c r="G65" i="2"/>
  <c r="F65" i="2"/>
  <c r="E65" i="2"/>
  <c r="Q65" i="2" s="1"/>
  <c r="O64" i="2"/>
  <c r="N64" i="2"/>
  <c r="M64" i="2"/>
  <c r="L64" i="2"/>
  <c r="K64" i="2"/>
  <c r="J64" i="2"/>
  <c r="I64" i="2"/>
  <c r="H64" i="2"/>
  <c r="G64" i="2"/>
  <c r="F64" i="2"/>
  <c r="E64" i="2"/>
  <c r="Q63" i="2"/>
  <c r="O63" i="2"/>
  <c r="N63" i="2"/>
  <c r="M63" i="2"/>
  <c r="L63" i="2"/>
  <c r="K63" i="2"/>
  <c r="J63" i="2"/>
  <c r="I63" i="2"/>
  <c r="H63" i="2"/>
  <c r="G63" i="2"/>
  <c r="F63" i="2"/>
  <c r="E63" i="2"/>
  <c r="O62" i="2"/>
  <c r="N62" i="2"/>
  <c r="M62" i="2"/>
  <c r="L62" i="2"/>
  <c r="K62" i="2"/>
  <c r="J62" i="2"/>
  <c r="I62" i="2"/>
  <c r="H62" i="2"/>
  <c r="G62" i="2"/>
  <c r="F62" i="2"/>
  <c r="E62" i="2"/>
  <c r="O61" i="2"/>
  <c r="N61" i="2"/>
  <c r="M61" i="2"/>
  <c r="L61" i="2"/>
  <c r="K61" i="2"/>
  <c r="J61" i="2"/>
  <c r="I61" i="2"/>
  <c r="H61" i="2"/>
  <c r="G61" i="2"/>
  <c r="F61" i="2"/>
  <c r="E61" i="2"/>
  <c r="O60" i="2"/>
  <c r="N60" i="2"/>
  <c r="M60" i="2"/>
  <c r="L60" i="2"/>
  <c r="K60" i="2"/>
  <c r="J60" i="2"/>
  <c r="I60" i="2"/>
  <c r="H60" i="2"/>
  <c r="G60" i="2"/>
  <c r="F60" i="2"/>
  <c r="E60" i="2"/>
  <c r="Q60" i="2" s="1"/>
  <c r="O59" i="2"/>
  <c r="N59" i="2"/>
  <c r="M59" i="2"/>
  <c r="L59" i="2"/>
  <c r="K59" i="2"/>
  <c r="J59" i="2"/>
  <c r="I59" i="2"/>
  <c r="H59" i="2"/>
  <c r="G59" i="2"/>
  <c r="F59" i="2"/>
  <c r="E59" i="2"/>
  <c r="Q59" i="2" s="1"/>
  <c r="O58" i="2"/>
  <c r="N58" i="2"/>
  <c r="M58" i="2"/>
  <c r="L58" i="2"/>
  <c r="K58" i="2"/>
  <c r="J58" i="2"/>
  <c r="I58" i="2"/>
  <c r="H58" i="2"/>
  <c r="G58" i="2"/>
  <c r="F58" i="2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E58" i="2"/>
  <c r="Q58" i="2" s="1"/>
  <c r="O55" i="2"/>
  <c r="N55" i="2"/>
  <c r="M55" i="2"/>
  <c r="L55" i="2"/>
  <c r="K55" i="2"/>
  <c r="J55" i="2"/>
  <c r="I55" i="2"/>
  <c r="H55" i="2"/>
  <c r="G55" i="2"/>
  <c r="F55" i="2"/>
  <c r="E55" i="2"/>
  <c r="Q55" i="2" s="1"/>
  <c r="O54" i="2"/>
  <c r="N54" i="2"/>
  <c r="M54" i="2"/>
  <c r="L54" i="2"/>
  <c r="K54" i="2"/>
  <c r="J54" i="2"/>
  <c r="I54" i="2"/>
  <c r="H54" i="2"/>
  <c r="G54" i="2"/>
  <c r="F54" i="2"/>
  <c r="E54" i="2"/>
  <c r="Q53" i="2"/>
  <c r="O53" i="2"/>
  <c r="N53" i="2"/>
  <c r="M53" i="2"/>
  <c r="L53" i="2"/>
  <c r="K53" i="2"/>
  <c r="J53" i="2"/>
  <c r="I53" i="2"/>
  <c r="H53" i="2"/>
  <c r="G53" i="2"/>
  <c r="F53" i="2"/>
  <c r="E53" i="2"/>
  <c r="O52" i="2"/>
  <c r="N52" i="2"/>
  <c r="M52" i="2"/>
  <c r="L52" i="2"/>
  <c r="K52" i="2"/>
  <c r="J52" i="2"/>
  <c r="I52" i="2"/>
  <c r="H52" i="2"/>
  <c r="G52" i="2"/>
  <c r="F52" i="2"/>
  <c r="E52" i="2"/>
  <c r="O51" i="2"/>
  <c r="N51" i="2"/>
  <c r="M51" i="2"/>
  <c r="L51" i="2"/>
  <c r="K51" i="2"/>
  <c r="J51" i="2"/>
  <c r="I51" i="2"/>
  <c r="H51" i="2"/>
  <c r="G51" i="2"/>
  <c r="F51" i="2"/>
  <c r="E51" i="2"/>
  <c r="O50" i="2"/>
  <c r="N50" i="2"/>
  <c r="M50" i="2"/>
  <c r="L50" i="2"/>
  <c r="K50" i="2"/>
  <c r="J50" i="2"/>
  <c r="I50" i="2"/>
  <c r="H50" i="2"/>
  <c r="G50" i="2"/>
  <c r="F50" i="2"/>
  <c r="E50" i="2"/>
  <c r="Q50" i="2" s="1"/>
  <c r="O49" i="2"/>
  <c r="N49" i="2"/>
  <c r="M49" i="2"/>
  <c r="L49" i="2"/>
  <c r="K49" i="2"/>
  <c r="J49" i="2"/>
  <c r="I49" i="2"/>
  <c r="H49" i="2"/>
  <c r="G49" i="2"/>
  <c r="F49" i="2"/>
  <c r="E49" i="2"/>
  <c r="Q49" i="2" s="1"/>
  <c r="O48" i="2"/>
  <c r="N48" i="2"/>
  <c r="M48" i="2"/>
  <c r="L48" i="2"/>
  <c r="K48" i="2"/>
  <c r="J48" i="2"/>
  <c r="I48" i="2"/>
  <c r="H48" i="2"/>
  <c r="G48" i="2"/>
  <c r="F48" i="2"/>
  <c r="E48" i="2"/>
  <c r="Q48" i="2" s="1"/>
  <c r="O47" i="2"/>
  <c r="N47" i="2"/>
  <c r="M47" i="2"/>
  <c r="L47" i="2"/>
  <c r="K47" i="2"/>
  <c r="J47" i="2"/>
  <c r="I47" i="2"/>
  <c r="H47" i="2"/>
  <c r="G47" i="2"/>
  <c r="F47" i="2"/>
  <c r="E47" i="2"/>
  <c r="Q47" i="2" s="1"/>
  <c r="O46" i="2"/>
  <c r="N46" i="2"/>
  <c r="M46" i="2"/>
  <c r="L46" i="2"/>
  <c r="K46" i="2"/>
  <c r="J46" i="2"/>
  <c r="I46" i="2"/>
  <c r="H46" i="2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G46" i="2"/>
  <c r="F46" i="2"/>
  <c r="E46" i="2"/>
  <c r="Q45" i="2"/>
  <c r="O45" i="2"/>
  <c r="N45" i="2"/>
  <c r="M45" i="2"/>
  <c r="L45" i="2"/>
  <c r="K45" i="2"/>
  <c r="J45" i="2"/>
  <c r="I45" i="2"/>
  <c r="H45" i="2"/>
  <c r="G45" i="2"/>
  <c r="F45" i="2"/>
  <c r="E45" i="2"/>
  <c r="P45" i="2" s="1"/>
  <c r="O42" i="2"/>
  <c r="N42" i="2"/>
  <c r="M42" i="2"/>
  <c r="L42" i="2"/>
  <c r="K42" i="2"/>
  <c r="J42" i="2"/>
  <c r="I42" i="2"/>
  <c r="H42" i="2"/>
  <c r="G42" i="2"/>
  <c r="F42" i="2"/>
  <c r="E42" i="2"/>
  <c r="O41" i="2"/>
  <c r="N41" i="2"/>
  <c r="M41" i="2"/>
  <c r="L41" i="2"/>
  <c r="K41" i="2"/>
  <c r="J41" i="2"/>
  <c r="I41" i="2"/>
  <c r="H41" i="2"/>
  <c r="G41" i="2"/>
  <c r="F41" i="2"/>
  <c r="E41" i="2"/>
  <c r="O40" i="2"/>
  <c r="N40" i="2"/>
  <c r="M40" i="2"/>
  <c r="L40" i="2"/>
  <c r="K40" i="2"/>
  <c r="J40" i="2"/>
  <c r="I40" i="2"/>
  <c r="H40" i="2"/>
  <c r="G40" i="2"/>
  <c r="F40" i="2"/>
  <c r="E40" i="2"/>
  <c r="Q40" i="2" s="1"/>
  <c r="O39" i="2"/>
  <c r="N39" i="2"/>
  <c r="M39" i="2"/>
  <c r="L39" i="2"/>
  <c r="K39" i="2"/>
  <c r="J39" i="2"/>
  <c r="I39" i="2"/>
  <c r="H39" i="2"/>
  <c r="G39" i="2"/>
  <c r="F39" i="2"/>
  <c r="E39" i="2"/>
  <c r="Q39" i="2" s="1"/>
  <c r="O38" i="2"/>
  <c r="N38" i="2"/>
  <c r="M38" i="2"/>
  <c r="L38" i="2"/>
  <c r="K38" i="2"/>
  <c r="J38" i="2"/>
  <c r="I38" i="2"/>
  <c r="H38" i="2"/>
  <c r="G38" i="2"/>
  <c r="F38" i="2"/>
  <c r="E38" i="2"/>
  <c r="Q38" i="2" s="1"/>
  <c r="O37" i="2"/>
  <c r="N37" i="2"/>
  <c r="M37" i="2"/>
  <c r="L37" i="2"/>
  <c r="K37" i="2"/>
  <c r="J37" i="2"/>
  <c r="I37" i="2"/>
  <c r="H37" i="2"/>
  <c r="G37" i="2"/>
  <c r="F37" i="2"/>
  <c r="E37" i="2"/>
  <c r="Q37" i="2" s="1"/>
  <c r="O36" i="2"/>
  <c r="N36" i="2"/>
  <c r="M36" i="2"/>
  <c r="L36" i="2"/>
  <c r="K36" i="2"/>
  <c r="J36" i="2"/>
  <c r="I36" i="2"/>
  <c r="H36" i="2"/>
  <c r="G36" i="2"/>
  <c r="F36" i="2"/>
  <c r="E36" i="2"/>
  <c r="Q35" i="2"/>
  <c r="O35" i="2"/>
  <c r="N35" i="2"/>
  <c r="M35" i="2"/>
  <c r="L35" i="2"/>
  <c r="K35" i="2"/>
  <c r="J35" i="2"/>
  <c r="I35" i="2"/>
  <c r="H35" i="2"/>
  <c r="G35" i="2"/>
  <c r="F35" i="2"/>
  <c r="E35" i="2"/>
  <c r="O34" i="2"/>
  <c r="N34" i="2"/>
  <c r="M34" i="2"/>
  <c r="L34" i="2"/>
  <c r="K34" i="2"/>
  <c r="J34" i="2"/>
  <c r="I34" i="2"/>
  <c r="H34" i="2"/>
  <c r="G34" i="2"/>
  <c r="F34" i="2"/>
  <c r="E34" i="2"/>
  <c r="O33" i="2"/>
  <c r="N33" i="2"/>
  <c r="M33" i="2"/>
  <c r="L33" i="2"/>
  <c r="K33" i="2"/>
  <c r="J33" i="2"/>
  <c r="I33" i="2"/>
  <c r="H33" i="2"/>
  <c r="G33" i="2"/>
  <c r="F33" i="2"/>
  <c r="E33" i="2"/>
  <c r="O32" i="2"/>
  <c r="N32" i="2"/>
  <c r="M32" i="2"/>
  <c r="L32" i="2"/>
  <c r="K32" i="2"/>
  <c r="J32" i="2"/>
  <c r="I32" i="2"/>
  <c r="H32" i="2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G32" i="2"/>
  <c r="F32" i="2"/>
  <c r="E32" i="2"/>
  <c r="Q32" i="2" s="1"/>
  <c r="O29" i="2"/>
  <c r="N29" i="2"/>
  <c r="M29" i="2"/>
  <c r="L29" i="2"/>
  <c r="K29" i="2"/>
  <c r="J29" i="2"/>
  <c r="I29" i="2"/>
  <c r="H29" i="2"/>
  <c r="G29" i="2"/>
  <c r="F29" i="2"/>
  <c r="E29" i="2"/>
  <c r="Q29" i="2" s="1"/>
  <c r="O28" i="2"/>
  <c r="N28" i="2"/>
  <c r="M28" i="2"/>
  <c r="L28" i="2"/>
  <c r="K28" i="2"/>
  <c r="J28" i="2"/>
  <c r="I28" i="2"/>
  <c r="H28" i="2"/>
  <c r="G28" i="2"/>
  <c r="F28" i="2"/>
  <c r="E28" i="2"/>
  <c r="Q28" i="2" s="1"/>
  <c r="O27" i="2"/>
  <c r="N27" i="2"/>
  <c r="M27" i="2"/>
  <c r="L27" i="2"/>
  <c r="K27" i="2"/>
  <c r="J27" i="2"/>
  <c r="I27" i="2"/>
  <c r="H27" i="2"/>
  <c r="G27" i="2"/>
  <c r="F27" i="2"/>
  <c r="E27" i="2"/>
  <c r="Q27" i="2" s="1"/>
  <c r="O26" i="2"/>
  <c r="N26" i="2"/>
  <c r="M26" i="2"/>
  <c r="L26" i="2"/>
  <c r="K26" i="2"/>
  <c r="J26" i="2"/>
  <c r="I26" i="2"/>
  <c r="H26" i="2"/>
  <c r="G26" i="2"/>
  <c r="F26" i="2"/>
  <c r="E26" i="2"/>
  <c r="Q26" i="2" s="1"/>
  <c r="O25" i="2"/>
  <c r="N25" i="2"/>
  <c r="M25" i="2"/>
  <c r="L25" i="2"/>
  <c r="K25" i="2"/>
  <c r="J25" i="2"/>
  <c r="I25" i="2"/>
  <c r="H25" i="2"/>
  <c r="G25" i="2"/>
  <c r="F25" i="2"/>
  <c r="E25" i="2"/>
  <c r="Q25" i="2" s="1"/>
  <c r="O24" i="2"/>
  <c r="N24" i="2"/>
  <c r="M24" i="2"/>
  <c r="L24" i="2"/>
  <c r="K24" i="2"/>
  <c r="J24" i="2"/>
  <c r="I24" i="2"/>
  <c r="H24" i="2"/>
  <c r="G24" i="2"/>
  <c r="F24" i="2"/>
  <c r="E24" i="2"/>
  <c r="Q24" i="2" s="1"/>
  <c r="O23" i="2"/>
  <c r="N23" i="2"/>
  <c r="M23" i="2"/>
  <c r="L23" i="2"/>
  <c r="K23" i="2"/>
  <c r="J23" i="2"/>
  <c r="I23" i="2"/>
  <c r="H23" i="2"/>
  <c r="G23" i="2"/>
  <c r="F23" i="2"/>
  <c r="E23" i="2"/>
  <c r="Q23" i="2" s="1"/>
  <c r="O22" i="2"/>
  <c r="N22" i="2"/>
  <c r="M22" i="2"/>
  <c r="L22" i="2"/>
  <c r="K22" i="2"/>
  <c r="J22" i="2"/>
  <c r="I22" i="2"/>
  <c r="H22" i="2"/>
  <c r="G22" i="2"/>
  <c r="F22" i="2"/>
  <c r="E22" i="2"/>
  <c r="Q22" i="2" s="1"/>
  <c r="O21" i="2"/>
  <c r="N21" i="2"/>
  <c r="M21" i="2"/>
  <c r="L21" i="2"/>
  <c r="K21" i="2"/>
  <c r="J21" i="2"/>
  <c r="I21" i="2"/>
  <c r="H21" i="2"/>
  <c r="G21" i="2"/>
  <c r="F21" i="2"/>
  <c r="E21" i="2"/>
  <c r="Q21" i="2" s="1"/>
  <c r="O20" i="2"/>
  <c r="N20" i="2"/>
  <c r="M20" i="2"/>
  <c r="L20" i="2"/>
  <c r="K20" i="2"/>
  <c r="J20" i="2"/>
  <c r="I20" i="2"/>
  <c r="H20" i="2"/>
  <c r="G20" i="2"/>
  <c r="F20" i="2"/>
  <c r="E20" i="2"/>
  <c r="Q20" i="2" s="1"/>
  <c r="O19" i="2"/>
  <c r="N19" i="2"/>
  <c r="M19" i="2"/>
  <c r="L19" i="2"/>
  <c r="K19" i="2"/>
  <c r="J19" i="2"/>
  <c r="I19" i="2"/>
  <c r="H19" i="2"/>
  <c r="G19" i="2"/>
  <c r="F19" i="2"/>
  <c r="O16" i="2"/>
  <c r="N16" i="2"/>
  <c r="J16" i="2"/>
  <c r="F16" i="2"/>
  <c r="M16" i="2"/>
  <c r="N15" i="2"/>
  <c r="M15" i="2"/>
  <c r="J15" i="2"/>
  <c r="I15" i="2"/>
  <c r="F15" i="2"/>
  <c r="E15" i="2"/>
  <c r="L15" i="2"/>
  <c r="O15" i="2"/>
  <c r="M14" i="2"/>
  <c r="H14" i="2"/>
  <c r="O14" i="2"/>
  <c r="O13" i="2"/>
  <c r="L13" i="2"/>
  <c r="K13" i="2"/>
  <c r="G13" i="2"/>
  <c r="N12" i="2"/>
  <c r="K12" i="2"/>
  <c r="J12" i="2"/>
  <c r="F12" i="2"/>
  <c r="M12" i="2"/>
  <c r="N11" i="2"/>
  <c r="M11" i="2"/>
  <c r="J11" i="2"/>
  <c r="I11" i="2"/>
  <c r="F11" i="2"/>
  <c r="E11" i="2"/>
  <c r="L11" i="2"/>
  <c r="O11" i="2"/>
  <c r="L10" i="2"/>
  <c r="I10" i="2"/>
  <c r="O10" i="2"/>
  <c r="O9" i="2"/>
  <c r="H9" i="2"/>
  <c r="G9" i="2"/>
  <c r="N8" i="2"/>
  <c r="M8" i="2"/>
  <c r="J8" i="2"/>
  <c r="I8" i="2"/>
  <c r="G8" i="2"/>
  <c r="F8" i="2"/>
  <c r="E8" i="2"/>
  <c r="L8" i="2"/>
  <c r="H7" i="2"/>
  <c r="F7" i="2"/>
  <c r="O7" i="2"/>
  <c r="L6" i="2"/>
  <c r="K6" i="2"/>
  <c r="G6" i="2"/>
  <c r="E6" i="2"/>
  <c r="P19" i="2" l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Q36" i="2"/>
  <c r="Q46" i="2"/>
  <c r="Q54" i="2"/>
  <c r="Q64" i="2"/>
  <c r="P72" i="2"/>
  <c r="P73" i="2" s="1"/>
  <c r="P74" i="2" s="1"/>
  <c r="P75" i="2" s="1"/>
  <c r="P76" i="2" s="1"/>
  <c r="P77" i="2" s="1"/>
  <c r="P78" i="2" s="1"/>
  <c r="P79" i="2" s="1"/>
  <c r="P80" i="2" s="1"/>
  <c r="P81" i="2" s="1"/>
  <c r="Q74" i="2"/>
  <c r="Q75" i="2"/>
  <c r="Q84" i="2"/>
  <c r="Q85" i="2"/>
  <c r="Q92" i="2"/>
  <c r="Q93" i="2"/>
  <c r="Q102" i="2"/>
  <c r="Q103" i="2"/>
  <c r="Q112" i="2"/>
  <c r="Q113" i="2"/>
  <c r="Q120" i="2"/>
  <c r="Q130" i="2"/>
  <c r="Q140" i="2"/>
  <c r="Q34" i="2"/>
  <c r="Q42" i="2"/>
  <c r="Q52" i="2"/>
  <c r="Q62" i="2"/>
  <c r="Q72" i="2"/>
  <c r="Q80" i="2"/>
  <c r="Q90" i="2"/>
  <c r="Q97" i="2"/>
  <c r="Q100" i="2"/>
  <c r="Q110" i="2"/>
  <c r="Q118" i="2"/>
  <c r="Q128" i="2"/>
  <c r="Q138" i="2"/>
  <c r="Q146" i="2"/>
  <c r="Q33" i="2"/>
  <c r="Q41" i="2"/>
  <c r="Q51" i="2"/>
  <c r="Q61" i="2"/>
  <c r="Q127" i="2"/>
  <c r="Q137" i="2"/>
  <c r="Q145" i="2"/>
  <c r="S41" i="5"/>
  <c r="S23" i="5"/>
  <c r="S20" i="5"/>
  <c r="S28" i="5"/>
  <c r="S27" i="5"/>
  <c r="S24" i="5"/>
  <c r="R32" i="5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S25" i="5"/>
  <c r="S36" i="5"/>
  <c r="S33" i="5"/>
  <c r="S32" i="5"/>
  <c r="S39" i="5"/>
  <c r="S34" i="5"/>
  <c r="S21" i="5"/>
  <c r="S35" i="5"/>
  <c r="S40" i="5"/>
  <c r="S38" i="5"/>
  <c r="S26" i="5"/>
  <c r="S22" i="5"/>
  <c r="R19" i="5"/>
  <c r="R20" i="5" s="1"/>
  <c r="R21" i="5" s="1"/>
  <c r="R22" i="5" s="1"/>
  <c r="R23" i="5" s="1"/>
  <c r="R24" i="5" s="1"/>
  <c r="J2" i="4" a="1"/>
  <c r="J2" i="4" s="1"/>
  <c r="N7" i="2"/>
  <c r="J7" i="2"/>
  <c r="I7" i="2"/>
  <c r="N13" i="2"/>
  <c r="J13" i="2"/>
  <c r="F13" i="2"/>
  <c r="M13" i="2"/>
  <c r="I13" i="2"/>
  <c r="E13" i="2"/>
  <c r="H13" i="2"/>
  <c r="I14" i="2"/>
  <c r="E14" i="2"/>
  <c r="N6" i="2"/>
  <c r="J6" i="2"/>
  <c r="F6" i="2"/>
  <c r="M6" i="2"/>
  <c r="Q6" i="2" s="1"/>
  <c r="H6" i="2"/>
  <c r="O6" i="2"/>
  <c r="E7" i="2"/>
  <c r="L7" i="2"/>
  <c r="M10" i="2"/>
  <c r="E10" i="2"/>
  <c r="I6" i="2"/>
  <c r="P6" i="2"/>
  <c r="P7" i="2" s="1"/>
  <c r="M7" i="2"/>
  <c r="N9" i="2"/>
  <c r="J9" i="2"/>
  <c r="F9" i="2"/>
  <c r="M9" i="2"/>
  <c r="I9" i="2"/>
  <c r="E9" i="2"/>
  <c r="L9" i="2"/>
  <c r="K9" i="2"/>
  <c r="H10" i="2"/>
  <c r="L14" i="2"/>
  <c r="K8" i="2"/>
  <c r="O12" i="2"/>
  <c r="G16" i="2"/>
  <c r="O8" i="2"/>
  <c r="G12" i="2"/>
  <c r="K16" i="2"/>
  <c r="G7" i="2"/>
  <c r="K7" i="2"/>
  <c r="H8" i="2"/>
  <c r="Q8" i="2" s="1"/>
  <c r="F10" i="2"/>
  <c r="J10" i="2"/>
  <c r="N10" i="2"/>
  <c r="G11" i="2"/>
  <c r="K11" i="2"/>
  <c r="H12" i="2"/>
  <c r="L12" i="2"/>
  <c r="F14" i="2"/>
  <c r="J14" i="2"/>
  <c r="N14" i="2"/>
  <c r="G15" i="2"/>
  <c r="K15" i="2"/>
  <c r="H16" i="2"/>
  <c r="L16" i="2"/>
  <c r="G10" i="2"/>
  <c r="K10" i="2"/>
  <c r="H11" i="2"/>
  <c r="E12" i="2"/>
  <c r="I12" i="2"/>
  <c r="G14" i="2"/>
  <c r="K14" i="2"/>
  <c r="H15" i="2"/>
  <c r="E16" i="2"/>
  <c r="I16" i="2"/>
  <c r="I11" i="4" l="1"/>
  <c r="I3" i="4"/>
  <c r="I2" i="4"/>
  <c r="I7" i="4"/>
  <c r="I10" i="4"/>
  <c r="I12" i="4"/>
  <c r="I6" i="4"/>
  <c r="I8" i="4"/>
  <c r="I9" i="4"/>
  <c r="I4" i="4"/>
  <c r="I5" i="4"/>
  <c r="R25" i="5"/>
  <c r="R26" i="5" s="1"/>
  <c r="R27" i="5" s="1"/>
  <c r="R28" i="5" s="1"/>
  <c r="R29" i="5" s="1"/>
  <c r="S8" i="5"/>
  <c r="S10" i="5"/>
  <c r="S14" i="5"/>
  <c r="S7" i="5"/>
  <c r="S6" i="5"/>
  <c r="S12" i="5"/>
  <c r="R6" i="5"/>
  <c r="R7" i="5" s="1"/>
  <c r="R8" i="5" s="1"/>
  <c r="R9" i="5" s="1"/>
  <c r="R10" i="5" s="1"/>
  <c r="R11" i="5" s="1"/>
  <c r="R12" i="5" s="1"/>
  <c r="R13" i="5" s="1"/>
  <c r="R14" i="5" s="1"/>
  <c r="R15" i="5" s="1"/>
  <c r="R16" i="5" s="1"/>
  <c r="S9" i="5"/>
  <c r="Q11" i="2"/>
  <c r="Q9" i="2"/>
  <c r="P8" i="2"/>
  <c r="Q12" i="2"/>
  <c r="Q15" i="2"/>
  <c r="S16" i="5"/>
  <c r="Q10" i="2"/>
  <c r="Q14" i="2"/>
  <c r="Q7" i="2"/>
  <c r="S15" i="5"/>
  <c r="S11" i="5"/>
  <c r="Q16" i="2"/>
  <c r="S13" i="5"/>
  <c r="Q13" i="2"/>
  <c r="P10" i="2" l="1"/>
  <c r="P11" i="2" s="1"/>
  <c r="P12" i="2" s="1"/>
  <c r="P13" i="2" s="1"/>
  <c r="P14" i="2" s="1"/>
  <c r="P15" i="2" s="1"/>
  <c r="P16" i="2" s="1"/>
  <c r="P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F6248-201B-464E-9107-6EFB4157ABFF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B39EC38-CCA0-41C8-A23D-5A6F9BDD4672}" name="WorksheetConnection_Таблица1" type="102" refreshedVersion="7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Таблица11"/>
        </x15:connection>
      </ext>
    </extLst>
  </connection>
  <connection id="3" xr16:uid="{5E6CE5DC-235B-4C14-9BA7-2B15B5BF6AAC}" name="WorksheetConnection_Таблица2" type="102" refreshedVersion="7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Таблица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<sst xmlns="http://schemas.openxmlformats.org/spreadsheetml/2006/main" count="114" uniqueCount="22">
  <si>
    <t>Номер</t>
  </si>
  <si>
    <t>ФИО</t>
  </si>
  <si>
    <t>Время</t>
  </si>
  <si>
    <t>Долгота</t>
  </si>
  <si>
    <t>Количество печенек (до 100)</t>
  </si>
  <si>
    <t>Хамикоева</t>
  </si>
  <si>
    <t>Устимова Снежана</t>
  </si>
  <si>
    <t>Попова Софья</t>
  </si>
  <si>
    <t>Жевагина Настя</t>
  </si>
  <si>
    <t>Александрова</t>
  </si>
  <si>
    <t>Поликарпова Лиза</t>
  </si>
  <si>
    <t>Брусова Полина</t>
  </si>
  <si>
    <t>Капралов Никита</t>
  </si>
  <si>
    <t>Кучерявенко Никита</t>
  </si>
  <si>
    <t>Деменчук Георгий</t>
  </si>
  <si>
    <t>Широта</t>
  </si>
  <si>
    <t>ФУ Рязанский проспект</t>
  </si>
  <si>
    <t>average great-circle radius</t>
  </si>
  <si>
    <t>meters</t>
  </si>
  <si>
    <t>Район</t>
  </si>
  <si>
    <t>Ранг</t>
  </si>
  <si>
    <t>Сумма по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</si>
</sst>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.5"/>
      <color rgb="FF242424"/>
      <name val="Segoe UI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9"/>
      <color rgb="FF5F6368"/>
      <name val="Roboto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ill="1" applyBorder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20" fontId="0" fillId="0" borderId="2" xfId="0" applyNumberFormat="1" applyFont="1" applyBorder="1"/>
    <xf numFmtId="20" fontId="0" fillId="0" borderId="3" xfId="0" applyNumberFormat="1" applyFont="1" applyBorder="1"/>
    <xf numFmtId="0" fontId="2" fillId="2" borderId="5" xfId="0" applyFont="1" applyFill="1" applyBorder="1"/>
    <xf numFmtId="0" fontId="2" fillId="2" borderId="0" xfId="0" applyFont="1" applyFill="1" applyBorder="1"/>
    <xf numFmtId="0" fontId="0" fillId="0" borderId="0" xfId="0" applyFont="1" applyBorder="1"/>
    <xf numFmtId="0" fontId="2" fillId="2" borderId="0" xfId="0" applyFont="1" applyFill="1"/>
    <xf numFmtId="0" fontId="0" fillId="0" borderId="0" xfId="0" applyBorder="1"/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3" fontId="5" fillId="5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3" fontId="5" fillId="0" borderId="0" xfId="0" applyNumberFormat="1" applyFont="1" applyAlignment="1">
      <alignment wrapText="1"/>
    </xf>
    <xf numFmtId="3" fontId="6" fillId="5" borderId="0" xfId="0" applyNumberFormat="1" applyFont="1" applyFill="1" applyAlignment="1">
      <alignment wrapText="1"/>
    </xf>
    <xf numFmtId="0" fontId="0" fillId="3" borderId="1" xfId="0" applyFill="1" applyBorder="1"/>
    <xf numFmtId="0" fontId="0" fillId="6" borderId="0" xfId="0" applyFill="1"/>
    <xf numFmtId="0" fontId="0" fillId="4" borderId="1" xfId="0" applyFill="1" applyBorder="1"/>
    <xf numFmtId="0" fontId="0" fillId="0" borderId="6" xfId="0" applyFill="1" applyBorder="1"/>
    <xf numFmtId="0" fontId="0" fillId="0" borderId="7" xfId="0" applyBorder="1"/>
    <xf numFmtId="0" fontId="0" fillId="0" borderId="4" xfId="0" applyBorder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5" formatCode="h:mm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EFE4D-40A5-409F-9834-41999CF4950B}" name="Данные" displayName="Данные" ref="A1:G12" totalsRowShown="0">
  <autoFilter ref="A1:G12" xr:uid="{7C259029-CB18-4190-884F-37418E8D4531}"/>
  <sortState xmlns:xlrd2="http://schemas.microsoft.com/office/spreadsheetml/2017/richdata2" ref="A2:F12">
    <sortCondition ref="C1:C12"/>
  </sortState>
  <tableColumns count="7">
    <tableColumn id="1" xr3:uid="{4EE0C50F-EA92-4C8B-8846-2D1FCC4E5C53}" name="Номер"/>
    <tableColumn id="2" xr3:uid="{BCCE81EF-A2AE-4584-907D-634DE3A95C60}" name="ФИО"/>
    <tableColumn id="3" xr3:uid="{3C84DEEE-AAED-4927-B401-DA5ED3E8738E}" name="Время" dataDxfId="11"/>
    <tableColumn id="4" xr3:uid="{30282147-962C-411B-9998-F2053391E68A}" name="Широта"/>
    <tableColumn id="5" xr3:uid="{0990E060-0D7A-4545-B8B4-112400AE3528}" name="Долгота"/>
    <tableColumn id="6" xr3:uid="{4DC58CBE-CE77-416C-BEA7-29E718672BE0}" name="Количество печенек (до 100)"/>
    <tableColumn id="8" xr3:uid="{4DBB8EC6-2CDB-4325-9E98-1160AB14C86E}" name="Ранг" dataDxfId="10">
      <calculatedColumnFormula>VLOOKUP(Данные[[#This Row],[ФИО]],$N$3:$U$13,8,FALSE)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D501A-E274-4A76-A586-98BBAF5793DC}" name="Таблица1" displayName="Таблица1" ref="A1:H12" totalsRowShown="0" headerRowDxfId="9" dataDxfId="8" tableBorderDxfId="7">
  <autoFilter ref="A1:H12" xr:uid="{E24D501A-E274-4A76-A586-98BBAF5793DC}"/>
  <tableColumns count="8">
    <tableColumn id="1" xr3:uid="{6F172949-6491-4E4D-915E-DD269EB5943F}" name="Номер"/>
    <tableColumn id="2" xr3:uid="{9F2CC241-B991-436F-AD9D-D05B591808A3}" name="ФИО" dataDxfId="6"/>
    <tableColumn id="3" xr3:uid="{99DD5456-E1E7-4977-AE4F-36C28F8DFB39}" name="Время" dataDxfId="5"/>
    <tableColumn id="4" xr3:uid="{DC1F3C9A-1068-4027-90B9-85BB7EB00F86}" name="Широта" dataDxfId="4"/>
    <tableColumn id="5" xr3:uid="{CC0B5E24-999C-48AA-8EB9-A7D91DBE3CB8}" name="Долгота" dataDxfId="3"/>
    <tableColumn id="6" xr3:uid="{3810A858-A27F-42E0-B7C6-0177E6E5A3E6}" name="Количество печенек (до 100)" dataDxfId="2"/>
    <tableColumn id="7" xr3:uid="{726D266F-694D-4DEC-A15A-8D0233037136}" name="Район" dataDxfId="1"/>
    <tableColumn id="8" xr3:uid="{76C4D351-7D06-492D-998B-61861936B9F0}" name="Сумма по району" dataDxfId="0">
      <calculatedColumnFormula>SUMIF(Таблица1[Район],Таблица1[[#This Row],[Район]],Таблица1[Количество печенек (до 100)])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C52-7199-4953-B451-7977FBBF4A43}">
  <dimension ref="A1:U13"/>
  <sheetViews>
    <sheetView zoomScale="70" zoomScaleNormal="70" workbookViewId="0">
      <selection activeCell="G7" sqref="G7"/>
    </sheetView>
  </sheetViews>
  <sheetFormatPr defaultColWidth="8.796875" defaultRowHeight="14.25" x14ac:dyDescent="0.45"/>
  <cols>
    <col min="1" max="1" width="9.33203125" customWidth="1"/>
    <col min="2" max="2" width="18.33203125" customWidth="1"/>
    <col min="4" max="4" width="14.265625" customWidth="1"/>
    <col min="5" max="5" width="18.06640625" customWidth="1"/>
    <col min="6" max="6" width="29.6640625" customWidth="1"/>
    <col min="7" max="7" width="9.464843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20</v>
      </c>
    </row>
    <row r="2" spans="1:21" x14ac:dyDescent="0.45">
      <c r="A2">
        <v>1</v>
      </c>
      <c r="B2" t="s">
        <v>16</v>
      </c>
      <c r="C2" s="1">
        <v>0.375</v>
      </c>
      <c r="D2">
        <v>55.718223999999999</v>
      </c>
      <c r="E2">
        <v>37.795520000000003</v>
      </c>
      <c r="F2">
        <v>100</v>
      </c>
      <c r="G2">
        <f>VLOOKUP(Данные[[#This Row],[ФИО]],$N$3:$U$13,8,FALSE)</f>
        <v>2</v>
      </c>
      <c r="K2">
        <v>1</v>
      </c>
      <c r="M2" t="s">
        <v>0</v>
      </c>
      <c r="N2" t="s">
        <v>1</v>
      </c>
      <c r="O2" t="s">
        <v>2</v>
      </c>
      <c r="P2" t="s">
        <v>15</v>
      </c>
      <c r="Q2" t="s">
        <v>3</v>
      </c>
      <c r="R2" t="s">
        <v>4</v>
      </c>
      <c r="S2" t="s">
        <v>19</v>
      </c>
      <c r="T2" t="s">
        <v>21</v>
      </c>
      <c r="U2" t="s">
        <v>20</v>
      </c>
    </row>
    <row r="3" spans="1:21" x14ac:dyDescent="0.45">
      <c r="A3" s="19">
        <v>2</v>
      </c>
      <c r="B3" s="20" t="s">
        <v>5</v>
      </c>
      <c r="C3" s="20"/>
      <c r="D3" s="6">
        <v>55.717849000000001</v>
      </c>
      <c r="E3" s="6">
        <v>37.791843</v>
      </c>
      <c r="F3" s="23">
        <v>30</v>
      </c>
      <c r="G3">
        <f>VLOOKUP(Данные[[#This Row],[ФИО]],$N$3:$U$13,8,FALSE)</f>
        <v>2</v>
      </c>
      <c r="K3">
        <v>2</v>
      </c>
      <c r="M3">
        <v>1</v>
      </c>
      <c r="N3" t="s">
        <v>16</v>
      </c>
      <c r="O3">
        <v>0.375</v>
      </c>
      <c r="P3">
        <v>55.718223999999999</v>
      </c>
      <c r="Q3">
        <v>37.795520000000003</v>
      </c>
      <c r="R3">
        <v>100</v>
      </c>
      <c r="S3">
        <v>4</v>
      </c>
      <c r="T3">
        <v>170</v>
      </c>
      <c r="U3">
        <v>2</v>
      </c>
    </row>
    <row r="4" spans="1:21" x14ac:dyDescent="0.45">
      <c r="A4" s="23">
        <v>3</v>
      </c>
      <c r="B4" s="20" t="s">
        <v>6</v>
      </c>
      <c r="C4" s="20"/>
      <c r="D4" s="21">
        <v>55824283</v>
      </c>
      <c r="E4" s="21">
        <v>37656218</v>
      </c>
      <c r="F4" s="23">
        <v>14</v>
      </c>
      <c r="G4">
        <f>VLOOKUP(Данные[[#This Row],[ФИО]],$N$3:$U$13,8,FALSE)</f>
        <v>3</v>
      </c>
      <c r="K4">
        <v>5</v>
      </c>
      <c r="M4">
        <v>2</v>
      </c>
      <c r="N4" t="s">
        <v>5</v>
      </c>
      <c r="O4">
        <v>0.39583333333333331</v>
      </c>
      <c r="P4">
        <v>55.717849000000001</v>
      </c>
      <c r="Q4">
        <v>37.791843</v>
      </c>
      <c r="R4">
        <v>30</v>
      </c>
      <c r="S4">
        <v>4</v>
      </c>
      <c r="T4">
        <v>170</v>
      </c>
      <c r="U4">
        <v>2</v>
      </c>
    </row>
    <row r="5" spans="1:21" x14ac:dyDescent="0.45">
      <c r="A5" s="23">
        <v>4</v>
      </c>
      <c r="B5" s="20" t="s">
        <v>7</v>
      </c>
      <c r="C5" s="20"/>
      <c r="D5" s="21">
        <v>55867041</v>
      </c>
      <c r="E5" s="21">
        <v>37709596</v>
      </c>
      <c r="F5" s="23">
        <v>20</v>
      </c>
      <c r="G5">
        <f>VLOOKUP(Данные[[#This Row],[ФИО]],$N$3:$U$13,8,FALSE)</f>
        <v>3</v>
      </c>
      <c r="K5">
        <v>8</v>
      </c>
      <c r="M5">
        <v>3</v>
      </c>
      <c r="N5" t="s">
        <v>8</v>
      </c>
      <c r="O5">
        <v>0.41666666666666669</v>
      </c>
      <c r="P5">
        <v>55.736645000000003</v>
      </c>
      <c r="Q5">
        <v>37.799681</v>
      </c>
      <c r="R5">
        <v>40</v>
      </c>
      <c r="S5">
        <v>4</v>
      </c>
      <c r="T5">
        <v>170</v>
      </c>
      <c r="U5">
        <v>2</v>
      </c>
    </row>
    <row r="6" spans="1:21" x14ac:dyDescent="0.45">
      <c r="A6" s="23">
        <v>5</v>
      </c>
      <c r="B6" s="20" t="s">
        <v>8</v>
      </c>
      <c r="C6" s="20"/>
      <c r="D6" s="21">
        <v>55736645</v>
      </c>
      <c r="E6" s="21">
        <v>37799681</v>
      </c>
      <c r="F6" s="23">
        <v>40</v>
      </c>
      <c r="G6">
        <f>VLOOKUP(Данные[[#This Row],[ФИО]],$N$3:$U$13,8,FALSE)</f>
        <v>2</v>
      </c>
      <c r="K6">
        <v>3</v>
      </c>
      <c r="M6">
        <v>4</v>
      </c>
      <c r="N6" t="s">
        <v>11</v>
      </c>
      <c r="O6">
        <v>0.4375</v>
      </c>
      <c r="P6">
        <v>55.762098119999997</v>
      </c>
      <c r="Q6">
        <v>37.867264259999999</v>
      </c>
      <c r="R6">
        <v>28</v>
      </c>
      <c r="S6">
        <v>1</v>
      </c>
      <c r="T6">
        <v>62</v>
      </c>
      <c r="U6">
        <v>3</v>
      </c>
    </row>
    <row r="7" spans="1:21" x14ac:dyDescent="0.45">
      <c r="A7" s="23">
        <v>6</v>
      </c>
      <c r="B7" s="20" t="s">
        <v>9</v>
      </c>
      <c r="C7" s="20"/>
      <c r="D7" s="21">
        <v>55749926</v>
      </c>
      <c r="E7" s="22">
        <v>37534433</v>
      </c>
      <c r="F7" s="23">
        <v>99</v>
      </c>
      <c r="G7">
        <f>VLOOKUP(Данные[[#This Row],[ФИО]],$N$3:$U$13,8,FALSE)</f>
        <v>1</v>
      </c>
      <c r="K7">
        <v>4</v>
      </c>
      <c r="M7">
        <v>5</v>
      </c>
      <c r="N7" t="s">
        <v>6</v>
      </c>
      <c r="O7">
        <v>0.45833333333333331</v>
      </c>
      <c r="P7">
        <v>55.824283000000001</v>
      </c>
      <c r="Q7">
        <v>37.656218000000003</v>
      </c>
      <c r="R7">
        <v>14</v>
      </c>
      <c r="S7">
        <v>1</v>
      </c>
      <c r="T7">
        <v>62</v>
      </c>
      <c r="U7">
        <v>3</v>
      </c>
    </row>
    <row r="8" spans="1:21" x14ac:dyDescent="0.45">
      <c r="A8" s="23">
        <v>7</v>
      </c>
      <c r="B8" s="20" t="s">
        <v>10</v>
      </c>
      <c r="C8" s="20"/>
      <c r="D8" s="24">
        <v>55708225</v>
      </c>
      <c r="E8" s="24">
        <v>37622978</v>
      </c>
      <c r="F8" s="23">
        <v>78</v>
      </c>
      <c r="G8">
        <f>VLOOKUP(Данные[[#This Row],[ФИО]],$N$3:$U$13,8,FALSE)</f>
        <v>1</v>
      </c>
      <c r="K8">
        <v>10</v>
      </c>
      <c r="M8">
        <v>6</v>
      </c>
      <c r="N8" t="s">
        <v>7</v>
      </c>
      <c r="O8">
        <v>0.47916666666666669</v>
      </c>
      <c r="P8">
        <v>55.867041</v>
      </c>
      <c r="Q8">
        <v>37.709595999999998</v>
      </c>
      <c r="R8">
        <v>20</v>
      </c>
      <c r="S8">
        <v>1</v>
      </c>
      <c r="T8">
        <v>62</v>
      </c>
      <c r="U8">
        <v>3</v>
      </c>
    </row>
    <row r="9" spans="1:21" x14ac:dyDescent="0.45">
      <c r="A9" s="23">
        <v>8</v>
      </c>
      <c r="B9" s="20" t="s">
        <v>11</v>
      </c>
      <c r="C9" s="20"/>
      <c r="D9" s="21">
        <v>55762098</v>
      </c>
      <c r="E9" s="21">
        <v>37867264</v>
      </c>
      <c r="F9" s="23">
        <v>28</v>
      </c>
      <c r="G9">
        <f>VLOOKUP(Данные[[#This Row],[ФИО]],$N$3:$U$13,8,FALSE)</f>
        <v>3</v>
      </c>
      <c r="K9">
        <v>6</v>
      </c>
      <c r="M9">
        <v>7</v>
      </c>
      <c r="N9" t="s">
        <v>13</v>
      </c>
      <c r="O9">
        <v>0.5</v>
      </c>
      <c r="P9">
        <v>55.910592000000001</v>
      </c>
      <c r="Q9">
        <v>37.578989999999997</v>
      </c>
      <c r="R9">
        <v>21</v>
      </c>
      <c r="S9">
        <v>3</v>
      </c>
      <c r="T9">
        <v>248</v>
      </c>
      <c r="U9">
        <v>1</v>
      </c>
    </row>
    <row r="10" spans="1:21" x14ac:dyDescent="0.45">
      <c r="A10" s="23">
        <v>9</v>
      </c>
      <c r="B10" s="20" t="s">
        <v>12</v>
      </c>
      <c r="C10" s="20"/>
      <c r="D10" s="21">
        <v>55736825</v>
      </c>
      <c r="E10" s="22">
        <v>37591293</v>
      </c>
      <c r="F10" s="23">
        <v>19</v>
      </c>
      <c r="G10">
        <f>VLOOKUP(Данные[[#This Row],[ФИО]],$N$3:$U$13,8,FALSE)</f>
        <v>4</v>
      </c>
      <c r="K10">
        <v>9</v>
      </c>
      <c r="M10">
        <v>8</v>
      </c>
      <c r="N10" t="s">
        <v>9</v>
      </c>
      <c r="O10">
        <v>0.52083333333333337</v>
      </c>
      <c r="P10">
        <v>55.749926000000002</v>
      </c>
      <c r="Q10">
        <v>37.534433</v>
      </c>
      <c r="R10">
        <v>99</v>
      </c>
      <c r="S10">
        <v>3</v>
      </c>
      <c r="T10">
        <v>248</v>
      </c>
      <c r="U10">
        <v>1</v>
      </c>
    </row>
    <row r="11" spans="1:21" x14ac:dyDescent="0.45">
      <c r="A11" s="23">
        <v>10</v>
      </c>
      <c r="B11" s="20" t="s">
        <v>13</v>
      </c>
      <c r="C11" s="20"/>
      <c r="D11" s="25">
        <v>55910592</v>
      </c>
      <c r="E11" s="22">
        <v>3757899</v>
      </c>
      <c r="F11" s="23">
        <v>21</v>
      </c>
      <c r="G11">
        <f>VLOOKUP(Данные[[#This Row],[ФИО]],$N$3:$U$13,8,FALSE)</f>
        <v>1</v>
      </c>
      <c r="K11">
        <v>7</v>
      </c>
      <c r="M11">
        <v>9</v>
      </c>
      <c r="N11" t="s">
        <v>12</v>
      </c>
      <c r="O11">
        <v>0.54166666666666663</v>
      </c>
      <c r="P11">
        <v>55.736825000000003</v>
      </c>
      <c r="Q11">
        <v>37.591293</v>
      </c>
      <c r="R11">
        <v>19</v>
      </c>
      <c r="S11">
        <v>2</v>
      </c>
      <c r="T11">
        <v>19</v>
      </c>
      <c r="U11">
        <v>4</v>
      </c>
    </row>
    <row r="12" spans="1:21" x14ac:dyDescent="0.45">
      <c r="A12" s="23">
        <v>11</v>
      </c>
      <c r="B12" s="20" t="s">
        <v>14</v>
      </c>
      <c r="C12" s="20"/>
      <c r="D12" s="21">
        <v>55606943</v>
      </c>
      <c r="E12" s="21">
        <v>37536242</v>
      </c>
      <c r="F12" s="23">
        <v>50</v>
      </c>
      <c r="G12">
        <f>VLOOKUP(Данные[[#This Row],[ФИО]],$N$3:$U$13,8,FALSE)</f>
        <v>1</v>
      </c>
      <c r="K12">
        <v>11</v>
      </c>
      <c r="M12">
        <v>10</v>
      </c>
      <c r="N12" t="s">
        <v>10</v>
      </c>
      <c r="O12">
        <v>0.5625</v>
      </c>
      <c r="P12">
        <v>55.708224999999999</v>
      </c>
      <c r="Q12">
        <v>37.622978000000003</v>
      </c>
      <c r="R12">
        <v>78</v>
      </c>
      <c r="S12">
        <v>3</v>
      </c>
      <c r="T12">
        <v>248</v>
      </c>
      <c r="U12">
        <v>1</v>
      </c>
    </row>
    <row r="13" spans="1:21" x14ac:dyDescent="0.45">
      <c r="M13">
        <v>11</v>
      </c>
      <c r="N13" t="s">
        <v>14</v>
      </c>
      <c r="O13">
        <v>0.58333333333333337</v>
      </c>
      <c r="P13">
        <v>55.606943000000001</v>
      </c>
      <c r="Q13">
        <v>37.536242000000001</v>
      </c>
      <c r="R13">
        <v>50</v>
      </c>
      <c r="S13">
        <v>3</v>
      </c>
      <c r="T13">
        <v>248</v>
      </c>
      <c r="U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ACD1-6D26-4493-B5CD-6333A76D9AE8}">
  <dimension ref="A1:J12"/>
  <sheetViews>
    <sheetView zoomScale="85" zoomScaleNormal="85" workbookViewId="0">
      <selection activeCell="E21" sqref="E21"/>
    </sheetView>
  </sheetViews>
  <sheetFormatPr defaultRowHeight="14.25" x14ac:dyDescent="0.45"/>
  <cols>
    <col min="4" max="4" width="9.53125" customWidth="1"/>
    <col min="5" max="5" width="9.3984375" customWidth="1"/>
    <col min="6" max="6" width="27" customWidth="1"/>
    <col min="8" max="8" width="26.53125" customWidth="1"/>
    <col min="9" max="9" width="9.796875" bestFit="1" customWidth="1"/>
  </cols>
  <sheetData>
    <row r="1" spans="1:10" x14ac:dyDescent="0.45">
      <c r="A1" s="14" t="s">
        <v>0</v>
      </c>
      <c r="B1" s="15" t="s">
        <v>1</v>
      </c>
      <c r="C1" s="15" t="s">
        <v>2</v>
      </c>
      <c r="D1" s="15" t="s">
        <v>15</v>
      </c>
      <c r="E1" s="15" t="s">
        <v>3</v>
      </c>
      <c r="F1" s="15" t="s">
        <v>4</v>
      </c>
      <c r="G1" s="17" t="s">
        <v>19</v>
      </c>
      <c r="H1" s="17" t="s">
        <v>21</v>
      </c>
      <c r="I1" t="s">
        <v>20</v>
      </c>
    </row>
    <row r="2" spans="1:10" x14ac:dyDescent="0.45">
      <c r="A2">
        <v>1</v>
      </c>
      <c r="B2" s="6" t="s">
        <v>16</v>
      </c>
      <c r="C2" s="12">
        <v>0.375</v>
      </c>
      <c r="D2" s="6">
        <v>55.718223999999999</v>
      </c>
      <c r="E2" s="6">
        <v>37.795520000000003</v>
      </c>
      <c r="F2" s="6">
        <v>100</v>
      </c>
      <c r="G2" s="16">
        <v>4</v>
      </c>
      <c r="H2" s="16">
        <f>SUMIF(Таблица1[Район],Таблица1[[#This Row],[Район]],Таблица1[Количество печенек (до 100)])</f>
        <v>170</v>
      </c>
      <c r="I2">
        <f>RANK(Таблица1[[#This Row],[Сумма по району]],$J$2:$J$5,0)</f>
        <v>2</v>
      </c>
      <c r="J2" cm="1">
        <f t="array" ref="J2:J5">_xlfn.UNIQUE(H2:H12)</f>
        <v>170</v>
      </c>
    </row>
    <row r="3" spans="1:10" x14ac:dyDescent="0.45">
      <c r="A3">
        <v>2</v>
      </c>
      <c r="B3" s="6" t="s">
        <v>5</v>
      </c>
      <c r="C3" s="12">
        <v>0.39583333333333331</v>
      </c>
      <c r="D3" s="6">
        <v>55.717849000000001</v>
      </c>
      <c r="E3" s="6">
        <v>37.791843</v>
      </c>
      <c r="F3" s="6">
        <v>30</v>
      </c>
      <c r="G3" s="16">
        <v>4</v>
      </c>
      <c r="H3" s="16">
        <f>SUMIF(Таблица1[Район],Таблица1[[#This Row],[Район]],Таблица1[Количество печенек (до 100)])</f>
        <v>170</v>
      </c>
      <c r="I3">
        <f>RANK(Таблица1[[#This Row],[Сумма по району]],$J$2:$J$5,0)</f>
        <v>2</v>
      </c>
      <c r="J3">
        <v>62</v>
      </c>
    </row>
    <row r="4" spans="1:10" x14ac:dyDescent="0.45">
      <c r="A4">
        <v>3</v>
      </c>
      <c r="B4" s="6" t="s">
        <v>8</v>
      </c>
      <c r="C4" s="12">
        <v>0.41666666666666669</v>
      </c>
      <c r="D4" s="6">
        <v>55.736645000000003</v>
      </c>
      <c r="E4" s="6">
        <v>37.799681</v>
      </c>
      <c r="F4" s="6">
        <v>40</v>
      </c>
      <c r="G4" s="16">
        <v>4</v>
      </c>
      <c r="H4" s="16">
        <f>SUMIF(Таблица1[Район],Таблица1[[#This Row],[Район]],Таблица1[Количество печенек (до 100)])</f>
        <v>170</v>
      </c>
      <c r="I4">
        <f>RANK(Таблица1[[#This Row],[Сумма по району]],$J$2:$J$5,0)</f>
        <v>2</v>
      </c>
      <c r="J4">
        <v>21</v>
      </c>
    </row>
    <row r="5" spans="1:10" x14ac:dyDescent="0.45">
      <c r="A5">
        <v>4</v>
      </c>
      <c r="B5" s="6" t="s">
        <v>11</v>
      </c>
      <c r="C5" s="12">
        <v>0.4375</v>
      </c>
      <c r="D5" s="6">
        <v>55.762098119999997</v>
      </c>
      <c r="E5" s="6">
        <v>37.867264259999999</v>
      </c>
      <c r="F5" s="6">
        <v>28</v>
      </c>
      <c r="G5" s="16">
        <v>1</v>
      </c>
      <c r="H5" s="16">
        <f>SUMIF(Таблица1[Район],Таблица1[[#This Row],[Район]],Таблица1[Количество печенек (до 100)])</f>
        <v>62</v>
      </c>
      <c r="I5">
        <f>RANK(Таблица1[[#This Row],[Сумма по району]],$J$2:$J$5,0)</f>
        <v>3</v>
      </c>
      <c r="J5">
        <v>246</v>
      </c>
    </row>
    <row r="6" spans="1:10" x14ac:dyDescent="0.45">
      <c r="A6">
        <v>5</v>
      </c>
      <c r="B6" s="6" t="s">
        <v>6</v>
      </c>
      <c r="C6" s="12">
        <v>0.45833333333333331</v>
      </c>
      <c r="D6" s="6">
        <v>55.824283000000001</v>
      </c>
      <c r="E6" s="6">
        <v>37.656218000000003</v>
      </c>
      <c r="F6" s="6">
        <v>14</v>
      </c>
      <c r="G6" s="16">
        <v>1</v>
      </c>
      <c r="H6" s="16">
        <f>SUMIF(Таблица1[Район],Таблица1[[#This Row],[Район]],Таблица1[Количество печенек (до 100)])</f>
        <v>62</v>
      </c>
      <c r="I6">
        <f>RANK(Таблица1[[#This Row],[Сумма по району]],$J$2:$J$5,0)</f>
        <v>3</v>
      </c>
    </row>
    <row r="7" spans="1:10" x14ac:dyDescent="0.45">
      <c r="A7">
        <v>6</v>
      </c>
      <c r="B7" s="6" t="s">
        <v>7</v>
      </c>
      <c r="C7" s="12">
        <v>0.47916666666666669</v>
      </c>
      <c r="D7" s="6">
        <v>55.867041</v>
      </c>
      <c r="E7" s="6">
        <v>37.709595999999998</v>
      </c>
      <c r="F7" s="6">
        <v>20</v>
      </c>
      <c r="G7" s="16">
        <v>1</v>
      </c>
      <c r="H7" s="16">
        <f>SUMIF(Таблица1[Район],Таблица1[[#This Row],[Район]],Таблица1[Количество печенек (до 100)])</f>
        <v>62</v>
      </c>
      <c r="I7">
        <f>RANK(Таблица1[[#This Row],[Сумма по району]],$J$2:$J$5,0)</f>
        <v>3</v>
      </c>
    </row>
    <row r="8" spans="1:10" x14ac:dyDescent="0.45">
      <c r="A8">
        <v>7</v>
      </c>
      <c r="B8" s="6" t="s">
        <v>13</v>
      </c>
      <c r="C8" s="12">
        <v>0.5</v>
      </c>
      <c r="D8" s="6">
        <v>55.910592000000001</v>
      </c>
      <c r="E8" s="6">
        <v>37.578989999999997</v>
      </c>
      <c r="F8" s="6">
        <v>21</v>
      </c>
      <c r="G8" s="16">
        <v>2</v>
      </c>
      <c r="H8" s="16">
        <f>SUMIF(Таблица1[Район],Таблица1[[#This Row],[Район]],Таблица1[Количество печенек (до 100)])</f>
        <v>21</v>
      </c>
      <c r="I8">
        <f>RANK(Таблица1[[#This Row],[Сумма по району]],$J$2:$J$5,0)</f>
        <v>4</v>
      </c>
    </row>
    <row r="9" spans="1:10" x14ac:dyDescent="0.45">
      <c r="A9">
        <v>8</v>
      </c>
      <c r="B9" s="6" t="s">
        <v>9</v>
      </c>
      <c r="C9" s="12">
        <v>0.52083333333333337</v>
      </c>
      <c r="D9" s="6">
        <v>55.749926000000002</v>
      </c>
      <c r="E9" s="6">
        <v>37.534433</v>
      </c>
      <c r="F9" s="6">
        <v>99</v>
      </c>
      <c r="G9" s="16">
        <v>3</v>
      </c>
      <c r="H9" s="16">
        <f>SUMIF(Таблица1[Район],Таблица1[[#This Row],[Район]],Таблица1[Количество печенек (до 100)])</f>
        <v>246</v>
      </c>
      <c r="I9">
        <f>RANK(Таблица1[[#This Row],[Сумма по району]],$J$2:$J$5,0)</f>
        <v>1</v>
      </c>
    </row>
    <row r="10" spans="1:10" x14ac:dyDescent="0.45">
      <c r="A10">
        <v>9</v>
      </c>
      <c r="B10" s="6" t="s">
        <v>12</v>
      </c>
      <c r="C10" s="12">
        <v>0.54166666666666663</v>
      </c>
      <c r="D10" s="6">
        <v>55.736825000000003</v>
      </c>
      <c r="E10" s="6">
        <v>37.591293</v>
      </c>
      <c r="F10" s="6">
        <v>19</v>
      </c>
      <c r="G10" s="16">
        <v>3</v>
      </c>
      <c r="H10" s="16">
        <f>SUMIF(Таблица1[Район],Таблица1[[#This Row],[Район]],Таблица1[Количество печенек (до 100)])</f>
        <v>246</v>
      </c>
      <c r="I10">
        <f>RANK(Таблица1[[#This Row],[Сумма по району]],$J$2:$J$5,0)</f>
        <v>1</v>
      </c>
    </row>
    <row r="11" spans="1:10" x14ac:dyDescent="0.45">
      <c r="A11">
        <v>10</v>
      </c>
      <c r="B11" s="6" t="s">
        <v>10</v>
      </c>
      <c r="C11" s="12">
        <v>0.5625</v>
      </c>
      <c r="D11" s="6">
        <v>55.708224999999999</v>
      </c>
      <c r="E11" s="6">
        <v>37.622978000000003</v>
      </c>
      <c r="F11" s="6">
        <v>78</v>
      </c>
      <c r="G11" s="16">
        <v>3</v>
      </c>
      <c r="H11" s="16">
        <f>SUMIF(Таблица1[Район],Таблица1[[#This Row],[Район]],Таблица1[Количество печенек (до 100)])</f>
        <v>246</v>
      </c>
      <c r="I11">
        <f>RANK(Таблица1[[#This Row],[Сумма по району]],$J$2:$J$5,0)</f>
        <v>1</v>
      </c>
    </row>
    <row r="12" spans="1:10" x14ac:dyDescent="0.45">
      <c r="A12">
        <v>11</v>
      </c>
      <c r="B12" s="7" t="s">
        <v>14</v>
      </c>
      <c r="C12" s="13">
        <v>0.58333333333333337</v>
      </c>
      <c r="D12" s="7">
        <v>55.606943000000001</v>
      </c>
      <c r="E12" s="7">
        <v>37.536242000000001</v>
      </c>
      <c r="F12" s="7">
        <v>50</v>
      </c>
      <c r="G12" s="16">
        <v>3</v>
      </c>
      <c r="H12" s="16">
        <f>SUMIF(Таблица1[Район],Таблица1[[#This Row],[Район]],Таблица1[Количество печенек (до 100)])</f>
        <v>246</v>
      </c>
      <c r="I12">
        <f>RANK(Таблица1[[#This Row],[Сумма по району]],$J$2:$J$5,0)</f>
        <v>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8359-152C-4280-A461-BB5D1E74D54D}">
  <dimension ref="A1:S146"/>
  <sheetViews>
    <sheetView tabSelected="1" topLeftCell="A19" zoomScale="78" zoomScaleNormal="100" workbookViewId="0">
      <selection activeCell="L30" sqref="L30"/>
    </sheetView>
  </sheetViews>
  <sheetFormatPr defaultColWidth="8.796875" defaultRowHeight="14.25" x14ac:dyDescent="0.45"/>
  <cols>
    <col min="1" max="1" width="9.06640625" bestFit="1" customWidth="1"/>
    <col min="2" max="2" width="9" customWidth="1"/>
    <col min="3" max="3" width="9.06640625" bestFit="1" customWidth="1"/>
    <col min="5" max="5" width="9.1328125" customWidth="1"/>
    <col min="6" max="16" width="12.19921875" bestFit="1" customWidth="1"/>
    <col min="17" max="17" width="9.06640625" bestFit="1" customWidth="1"/>
    <col min="18" max="18" width="9" bestFit="1" customWidth="1"/>
    <col min="19" max="19" width="9.06640625" bestFit="1" customWidth="1"/>
    <col min="20" max="22" width="9" bestFit="1" customWidth="1"/>
  </cols>
  <sheetData>
    <row r="1" spans="1:19" ht="15" customHeight="1" x14ac:dyDescent="0.45">
      <c r="A1" s="2" t="s">
        <v>17</v>
      </c>
      <c r="B1">
        <v>6372795</v>
      </c>
      <c r="C1" t="s">
        <v>18</v>
      </c>
      <c r="D1" s="3" t="s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9" x14ac:dyDescent="0.45">
      <c r="D2" s="3" t="s">
        <v>15</v>
      </c>
      <c r="E2" s="3">
        <v>55.718223999999999</v>
      </c>
      <c r="F2" s="3">
        <v>55.717849000000001</v>
      </c>
      <c r="G2" s="3">
        <v>55.824283000000001</v>
      </c>
      <c r="H2" s="3">
        <v>55.867041</v>
      </c>
      <c r="I2" s="3">
        <v>55.736645000000003</v>
      </c>
      <c r="J2" s="3">
        <v>55.749926000000002</v>
      </c>
      <c r="K2" s="3">
        <v>55.708224999999999</v>
      </c>
      <c r="L2" s="3">
        <v>55.762098119999997</v>
      </c>
      <c r="M2" s="3">
        <v>55.736825000000003</v>
      </c>
      <c r="N2" s="3">
        <v>55.910592000000001</v>
      </c>
      <c r="O2" s="3">
        <v>55.606943000000001</v>
      </c>
    </row>
    <row r="3" spans="1:19" x14ac:dyDescent="0.45">
      <c r="D3" s="3" t="s">
        <v>3</v>
      </c>
      <c r="E3" s="3">
        <v>37.795520000000003</v>
      </c>
      <c r="F3" s="3">
        <v>37.791843</v>
      </c>
      <c r="G3" s="3">
        <v>37.656218000000003</v>
      </c>
      <c r="H3" s="3">
        <v>37.709595999999998</v>
      </c>
      <c r="I3" s="3">
        <v>37.799681</v>
      </c>
      <c r="J3" s="3">
        <v>37.534433</v>
      </c>
      <c r="K3" s="3">
        <v>37.622978000000003</v>
      </c>
      <c r="L3" s="3">
        <v>37.867264259999999</v>
      </c>
      <c r="M3" s="3">
        <v>37.591293</v>
      </c>
      <c r="N3" s="3">
        <v>37.578989999999997</v>
      </c>
      <c r="O3" s="3">
        <v>37.536242000000001</v>
      </c>
    </row>
    <row r="4" spans="1:19" x14ac:dyDescent="0.45">
      <c r="D4" s="18"/>
      <c r="E4" s="8">
        <v>1</v>
      </c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9" x14ac:dyDescent="0.45">
      <c r="A5" s="3" t="s">
        <v>0</v>
      </c>
      <c r="B5" s="3" t="s">
        <v>15</v>
      </c>
      <c r="C5" s="3" t="s">
        <v>3</v>
      </c>
      <c r="E5" s="9">
        <v>1</v>
      </c>
      <c r="F5" s="8">
        <v>2</v>
      </c>
      <c r="G5" s="8">
        <v>3</v>
      </c>
      <c r="H5" s="8">
        <v>4</v>
      </c>
      <c r="I5" s="8">
        <v>5</v>
      </c>
      <c r="J5" s="8">
        <v>6</v>
      </c>
      <c r="K5" s="8">
        <v>7</v>
      </c>
      <c r="L5" s="8">
        <v>8</v>
      </c>
      <c r="M5" s="8">
        <v>9</v>
      </c>
      <c r="N5" s="8">
        <v>10</v>
      </c>
      <c r="O5" s="8">
        <v>11</v>
      </c>
      <c r="P5" s="5"/>
      <c r="Q5" s="5"/>
      <c r="S5" s="27">
        <v>1</v>
      </c>
    </row>
    <row r="6" spans="1:19" x14ac:dyDescent="0.45">
      <c r="A6" s="26">
        <v>1</v>
      </c>
      <c r="B6" s="26">
        <v>55.718223999999999</v>
      </c>
      <c r="C6" s="26">
        <v>37.795520000000003</v>
      </c>
      <c r="E6" s="3">
        <f>IF(E$1=$A6,10^10,ATAN2(SIN(PI()*E$2/180)*SIN(PI()*$B6/180)+COS(PI()*E$2/180)*COS(PI()*$B6/180)*COS(ABS(PI()*$C6/180-PI()*E$3/180)),SQRT((COS(PI()*$B6/180)*SIN(PI()*$C6/180-PI()*E$3/180))^2+(COS(PI()*E$2/180)*SIN(PI()*$B6/180)-SIN(PI()*E$2/180)*COS(PI()*$B6/180)*COS(ABS(PI()*$C6/180-PI()*E$3/180)))^2))*$B$1)</f>
        <v>10000000000</v>
      </c>
      <c r="F6" s="3">
        <f>IF(F$1=$A6,10^10,ATAN2(SIN(PI()*F$2/180)*SIN(PI()*$B6/180)+COS(PI()*F$2/180)*COS(PI()*$B6/180)*COS(ABS(PI()*$C6/180-PI()*F$3/180)),SQRT((COS(PI()*$B6/180)*SIN(PI()*$C6/180-PI()*F$3/180))^2+(COS(PI()*F$2/180)*SIN(PI()*$B6/180)-SIN(PI()*F$2/180)*COS(PI()*$B6/180)*COS(ABS(PI()*$C6/180-PI()*F$3/180)))^2))*$B$1)</f>
        <v>234.10947532255409</v>
      </c>
      <c r="G6" s="3">
        <f t="shared" ref="F6:O16" si="0">IF(G$1=$A6,10^10,ATAN2(SIN(PI()*G$2/180)*SIN(PI()*$B6/180)+COS(PI()*G$2/180)*COS(PI()*$B6/180)*COS(ABS(PI()*$C6/180-PI()*G$3/180)),SQRT((COS(PI()*$B6/180)*SIN(PI()*$C6/180-PI()*G$3/180))^2+(COS(PI()*G$2/180)*SIN(PI()*$B6/180)-SIN(PI()*G$2/180)*COS(PI()*$B6/180)*COS(ABS(PI()*$C6/180-PI()*G$3/180)))^2))*$B$1)</f>
        <v>14666.832670413425</v>
      </c>
      <c r="H6" s="3">
        <f t="shared" si="0"/>
        <v>17402.526651049062</v>
      </c>
      <c r="I6" s="3">
        <f t="shared" si="0"/>
        <v>2065.4082501979556</v>
      </c>
      <c r="J6" s="3">
        <f t="shared" si="0"/>
        <v>16726.257892010926</v>
      </c>
      <c r="K6" s="3">
        <f t="shared" si="0"/>
        <v>10868.132761911515</v>
      </c>
      <c r="L6" s="3">
        <f t="shared" si="0"/>
        <v>6632.8020687693152</v>
      </c>
      <c r="M6" s="3">
        <f t="shared" si="0"/>
        <v>12957.93352375995</v>
      </c>
      <c r="N6" s="3">
        <f t="shared" si="0"/>
        <v>25316.421560289622</v>
      </c>
      <c r="O6" s="3">
        <f t="shared" si="0"/>
        <v>20440.340244949919</v>
      </c>
      <c r="P6" s="5">
        <f>MIN(E6:O6)</f>
        <v>234.10947532255409</v>
      </c>
      <c r="Q6" s="4">
        <f>MATCH(MIN(E6:O6),E6:O6,)</f>
        <v>2</v>
      </c>
      <c r="R6">
        <v>1</v>
      </c>
      <c r="S6" s="27">
        <v>2</v>
      </c>
    </row>
    <row r="7" spans="1:19" x14ac:dyDescent="0.45">
      <c r="A7" s="3">
        <v>2</v>
      </c>
      <c r="B7" s="3">
        <v>55.717849000000001</v>
      </c>
      <c r="C7" s="3">
        <v>37.791843</v>
      </c>
      <c r="E7" s="3">
        <f t="shared" ref="E7:E16" si="1">IF(E$1=$A7,10^10,ATAN2(SIN(PI()*E$2/180)*SIN(PI()*$B7/180)+COS(PI()*E$2/180)*COS(PI()*$B7/180)*COS(ABS(PI()*$C7/180-PI()*E$3/180)),SQRT((COS(PI()*$B7/180)*SIN(PI()*$C7/180-PI()*E$3/180))^2+(COS(PI()*E$2/180)*SIN(PI()*$B7/180)-SIN(PI()*E$2/180)*COS(PI()*$B7/180)*COS(ABS(PI()*$C7/180-PI()*E$3/180)))^2))*$B$1)</f>
        <v>234.1094753225625</v>
      </c>
      <c r="F7" s="3">
        <f t="shared" si="0"/>
        <v>10000000000</v>
      </c>
      <c r="G7" s="3">
        <f t="shared" si="0"/>
        <v>14565.214347362176</v>
      </c>
      <c r="H7" s="3">
        <f t="shared" si="0"/>
        <v>17372.763287764719</v>
      </c>
      <c r="I7" s="3">
        <f t="shared" si="0"/>
        <v>2147.4779385470997</v>
      </c>
      <c r="J7" s="3">
        <f t="shared" si="0"/>
        <v>16510.274006553591</v>
      </c>
      <c r="K7" s="3">
        <f t="shared" si="0"/>
        <v>10634.747509295001</v>
      </c>
      <c r="L7" s="3">
        <f t="shared" si="0"/>
        <v>6820.8965722795265</v>
      </c>
      <c r="M7" s="3">
        <f t="shared" si="0"/>
        <v>12737.537898880939</v>
      </c>
      <c r="N7" s="3">
        <f t="shared" si="0"/>
        <v>25229.806827739507</v>
      </c>
      <c r="O7" s="3">
        <f t="shared" si="0"/>
        <v>20231.837368979377</v>
      </c>
      <c r="P7" s="5">
        <f>_xlfn.MINIFS(E7:O7,E7:O7,"&lt;&gt;"&amp;P6)</f>
        <v>234.1094753225625</v>
      </c>
      <c r="Q7" s="4">
        <f t="shared" ref="Q7:Q16" si="2">MATCH(MIN(E7:O7),E7:O7,)</f>
        <v>1</v>
      </c>
      <c r="S7" s="27">
        <v>5</v>
      </c>
    </row>
    <row r="8" spans="1:19" x14ac:dyDescent="0.45">
      <c r="A8" s="3">
        <v>3</v>
      </c>
      <c r="B8" s="3">
        <v>55.824283000000001</v>
      </c>
      <c r="C8" s="3">
        <v>37.656218000000003</v>
      </c>
      <c r="E8" s="3">
        <f t="shared" si="1"/>
        <v>14666.83267041352</v>
      </c>
      <c r="F8" s="3">
        <f t="shared" si="0"/>
        <v>14565.214347361969</v>
      </c>
      <c r="G8" s="3">
        <f t="shared" si="0"/>
        <v>10000000000</v>
      </c>
      <c r="H8" s="3">
        <f t="shared" si="0"/>
        <v>5807.5752019700694</v>
      </c>
      <c r="I8" s="3">
        <f t="shared" si="0"/>
        <v>13249.212072467792</v>
      </c>
      <c r="J8" s="3">
        <f t="shared" si="0"/>
        <v>11243.163892553704</v>
      </c>
      <c r="K8" s="3">
        <f t="shared" si="0"/>
        <v>13075.185635703499</v>
      </c>
      <c r="L8" s="3">
        <f t="shared" si="0"/>
        <v>14899.292176647885</v>
      </c>
      <c r="M8" s="3">
        <f t="shared" si="0"/>
        <v>10541.285106661349</v>
      </c>
      <c r="N8" s="3">
        <f t="shared" si="0"/>
        <v>10741.842906609274</v>
      </c>
      <c r="O8" s="3">
        <f t="shared" si="0"/>
        <v>25315.652865231583</v>
      </c>
      <c r="P8" s="5">
        <f t="shared" ref="P8:P16" si="3">_xlfn.MINIFS(E8:O8,E8:O8,"&lt;&gt;"&amp;P7)</f>
        <v>5807.5752019700694</v>
      </c>
      <c r="Q8" s="4">
        <f t="shared" si="2"/>
        <v>4</v>
      </c>
      <c r="S8" s="27">
        <v>8</v>
      </c>
    </row>
    <row r="9" spans="1:19" x14ac:dyDescent="0.45">
      <c r="A9" s="3">
        <v>4</v>
      </c>
      <c r="B9" s="3">
        <v>55.867041</v>
      </c>
      <c r="C9" s="3">
        <v>37.709595999999998</v>
      </c>
      <c r="E9" s="3">
        <f t="shared" si="1"/>
        <v>17402.526651048509</v>
      </c>
      <c r="F9" s="3">
        <f t="shared" si="0"/>
        <v>17372.763287764592</v>
      </c>
      <c r="G9" s="3">
        <f t="shared" si="0"/>
        <v>5807.5752019702131</v>
      </c>
      <c r="H9" s="3">
        <f t="shared" si="0"/>
        <v>10000000000</v>
      </c>
      <c r="I9" s="3">
        <f t="shared" si="0"/>
        <v>15558.480762006449</v>
      </c>
      <c r="J9" s="3">
        <f t="shared" si="0"/>
        <v>17016.270122315855</v>
      </c>
      <c r="K9" s="3">
        <f t="shared" si="0"/>
        <v>18476.416944738859</v>
      </c>
      <c r="L9" s="3">
        <f t="shared" si="0"/>
        <v>15275.336130822921</v>
      </c>
      <c r="M9" s="3">
        <f t="shared" si="0"/>
        <v>16262.438771409781</v>
      </c>
      <c r="N9" s="3">
        <f t="shared" si="0"/>
        <v>9477.9902474596729</v>
      </c>
      <c r="O9" s="3">
        <f t="shared" si="0"/>
        <v>30899.290298978573</v>
      </c>
      <c r="P9" s="5">
        <f>_xlfn.MINIFS(E9:O9,E9:O9,"&lt;&gt;"&amp;P8)</f>
        <v>5807.5752019702131</v>
      </c>
      <c r="Q9" s="4">
        <f t="shared" si="2"/>
        <v>3</v>
      </c>
      <c r="S9" s="27">
        <v>3</v>
      </c>
    </row>
    <row r="10" spans="1:19" x14ac:dyDescent="0.45">
      <c r="A10" s="3">
        <v>5</v>
      </c>
      <c r="B10" s="3">
        <v>55.736645000000003</v>
      </c>
      <c r="C10" s="3">
        <v>37.799681</v>
      </c>
      <c r="E10" s="3">
        <f t="shared" si="1"/>
        <v>2065.4082501984858</v>
      </c>
      <c r="F10" s="3">
        <f t="shared" si="0"/>
        <v>2147.4779385470947</v>
      </c>
      <c r="G10" s="3">
        <f t="shared" si="0"/>
        <v>13249.212072467806</v>
      </c>
      <c r="H10" s="3">
        <f t="shared" si="0"/>
        <v>15558.480762006559</v>
      </c>
      <c r="I10" s="3">
        <f t="shared" si="0"/>
        <v>10000000000</v>
      </c>
      <c r="J10" s="3">
        <f t="shared" si="0"/>
        <v>16672.592118797504</v>
      </c>
      <c r="K10" s="3">
        <f t="shared" si="0"/>
        <v>11511.694880960682</v>
      </c>
      <c r="L10" s="3">
        <f t="shared" si="0"/>
        <v>5090.5421287053605</v>
      </c>
      <c r="M10" s="3">
        <f t="shared" si="0"/>
        <v>13049.260400423922</v>
      </c>
      <c r="N10" s="3">
        <f t="shared" si="0"/>
        <v>23758.299793549188</v>
      </c>
      <c r="O10" s="3">
        <f t="shared" si="0"/>
        <v>21935.311372761953</v>
      </c>
      <c r="P10" s="5">
        <f t="shared" si="3"/>
        <v>2065.4082501984858</v>
      </c>
      <c r="Q10" s="4">
        <f t="shared" si="2"/>
        <v>1</v>
      </c>
      <c r="S10" s="27">
        <v>4</v>
      </c>
    </row>
    <row r="11" spans="1:19" x14ac:dyDescent="0.45">
      <c r="A11" s="3">
        <v>6</v>
      </c>
      <c r="B11" s="3">
        <v>55.749926000000002</v>
      </c>
      <c r="C11" s="3">
        <v>37.534433</v>
      </c>
      <c r="E11" s="3">
        <f t="shared" si="1"/>
        <v>16726.257892010977</v>
      </c>
      <c r="F11" s="3">
        <f t="shared" si="0"/>
        <v>16510.274006553671</v>
      </c>
      <c r="G11" s="3">
        <f t="shared" si="0"/>
        <v>11243.163892553424</v>
      </c>
      <c r="H11" s="3">
        <f t="shared" si="0"/>
        <v>17016.270122315931</v>
      </c>
      <c r="I11" s="3">
        <f t="shared" si="0"/>
        <v>16672.592118797515</v>
      </c>
      <c r="J11" s="3">
        <f t="shared" si="0"/>
        <v>10000000000</v>
      </c>
      <c r="K11" s="3">
        <f t="shared" si="0"/>
        <v>7229.7242087355326</v>
      </c>
      <c r="L11" s="3">
        <f t="shared" si="0"/>
        <v>20875.51558568261</v>
      </c>
      <c r="M11" s="3">
        <f t="shared" si="0"/>
        <v>3846.6496324927539</v>
      </c>
      <c r="N11" s="3">
        <f t="shared" si="0"/>
        <v>18085.753450747168</v>
      </c>
      <c r="O11" s="3">
        <f t="shared" si="0"/>
        <v>15903.868303238503</v>
      </c>
      <c r="P11" s="5">
        <f t="shared" si="3"/>
        <v>3846.6496324927539</v>
      </c>
      <c r="Q11" s="4">
        <f t="shared" si="2"/>
        <v>9</v>
      </c>
      <c r="S11" s="27">
        <v>10</v>
      </c>
    </row>
    <row r="12" spans="1:19" x14ac:dyDescent="0.45">
      <c r="A12" s="3">
        <v>7</v>
      </c>
      <c r="B12" s="3">
        <v>55.708224999999999</v>
      </c>
      <c r="C12" s="3">
        <v>37.622978000000003</v>
      </c>
      <c r="E12" s="3">
        <f t="shared" si="1"/>
        <v>10868.132761911535</v>
      </c>
      <c r="F12" s="3">
        <f t="shared" si="0"/>
        <v>10634.747509294957</v>
      </c>
      <c r="G12" s="3">
        <f t="shared" si="0"/>
        <v>13075.185635703707</v>
      </c>
      <c r="H12" s="3">
        <f t="shared" si="0"/>
        <v>18476.416944738787</v>
      </c>
      <c r="I12" s="3">
        <f t="shared" si="0"/>
        <v>11511.694880960667</v>
      </c>
      <c r="J12" s="3">
        <f t="shared" si="0"/>
        <v>7229.7242087354607</v>
      </c>
      <c r="K12" s="3">
        <f t="shared" si="0"/>
        <v>10000000000</v>
      </c>
      <c r="L12" s="3">
        <f t="shared" si="0"/>
        <v>16429.488292831378</v>
      </c>
      <c r="M12" s="3">
        <f t="shared" si="0"/>
        <v>3749.5046780812063</v>
      </c>
      <c r="N12" s="3">
        <f t="shared" si="0"/>
        <v>22675.81872685804</v>
      </c>
      <c r="O12" s="3">
        <f t="shared" si="0"/>
        <v>12510.992974970575</v>
      </c>
      <c r="P12" s="5">
        <f t="shared" si="3"/>
        <v>3749.5046780812063</v>
      </c>
      <c r="Q12" s="4">
        <f t="shared" si="2"/>
        <v>9</v>
      </c>
      <c r="S12" s="27">
        <v>6</v>
      </c>
    </row>
    <row r="13" spans="1:19" x14ac:dyDescent="0.45">
      <c r="A13" s="3">
        <v>8</v>
      </c>
      <c r="B13" s="3">
        <v>55.762098119999997</v>
      </c>
      <c r="C13" s="3">
        <v>37.867264259999999</v>
      </c>
      <c r="E13" s="3">
        <f t="shared" si="1"/>
        <v>6632.8020687693306</v>
      </c>
      <c r="F13" s="3">
        <f t="shared" si="0"/>
        <v>6820.8965722797611</v>
      </c>
      <c r="G13" s="3">
        <f t="shared" si="0"/>
        <v>14899.292176647821</v>
      </c>
      <c r="H13" s="3">
        <f t="shared" si="0"/>
        <v>15275.336130823169</v>
      </c>
      <c r="I13" s="3">
        <f t="shared" si="0"/>
        <v>5090.5421287054351</v>
      </c>
      <c r="J13" s="3">
        <f t="shared" si="0"/>
        <v>20875.515585682602</v>
      </c>
      <c r="K13" s="3">
        <f t="shared" si="0"/>
        <v>16429.488292831324</v>
      </c>
      <c r="L13" s="3">
        <f t="shared" si="0"/>
        <v>10000000000</v>
      </c>
      <c r="M13" s="3">
        <f t="shared" si="0"/>
        <v>17502.87050675285</v>
      </c>
      <c r="N13" s="3">
        <f t="shared" si="0"/>
        <v>24433.437768267759</v>
      </c>
      <c r="O13" s="3">
        <f t="shared" si="0"/>
        <v>26993.285306103535</v>
      </c>
      <c r="P13" s="5">
        <f t="shared" si="3"/>
        <v>5090.5421287054351</v>
      </c>
      <c r="Q13" s="4">
        <f t="shared" si="2"/>
        <v>5</v>
      </c>
      <c r="S13" s="27">
        <v>9</v>
      </c>
    </row>
    <row r="14" spans="1:19" x14ac:dyDescent="0.45">
      <c r="A14" s="3">
        <v>9</v>
      </c>
      <c r="B14" s="3">
        <v>55.736825000000003</v>
      </c>
      <c r="C14" s="3">
        <v>37.591293</v>
      </c>
      <c r="E14" s="3">
        <f t="shared" si="1"/>
        <v>12957.933523759993</v>
      </c>
      <c r="F14" s="3">
        <f t="shared" si="0"/>
        <v>12737.537898880906</v>
      </c>
      <c r="G14" s="3">
        <f t="shared" si="0"/>
        <v>10541.285106661328</v>
      </c>
      <c r="H14" s="3">
        <f t="shared" si="0"/>
        <v>16262.43877140993</v>
      </c>
      <c r="I14" s="3">
        <f t="shared" si="0"/>
        <v>13049.260400423924</v>
      </c>
      <c r="J14" s="3">
        <f t="shared" si="0"/>
        <v>3846.6496324927443</v>
      </c>
      <c r="K14" s="3">
        <f t="shared" si="0"/>
        <v>3749.5046780813113</v>
      </c>
      <c r="L14" s="3">
        <f t="shared" si="0"/>
        <v>17502.87050675281</v>
      </c>
      <c r="M14" s="3">
        <f t="shared" si="0"/>
        <v>10000000000</v>
      </c>
      <c r="N14" s="3">
        <f t="shared" si="0"/>
        <v>19342.732950223064</v>
      </c>
      <c r="O14" s="3">
        <f t="shared" si="0"/>
        <v>14853.233393499388</v>
      </c>
      <c r="P14" s="5">
        <f t="shared" si="3"/>
        <v>3749.5046780813113</v>
      </c>
      <c r="Q14" s="4">
        <f t="shared" si="2"/>
        <v>7</v>
      </c>
      <c r="S14" s="27">
        <v>7</v>
      </c>
    </row>
    <row r="15" spans="1:19" x14ac:dyDescent="0.45">
      <c r="A15" s="3">
        <v>10</v>
      </c>
      <c r="B15" s="3">
        <v>55.910592000000001</v>
      </c>
      <c r="C15" s="3">
        <v>37.578989999999997</v>
      </c>
      <c r="E15" s="3">
        <f t="shared" si="1"/>
        <v>25316.421560289764</v>
      </c>
      <c r="F15" s="3">
        <f t="shared" si="0"/>
        <v>25229.806827739914</v>
      </c>
      <c r="G15" s="3">
        <f t="shared" si="0"/>
        <v>10741.842906609503</v>
      </c>
      <c r="H15" s="3">
        <f t="shared" si="0"/>
        <v>9477.9902474595438</v>
      </c>
      <c r="I15" s="3">
        <f t="shared" si="0"/>
        <v>23758.299793549129</v>
      </c>
      <c r="J15" s="3">
        <f t="shared" si="0"/>
        <v>18085.753450747616</v>
      </c>
      <c r="K15" s="3">
        <f t="shared" si="0"/>
        <v>22675.818726857775</v>
      </c>
      <c r="L15" s="3">
        <f t="shared" si="0"/>
        <v>24433.437768267439</v>
      </c>
      <c r="M15" s="3">
        <f t="shared" si="0"/>
        <v>19342.732950222831</v>
      </c>
      <c r="N15" s="3">
        <f t="shared" si="0"/>
        <v>10000000000</v>
      </c>
      <c r="O15" s="3">
        <f t="shared" si="0"/>
        <v>33879.537456645776</v>
      </c>
      <c r="P15" s="5">
        <f t="shared" si="3"/>
        <v>9477.9902474595438</v>
      </c>
      <c r="Q15" s="4">
        <f t="shared" si="2"/>
        <v>4</v>
      </c>
      <c r="S15" s="27">
        <v>11</v>
      </c>
    </row>
    <row r="16" spans="1:19" x14ac:dyDescent="0.45">
      <c r="A16" s="3">
        <v>11</v>
      </c>
      <c r="B16" s="3">
        <v>55.606943000000001</v>
      </c>
      <c r="C16" s="3">
        <v>37.536242000000001</v>
      </c>
      <c r="E16" s="3">
        <f t="shared" si="1"/>
        <v>20440.340244950028</v>
      </c>
      <c r="F16" s="3">
        <f t="shared" si="0"/>
        <v>20231.837368979548</v>
      </c>
      <c r="G16" s="3">
        <f t="shared" si="0"/>
        <v>25315.652865231445</v>
      </c>
      <c r="H16" s="3">
        <f t="shared" si="0"/>
        <v>30899.2902989789</v>
      </c>
      <c r="I16" s="3">
        <f t="shared" si="0"/>
        <v>21935.311372761957</v>
      </c>
      <c r="J16" s="3">
        <f t="shared" si="0"/>
        <v>15903.868303238198</v>
      </c>
      <c r="K16" s="3">
        <f t="shared" si="0"/>
        <v>12510.992974970446</v>
      </c>
      <c r="L16" s="3">
        <f t="shared" si="0"/>
        <v>26993.285306103611</v>
      </c>
      <c r="M16" s="3">
        <f t="shared" si="0"/>
        <v>14853.233393499266</v>
      </c>
      <c r="N16" s="3">
        <f t="shared" si="0"/>
        <v>33879.537456646001</v>
      </c>
      <c r="O16" s="3">
        <f t="shared" si="0"/>
        <v>10000000000</v>
      </c>
      <c r="P16" s="5">
        <f t="shared" si="3"/>
        <v>12510.992974970446</v>
      </c>
      <c r="Q16" s="4">
        <f t="shared" si="2"/>
        <v>7</v>
      </c>
    </row>
    <row r="17" spans="1:17" x14ac:dyDescent="0.45">
      <c r="P17" s="5"/>
      <c r="Q17" s="5"/>
    </row>
    <row r="18" spans="1:17" x14ac:dyDescent="0.45">
      <c r="A18" s="3" t="s">
        <v>0</v>
      </c>
      <c r="B18" s="3" t="s">
        <v>15</v>
      </c>
      <c r="C18" s="3" t="s">
        <v>3</v>
      </c>
      <c r="E18">
        <v>1</v>
      </c>
      <c r="F18" s="9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 s="5"/>
      <c r="Q18" s="5"/>
    </row>
    <row r="19" spans="1:17" x14ac:dyDescent="0.45">
      <c r="A19" s="3">
        <v>1</v>
      </c>
      <c r="B19" s="3">
        <v>55.718223999999999</v>
      </c>
      <c r="C19" s="3">
        <v>37.795520000000003</v>
      </c>
      <c r="E19" s="3">
        <f t="shared" ref="E19:E29" si="4">10^10</f>
        <v>10000000000</v>
      </c>
      <c r="F19" s="3">
        <f t="shared" ref="F19:O19" si="5">10^10</f>
        <v>10000000000</v>
      </c>
      <c r="G19" s="3">
        <f t="shared" si="5"/>
        <v>10000000000</v>
      </c>
      <c r="H19" s="3">
        <f t="shared" si="5"/>
        <v>10000000000</v>
      </c>
      <c r="I19" s="3">
        <f t="shared" si="5"/>
        <v>10000000000</v>
      </c>
      <c r="J19" s="3">
        <f t="shared" si="5"/>
        <v>10000000000</v>
      </c>
      <c r="K19" s="3">
        <f t="shared" si="5"/>
        <v>10000000000</v>
      </c>
      <c r="L19" s="3">
        <f t="shared" si="5"/>
        <v>10000000000</v>
      </c>
      <c r="M19" s="3">
        <f t="shared" si="5"/>
        <v>10000000000</v>
      </c>
      <c r="N19" s="3">
        <f t="shared" si="5"/>
        <v>10000000000</v>
      </c>
      <c r="O19" s="3">
        <f t="shared" si="5"/>
        <v>10000000000</v>
      </c>
      <c r="P19" s="5">
        <f>MIN(E19:O19)</f>
        <v>10000000000</v>
      </c>
      <c r="Q19" s="4">
        <f>MATCH(MIN(E19:O19),E19:O19,)</f>
        <v>1</v>
      </c>
    </row>
    <row r="20" spans="1:17" x14ac:dyDescent="0.45">
      <c r="A20" s="26">
        <v>2</v>
      </c>
      <c r="B20" s="26">
        <v>55.717849000000001</v>
      </c>
      <c r="C20" s="26">
        <v>37.791843</v>
      </c>
      <c r="E20" s="3">
        <f t="shared" si="4"/>
        <v>10000000000</v>
      </c>
      <c r="F20" s="3">
        <f t="shared" ref="F20:O29" si="6">IF(F$1=$A20,10^10,ATAN2(SIN(PI()*F$2/180)*SIN(PI()*$B20/180)+COS(PI()*F$2/180)*COS(PI()*$B20/180)*COS(ABS(PI()*$C20/180-PI()*F$3/180)),SQRT((COS(PI()*$B20/180)*SIN(PI()*$C20/180-PI()*F$3/180))^2+(COS(PI()*F$2/180)*SIN(PI()*$B20/180)-SIN(PI()*F$2/180)*COS(PI()*$B20/180)*COS(ABS(PI()*$C20/180-PI()*F$3/180)))^2))*$B$1)</f>
        <v>10000000000</v>
      </c>
      <c r="G20" s="3">
        <f t="shared" si="6"/>
        <v>14565.214347362176</v>
      </c>
      <c r="H20" s="3">
        <f t="shared" si="6"/>
        <v>17372.763287764719</v>
      </c>
      <c r="I20" s="3">
        <f t="shared" si="6"/>
        <v>2147.4779385470997</v>
      </c>
      <c r="J20" s="3">
        <f t="shared" si="6"/>
        <v>16510.274006553591</v>
      </c>
      <c r="K20" s="3">
        <f t="shared" si="6"/>
        <v>10634.747509295001</v>
      </c>
      <c r="L20" s="3">
        <f t="shared" si="6"/>
        <v>6820.8965722795265</v>
      </c>
      <c r="M20" s="3">
        <f t="shared" si="6"/>
        <v>12737.537898880939</v>
      </c>
      <c r="N20" s="3">
        <f t="shared" si="6"/>
        <v>25229.806827739507</v>
      </c>
      <c r="O20" s="3">
        <f t="shared" si="6"/>
        <v>20231.837368979377</v>
      </c>
      <c r="P20" s="5">
        <f>_xlfn.MINIFS(E20:O20,E20:O20,"&lt;&gt;"&amp;P19)</f>
        <v>2147.4779385470997</v>
      </c>
      <c r="Q20" s="4">
        <f t="shared" ref="Q20:Q29" si="7">MATCH(MIN(E20:O20),E20:O20,)</f>
        <v>5</v>
      </c>
    </row>
    <row r="21" spans="1:17" x14ac:dyDescent="0.45">
      <c r="A21" s="3">
        <v>3</v>
      </c>
      <c r="B21" s="3">
        <v>55.824283000000001</v>
      </c>
      <c r="C21" s="3">
        <v>37.656218000000003</v>
      </c>
      <c r="E21" s="3">
        <f t="shared" si="4"/>
        <v>10000000000</v>
      </c>
      <c r="F21" s="3">
        <f t="shared" si="6"/>
        <v>14565.214347361969</v>
      </c>
      <c r="G21" s="3">
        <f t="shared" si="6"/>
        <v>10000000000</v>
      </c>
      <c r="H21" s="3">
        <f t="shared" si="6"/>
        <v>5807.5752019700694</v>
      </c>
      <c r="I21" s="3">
        <f t="shared" si="6"/>
        <v>13249.212072467792</v>
      </c>
      <c r="J21" s="3">
        <f t="shared" si="6"/>
        <v>11243.163892553704</v>
      </c>
      <c r="K21" s="3">
        <f t="shared" si="6"/>
        <v>13075.185635703499</v>
      </c>
      <c r="L21" s="3">
        <f t="shared" si="6"/>
        <v>14899.292176647885</v>
      </c>
      <c r="M21" s="3">
        <f t="shared" si="6"/>
        <v>10541.285106661349</v>
      </c>
      <c r="N21" s="3">
        <f t="shared" si="6"/>
        <v>10741.842906609274</v>
      </c>
      <c r="O21" s="3">
        <f t="shared" si="6"/>
        <v>25315.652865231583</v>
      </c>
      <c r="P21" s="5">
        <f t="shared" ref="P21:P29" si="8">_xlfn.MINIFS(E21:O21,E21:O21,"&lt;&gt;"&amp;P20)</f>
        <v>5807.5752019700694</v>
      </c>
      <c r="Q21" s="4">
        <f t="shared" si="7"/>
        <v>4</v>
      </c>
    </row>
    <row r="22" spans="1:17" x14ac:dyDescent="0.45">
      <c r="A22" s="3">
        <v>4</v>
      </c>
      <c r="B22" s="3">
        <v>55.867041</v>
      </c>
      <c r="C22" s="3">
        <v>37.709595999999998</v>
      </c>
      <c r="E22" s="3">
        <f t="shared" si="4"/>
        <v>10000000000</v>
      </c>
      <c r="F22" s="3">
        <f t="shared" si="6"/>
        <v>17372.763287764592</v>
      </c>
      <c r="G22" s="3">
        <f t="shared" si="6"/>
        <v>5807.5752019702131</v>
      </c>
      <c r="H22" s="3">
        <f t="shared" si="6"/>
        <v>10000000000</v>
      </c>
      <c r="I22" s="3">
        <f t="shared" si="6"/>
        <v>15558.480762006449</v>
      </c>
      <c r="J22" s="3">
        <f t="shared" si="6"/>
        <v>17016.270122315855</v>
      </c>
      <c r="K22" s="3">
        <f t="shared" si="6"/>
        <v>18476.416944738859</v>
      </c>
      <c r="L22" s="3">
        <f t="shared" si="6"/>
        <v>15275.336130822921</v>
      </c>
      <c r="M22" s="3">
        <f t="shared" si="6"/>
        <v>16262.438771409781</v>
      </c>
      <c r="N22" s="3">
        <f t="shared" si="6"/>
        <v>9477.9902474596729</v>
      </c>
      <c r="O22" s="3">
        <f t="shared" si="6"/>
        <v>30899.290298978573</v>
      </c>
      <c r="P22" s="5">
        <f t="shared" si="8"/>
        <v>5807.5752019702131</v>
      </c>
      <c r="Q22" s="4">
        <f t="shared" si="7"/>
        <v>3</v>
      </c>
    </row>
    <row r="23" spans="1:17" x14ac:dyDescent="0.45">
      <c r="A23" s="3">
        <v>5</v>
      </c>
      <c r="B23" s="3">
        <v>55.736645000000003</v>
      </c>
      <c r="C23" s="3">
        <v>37.799681</v>
      </c>
      <c r="E23" s="3">
        <f t="shared" si="4"/>
        <v>10000000000</v>
      </c>
      <c r="F23" s="3">
        <f t="shared" si="6"/>
        <v>2147.4779385470947</v>
      </c>
      <c r="G23" s="3">
        <f t="shared" si="6"/>
        <v>13249.212072467806</v>
      </c>
      <c r="H23" s="3">
        <f t="shared" si="6"/>
        <v>15558.480762006559</v>
      </c>
      <c r="I23" s="3">
        <f t="shared" si="6"/>
        <v>10000000000</v>
      </c>
      <c r="J23" s="3">
        <f t="shared" si="6"/>
        <v>16672.592118797504</v>
      </c>
      <c r="K23" s="3">
        <f t="shared" si="6"/>
        <v>11511.694880960682</v>
      </c>
      <c r="L23" s="3">
        <f t="shared" si="6"/>
        <v>5090.5421287053605</v>
      </c>
      <c r="M23" s="3">
        <f t="shared" si="6"/>
        <v>13049.260400423922</v>
      </c>
      <c r="N23" s="3">
        <f t="shared" si="6"/>
        <v>23758.299793549188</v>
      </c>
      <c r="O23" s="3">
        <f t="shared" si="6"/>
        <v>21935.311372761953</v>
      </c>
      <c r="P23" s="5">
        <f t="shared" si="8"/>
        <v>2147.4779385470947</v>
      </c>
      <c r="Q23" s="4">
        <f t="shared" si="7"/>
        <v>2</v>
      </c>
    </row>
    <row r="24" spans="1:17" x14ac:dyDescent="0.45">
      <c r="A24" s="3">
        <v>6</v>
      </c>
      <c r="B24" s="3">
        <v>55.749926000000002</v>
      </c>
      <c r="C24" s="3">
        <v>37.534433</v>
      </c>
      <c r="E24" s="3">
        <f t="shared" si="4"/>
        <v>10000000000</v>
      </c>
      <c r="F24" s="3">
        <f t="shared" si="6"/>
        <v>16510.274006553671</v>
      </c>
      <c r="G24" s="3">
        <f t="shared" si="6"/>
        <v>11243.163892553424</v>
      </c>
      <c r="H24" s="3">
        <f t="shared" si="6"/>
        <v>17016.270122315931</v>
      </c>
      <c r="I24" s="3">
        <f t="shared" si="6"/>
        <v>16672.592118797515</v>
      </c>
      <c r="J24" s="3">
        <f t="shared" si="6"/>
        <v>10000000000</v>
      </c>
      <c r="K24" s="3">
        <f t="shared" si="6"/>
        <v>7229.7242087355326</v>
      </c>
      <c r="L24" s="3">
        <f t="shared" si="6"/>
        <v>20875.51558568261</v>
      </c>
      <c r="M24" s="3">
        <f t="shared" si="6"/>
        <v>3846.6496324927539</v>
      </c>
      <c r="N24" s="3">
        <f t="shared" si="6"/>
        <v>18085.753450747168</v>
      </c>
      <c r="O24" s="3">
        <f t="shared" si="6"/>
        <v>15903.868303238503</v>
      </c>
      <c r="P24" s="5">
        <f t="shared" si="8"/>
        <v>3846.6496324927539</v>
      </c>
      <c r="Q24" s="4">
        <f t="shared" si="7"/>
        <v>9</v>
      </c>
    </row>
    <row r="25" spans="1:17" x14ac:dyDescent="0.45">
      <c r="A25" s="3">
        <v>7</v>
      </c>
      <c r="B25" s="3">
        <v>55.708224999999999</v>
      </c>
      <c r="C25" s="3">
        <v>37.622978000000003</v>
      </c>
      <c r="E25" s="3">
        <f t="shared" si="4"/>
        <v>10000000000</v>
      </c>
      <c r="F25" s="3">
        <f t="shared" si="6"/>
        <v>10634.747509294957</v>
      </c>
      <c r="G25" s="3">
        <f t="shared" si="6"/>
        <v>13075.185635703707</v>
      </c>
      <c r="H25" s="3">
        <f t="shared" si="6"/>
        <v>18476.416944738787</v>
      </c>
      <c r="I25" s="3">
        <f t="shared" si="6"/>
        <v>11511.694880960667</v>
      </c>
      <c r="J25" s="3">
        <f t="shared" si="6"/>
        <v>7229.7242087354607</v>
      </c>
      <c r="K25" s="3">
        <f t="shared" si="6"/>
        <v>10000000000</v>
      </c>
      <c r="L25" s="3">
        <f t="shared" si="6"/>
        <v>16429.488292831378</v>
      </c>
      <c r="M25" s="3">
        <f t="shared" si="6"/>
        <v>3749.5046780812063</v>
      </c>
      <c r="N25" s="3">
        <f t="shared" si="6"/>
        <v>22675.81872685804</v>
      </c>
      <c r="O25" s="3">
        <f t="shared" si="6"/>
        <v>12510.992974970575</v>
      </c>
      <c r="P25" s="5">
        <f t="shared" si="8"/>
        <v>3749.5046780812063</v>
      </c>
      <c r="Q25" s="4">
        <f t="shared" si="7"/>
        <v>9</v>
      </c>
    </row>
    <row r="26" spans="1:17" x14ac:dyDescent="0.45">
      <c r="A26" s="3">
        <v>8</v>
      </c>
      <c r="B26" s="3">
        <v>55.762098119999997</v>
      </c>
      <c r="C26" s="3">
        <v>37.867264259999999</v>
      </c>
      <c r="E26" s="3">
        <f t="shared" si="4"/>
        <v>10000000000</v>
      </c>
      <c r="F26" s="3">
        <f t="shared" si="6"/>
        <v>6820.8965722797611</v>
      </c>
      <c r="G26" s="3">
        <f t="shared" si="6"/>
        <v>14899.292176647821</v>
      </c>
      <c r="H26" s="3">
        <f t="shared" si="6"/>
        <v>15275.336130823169</v>
      </c>
      <c r="I26" s="3">
        <f t="shared" si="6"/>
        <v>5090.5421287054351</v>
      </c>
      <c r="J26" s="3">
        <f t="shared" si="6"/>
        <v>20875.515585682602</v>
      </c>
      <c r="K26" s="3">
        <f t="shared" si="6"/>
        <v>16429.488292831324</v>
      </c>
      <c r="L26" s="3">
        <f t="shared" si="6"/>
        <v>10000000000</v>
      </c>
      <c r="M26" s="3">
        <f t="shared" si="6"/>
        <v>17502.87050675285</v>
      </c>
      <c r="N26" s="3">
        <f t="shared" si="6"/>
        <v>24433.437768267759</v>
      </c>
      <c r="O26" s="3">
        <f t="shared" si="6"/>
        <v>26993.285306103535</v>
      </c>
      <c r="P26" s="5">
        <f t="shared" si="8"/>
        <v>5090.5421287054351</v>
      </c>
      <c r="Q26" s="4">
        <f t="shared" si="7"/>
        <v>5</v>
      </c>
    </row>
    <row r="27" spans="1:17" x14ac:dyDescent="0.45">
      <c r="A27" s="3">
        <v>9</v>
      </c>
      <c r="B27" s="3">
        <v>55.736825000000003</v>
      </c>
      <c r="C27" s="3">
        <v>37.591293</v>
      </c>
      <c r="E27" s="3">
        <f t="shared" si="4"/>
        <v>10000000000</v>
      </c>
      <c r="F27" s="3">
        <f t="shared" si="6"/>
        <v>12737.537898880906</v>
      </c>
      <c r="G27" s="3">
        <f t="shared" si="6"/>
        <v>10541.285106661328</v>
      </c>
      <c r="H27" s="3">
        <f t="shared" si="6"/>
        <v>16262.43877140993</v>
      </c>
      <c r="I27" s="3">
        <f t="shared" si="6"/>
        <v>13049.260400423924</v>
      </c>
      <c r="J27" s="3">
        <f t="shared" si="6"/>
        <v>3846.6496324927443</v>
      </c>
      <c r="K27" s="3">
        <f t="shared" si="6"/>
        <v>3749.5046780813113</v>
      </c>
      <c r="L27" s="3">
        <f t="shared" si="6"/>
        <v>17502.87050675281</v>
      </c>
      <c r="M27" s="3">
        <f t="shared" si="6"/>
        <v>10000000000</v>
      </c>
      <c r="N27" s="3">
        <f t="shared" si="6"/>
        <v>19342.732950223064</v>
      </c>
      <c r="O27" s="3">
        <f t="shared" si="6"/>
        <v>14853.233393499388</v>
      </c>
      <c r="P27" s="5">
        <f t="shared" si="8"/>
        <v>3749.5046780813113</v>
      </c>
      <c r="Q27" s="4">
        <f t="shared" si="7"/>
        <v>7</v>
      </c>
    </row>
    <row r="28" spans="1:17" x14ac:dyDescent="0.45">
      <c r="A28" s="3">
        <v>10</v>
      </c>
      <c r="B28" s="3">
        <v>55.910592000000001</v>
      </c>
      <c r="C28" s="3">
        <v>37.578989999999997</v>
      </c>
      <c r="E28" s="3">
        <f t="shared" si="4"/>
        <v>10000000000</v>
      </c>
      <c r="F28" s="3">
        <f t="shared" si="6"/>
        <v>25229.806827739914</v>
      </c>
      <c r="G28" s="3">
        <f t="shared" si="6"/>
        <v>10741.842906609503</v>
      </c>
      <c r="H28" s="3">
        <f t="shared" si="6"/>
        <v>9477.9902474595438</v>
      </c>
      <c r="I28" s="3">
        <f t="shared" si="6"/>
        <v>23758.299793549129</v>
      </c>
      <c r="J28" s="3">
        <f t="shared" si="6"/>
        <v>18085.753450747616</v>
      </c>
      <c r="K28" s="3">
        <f t="shared" si="6"/>
        <v>22675.818726857775</v>
      </c>
      <c r="L28" s="3">
        <f t="shared" si="6"/>
        <v>24433.437768267439</v>
      </c>
      <c r="M28" s="3">
        <f t="shared" si="6"/>
        <v>19342.732950222831</v>
      </c>
      <c r="N28" s="3">
        <f t="shared" si="6"/>
        <v>10000000000</v>
      </c>
      <c r="O28" s="3">
        <f t="shared" si="6"/>
        <v>33879.537456645776</v>
      </c>
      <c r="P28" s="5">
        <f t="shared" si="8"/>
        <v>9477.9902474595438</v>
      </c>
      <c r="Q28" s="4">
        <f t="shared" si="7"/>
        <v>4</v>
      </c>
    </row>
    <row r="29" spans="1:17" x14ac:dyDescent="0.45">
      <c r="A29" s="3">
        <v>11</v>
      </c>
      <c r="B29" s="3">
        <v>55.606943000000001</v>
      </c>
      <c r="C29" s="3">
        <v>37.536242000000001</v>
      </c>
      <c r="E29" s="3">
        <f t="shared" si="4"/>
        <v>10000000000</v>
      </c>
      <c r="F29" s="3">
        <f t="shared" si="6"/>
        <v>20231.837368979548</v>
      </c>
      <c r="G29" s="3">
        <f t="shared" si="6"/>
        <v>25315.652865231445</v>
      </c>
      <c r="H29" s="3">
        <f t="shared" si="6"/>
        <v>30899.2902989789</v>
      </c>
      <c r="I29" s="3">
        <f t="shared" si="6"/>
        <v>21935.311372761957</v>
      </c>
      <c r="J29" s="3">
        <f t="shared" si="6"/>
        <v>15903.868303238198</v>
      </c>
      <c r="K29" s="3">
        <f t="shared" si="6"/>
        <v>12510.992974970446</v>
      </c>
      <c r="L29" s="3">
        <f t="shared" si="6"/>
        <v>26993.285306103611</v>
      </c>
      <c r="M29" s="3">
        <f t="shared" si="6"/>
        <v>14853.233393499266</v>
      </c>
      <c r="N29" s="3">
        <f t="shared" si="6"/>
        <v>33879.537456646001</v>
      </c>
      <c r="O29" s="3">
        <f t="shared" si="6"/>
        <v>10000000000</v>
      </c>
      <c r="P29" s="5">
        <f t="shared" si="8"/>
        <v>12510.992974970446</v>
      </c>
      <c r="Q29" s="4">
        <f t="shared" si="7"/>
        <v>7</v>
      </c>
    </row>
    <row r="31" spans="1:17" x14ac:dyDescent="0.45">
      <c r="A31" s="3" t="s">
        <v>0</v>
      </c>
      <c r="B31" s="3" t="s">
        <v>15</v>
      </c>
      <c r="C31" s="3" t="s">
        <v>3</v>
      </c>
      <c r="E31">
        <v>1</v>
      </c>
      <c r="F31">
        <v>2</v>
      </c>
      <c r="G31">
        <v>3</v>
      </c>
      <c r="H31">
        <v>4</v>
      </c>
      <c r="I31" s="9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 s="5"/>
      <c r="Q31" s="5"/>
    </row>
    <row r="32" spans="1:17" x14ac:dyDescent="0.45">
      <c r="A32" s="3">
        <v>1</v>
      </c>
      <c r="B32" s="3">
        <v>55.718223999999999</v>
      </c>
      <c r="C32" s="3">
        <v>37.795520000000003</v>
      </c>
      <c r="E32" s="3">
        <f t="shared" ref="E32:E42" si="9">10^10</f>
        <v>10000000000</v>
      </c>
      <c r="F32" s="3">
        <f t="shared" ref="F32:O32" si="10">10^10</f>
        <v>10000000000</v>
      </c>
      <c r="G32" s="3">
        <f t="shared" si="10"/>
        <v>10000000000</v>
      </c>
      <c r="H32" s="3">
        <f t="shared" si="10"/>
        <v>10000000000</v>
      </c>
      <c r="I32" s="3">
        <f t="shared" si="10"/>
        <v>10000000000</v>
      </c>
      <c r="J32" s="3">
        <f t="shared" si="10"/>
        <v>10000000000</v>
      </c>
      <c r="K32" s="3">
        <f t="shared" si="10"/>
        <v>10000000000</v>
      </c>
      <c r="L32" s="3">
        <f t="shared" si="10"/>
        <v>10000000000</v>
      </c>
      <c r="M32" s="3">
        <f t="shared" si="10"/>
        <v>10000000000</v>
      </c>
      <c r="N32" s="3">
        <f t="shared" si="10"/>
        <v>10000000000</v>
      </c>
      <c r="O32" s="3">
        <f t="shared" si="10"/>
        <v>10000000000</v>
      </c>
      <c r="P32" s="5">
        <f>MIN(E32:O32)</f>
        <v>10000000000</v>
      </c>
      <c r="Q32" s="4">
        <f>MATCH(MIN(E32:O32),E32:O32,)</f>
        <v>1</v>
      </c>
    </row>
    <row r="33" spans="1:17" x14ac:dyDescent="0.45">
      <c r="A33" s="3">
        <v>2</v>
      </c>
      <c r="B33" s="3">
        <v>55.717849000000001</v>
      </c>
      <c r="C33" s="3">
        <v>37.791843</v>
      </c>
      <c r="E33" s="3">
        <f t="shared" si="9"/>
        <v>10000000000</v>
      </c>
      <c r="F33" s="3">
        <f t="shared" ref="F33:O33" si="11">10^10</f>
        <v>10000000000</v>
      </c>
      <c r="G33" s="3">
        <f t="shared" si="11"/>
        <v>10000000000</v>
      </c>
      <c r="H33" s="3">
        <f t="shared" si="11"/>
        <v>10000000000</v>
      </c>
      <c r="I33" s="3">
        <f t="shared" si="11"/>
        <v>10000000000</v>
      </c>
      <c r="J33" s="3">
        <f t="shared" si="11"/>
        <v>10000000000</v>
      </c>
      <c r="K33" s="3">
        <f t="shared" si="11"/>
        <v>10000000000</v>
      </c>
      <c r="L33" s="3">
        <f t="shared" si="11"/>
        <v>10000000000</v>
      </c>
      <c r="M33" s="3">
        <f t="shared" si="11"/>
        <v>10000000000</v>
      </c>
      <c r="N33" s="3">
        <f t="shared" si="11"/>
        <v>10000000000</v>
      </c>
      <c r="O33" s="3">
        <f t="shared" si="11"/>
        <v>10000000000</v>
      </c>
      <c r="P33" s="5">
        <f>_xlfn.MINIFS(E33:O33,E33:O33,"&lt;&gt;"&amp;P32)</f>
        <v>0</v>
      </c>
      <c r="Q33" s="4">
        <f t="shared" ref="Q33:Q42" si="12">MATCH(MIN(E33:O33),E33:O33,)</f>
        <v>1</v>
      </c>
    </row>
    <row r="34" spans="1:17" x14ac:dyDescent="0.45">
      <c r="A34" s="3">
        <v>3</v>
      </c>
      <c r="B34" s="3">
        <v>55.824283000000001</v>
      </c>
      <c r="C34" s="3">
        <v>37.656218000000003</v>
      </c>
      <c r="E34" s="3">
        <f t="shared" si="9"/>
        <v>10000000000</v>
      </c>
      <c r="F34" s="3">
        <f t="shared" ref="F34:F42" si="13">10^10</f>
        <v>10000000000</v>
      </c>
      <c r="G34" s="3">
        <f t="shared" ref="G34:O42" si="14">IF(G$1=$A34,10^10,ATAN2(SIN(PI()*G$2/180)*SIN(PI()*$B34/180)+COS(PI()*G$2/180)*COS(PI()*$B34/180)*COS(ABS(PI()*$C34/180-PI()*G$3/180)),SQRT((COS(PI()*$B34/180)*SIN(PI()*$C34/180-PI()*G$3/180))^2+(COS(PI()*G$2/180)*SIN(PI()*$B34/180)-SIN(PI()*G$2/180)*COS(PI()*$B34/180)*COS(ABS(PI()*$C34/180-PI()*G$3/180)))^2))*$B$1)</f>
        <v>10000000000</v>
      </c>
      <c r="H34" s="3">
        <f t="shared" si="14"/>
        <v>5807.5752019700694</v>
      </c>
      <c r="I34" s="3">
        <f t="shared" si="14"/>
        <v>13249.212072467792</v>
      </c>
      <c r="J34" s="3">
        <f t="shared" si="14"/>
        <v>11243.163892553704</v>
      </c>
      <c r="K34" s="3">
        <f t="shared" si="14"/>
        <v>13075.185635703499</v>
      </c>
      <c r="L34" s="3">
        <f t="shared" si="14"/>
        <v>14899.292176647885</v>
      </c>
      <c r="M34" s="3">
        <f t="shared" si="14"/>
        <v>10541.285106661349</v>
      </c>
      <c r="N34" s="3">
        <f t="shared" si="14"/>
        <v>10741.842906609274</v>
      </c>
      <c r="O34" s="3">
        <f t="shared" si="14"/>
        <v>25315.652865231583</v>
      </c>
      <c r="P34" s="5">
        <f t="shared" ref="P34:P42" si="15">_xlfn.MINIFS(E34:O34,E34:O34,"&lt;&gt;"&amp;P33)</f>
        <v>5807.5752019700694</v>
      </c>
      <c r="Q34" s="4">
        <f t="shared" si="12"/>
        <v>4</v>
      </c>
    </row>
    <row r="35" spans="1:17" x14ac:dyDescent="0.45">
      <c r="A35" s="3">
        <v>4</v>
      </c>
      <c r="B35" s="3">
        <v>55.867041</v>
      </c>
      <c r="C35" s="3">
        <v>37.709595999999998</v>
      </c>
      <c r="E35" s="3">
        <f t="shared" si="9"/>
        <v>10000000000</v>
      </c>
      <c r="F35" s="3">
        <f t="shared" si="13"/>
        <v>10000000000</v>
      </c>
      <c r="G35" s="3">
        <f t="shared" si="14"/>
        <v>5807.5752019702131</v>
      </c>
      <c r="H35" s="3">
        <f t="shared" si="14"/>
        <v>10000000000</v>
      </c>
      <c r="I35" s="3">
        <f t="shared" si="14"/>
        <v>15558.480762006449</v>
      </c>
      <c r="J35" s="3">
        <f t="shared" si="14"/>
        <v>17016.270122315855</v>
      </c>
      <c r="K35" s="3">
        <f t="shared" si="14"/>
        <v>18476.416944738859</v>
      </c>
      <c r="L35" s="3">
        <f t="shared" si="14"/>
        <v>15275.336130822921</v>
      </c>
      <c r="M35" s="3">
        <f t="shared" si="14"/>
        <v>16262.438771409781</v>
      </c>
      <c r="N35" s="3">
        <f t="shared" si="14"/>
        <v>9477.9902474596729</v>
      </c>
      <c r="O35" s="3">
        <f t="shared" si="14"/>
        <v>30899.290298978573</v>
      </c>
      <c r="P35" s="5">
        <f t="shared" si="15"/>
        <v>5807.5752019702131</v>
      </c>
      <c r="Q35" s="4">
        <f t="shared" si="12"/>
        <v>3</v>
      </c>
    </row>
    <row r="36" spans="1:17" x14ac:dyDescent="0.45">
      <c r="A36" s="26">
        <v>5</v>
      </c>
      <c r="B36" s="26">
        <v>55.736645000000003</v>
      </c>
      <c r="C36" s="26">
        <v>37.799681</v>
      </c>
      <c r="E36" s="3">
        <f t="shared" si="9"/>
        <v>10000000000</v>
      </c>
      <c r="F36" s="3">
        <f t="shared" si="13"/>
        <v>10000000000</v>
      </c>
      <c r="G36" s="3">
        <f t="shared" si="14"/>
        <v>13249.212072467806</v>
      </c>
      <c r="H36" s="3">
        <f t="shared" si="14"/>
        <v>15558.480762006559</v>
      </c>
      <c r="I36" s="3">
        <f t="shared" si="14"/>
        <v>10000000000</v>
      </c>
      <c r="J36" s="3">
        <f t="shared" si="14"/>
        <v>16672.592118797504</v>
      </c>
      <c r="K36" s="3">
        <f t="shared" si="14"/>
        <v>11511.694880960682</v>
      </c>
      <c r="L36" s="3">
        <f t="shared" si="14"/>
        <v>5090.5421287053605</v>
      </c>
      <c r="M36" s="3">
        <f t="shared" si="14"/>
        <v>13049.260400423922</v>
      </c>
      <c r="N36" s="3">
        <f t="shared" si="14"/>
        <v>23758.299793549188</v>
      </c>
      <c r="O36" s="3">
        <f t="shared" si="14"/>
        <v>21935.311372761953</v>
      </c>
      <c r="P36" s="5">
        <f t="shared" si="15"/>
        <v>5090.5421287053605</v>
      </c>
      <c r="Q36" s="4">
        <f t="shared" si="12"/>
        <v>8</v>
      </c>
    </row>
    <row r="37" spans="1:17" x14ac:dyDescent="0.45">
      <c r="A37" s="3">
        <v>6</v>
      </c>
      <c r="B37" s="3">
        <v>55.749926000000002</v>
      </c>
      <c r="C37" s="3">
        <v>37.534433</v>
      </c>
      <c r="E37" s="3">
        <f t="shared" si="9"/>
        <v>10000000000</v>
      </c>
      <c r="F37" s="3">
        <f t="shared" si="13"/>
        <v>10000000000</v>
      </c>
      <c r="G37" s="3">
        <f t="shared" si="14"/>
        <v>11243.163892553424</v>
      </c>
      <c r="H37" s="3">
        <f t="shared" si="14"/>
        <v>17016.270122315931</v>
      </c>
      <c r="I37" s="3">
        <f t="shared" si="14"/>
        <v>16672.592118797515</v>
      </c>
      <c r="J37" s="3">
        <f t="shared" si="14"/>
        <v>10000000000</v>
      </c>
      <c r="K37" s="3">
        <f t="shared" si="14"/>
        <v>7229.7242087355326</v>
      </c>
      <c r="L37" s="3">
        <f t="shared" si="14"/>
        <v>20875.51558568261</v>
      </c>
      <c r="M37" s="3">
        <f t="shared" si="14"/>
        <v>3846.6496324927539</v>
      </c>
      <c r="N37" s="3">
        <f t="shared" si="14"/>
        <v>18085.753450747168</v>
      </c>
      <c r="O37" s="3">
        <f t="shared" si="14"/>
        <v>15903.868303238503</v>
      </c>
      <c r="P37" s="5">
        <f t="shared" si="15"/>
        <v>3846.6496324927539</v>
      </c>
      <c r="Q37" s="4">
        <f t="shared" si="12"/>
        <v>9</v>
      </c>
    </row>
    <row r="38" spans="1:17" x14ac:dyDescent="0.45">
      <c r="A38" s="3">
        <v>7</v>
      </c>
      <c r="B38" s="3">
        <v>55.708224999999999</v>
      </c>
      <c r="C38" s="3">
        <v>37.622978000000003</v>
      </c>
      <c r="E38" s="3">
        <f t="shared" si="9"/>
        <v>10000000000</v>
      </c>
      <c r="F38" s="3">
        <f t="shared" si="13"/>
        <v>10000000000</v>
      </c>
      <c r="G38" s="3">
        <f t="shared" si="14"/>
        <v>13075.185635703707</v>
      </c>
      <c r="H38" s="3">
        <f t="shared" si="14"/>
        <v>18476.416944738787</v>
      </c>
      <c r="I38" s="3">
        <f t="shared" si="14"/>
        <v>11511.694880960667</v>
      </c>
      <c r="J38" s="3">
        <f t="shared" si="14"/>
        <v>7229.7242087354607</v>
      </c>
      <c r="K38" s="3">
        <f t="shared" si="14"/>
        <v>10000000000</v>
      </c>
      <c r="L38" s="3">
        <f t="shared" si="14"/>
        <v>16429.488292831378</v>
      </c>
      <c r="M38" s="3">
        <f t="shared" si="14"/>
        <v>3749.5046780812063</v>
      </c>
      <c r="N38" s="3">
        <f t="shared" si="14"/>
        <v>22675.81872685804</v>
      </c>
      <c r="O38" s="3">
        <f t="shared" si="14"/>
        <v>12510.992974970575</v>
      </c>
      <c r="P38" s="5">
        <f t="shared" si="15"/>
        <v>3749.5046780812063</v>
      </c>
      <c r="Q38" s="4">
        <f t="shared" si="12"/>
        <v>9</v>
      </c>
    </row>
    <row r="39" spans="1:17" x14ac:dyDescent="0.45">
      <c r="A39" s="3">
        <v>8</v>
      </c>
      <c r="B39" s="3">
        <v>55.762098119999997</v>
      </c>
      <c r="C39" s="3">
        <v>37.867264259999999</v>
      </c>
      <c r="E39" s="3">
        <f t="shared" si="9"/>
        <v>10000000000</v>
      </c>
      <c r="F39" s="3">
        <f t="shared" si="13"/>
        <v>10000000000</v>
      </c>
      <c r="G39" s="3">
        <f t="shared" si="14"/>
        <v>14899.292176647821</v>
      </c>
      <c r="H39" s="3">
        <f t="shared" si="14"/>
        <v>15275.336130823169</v>
      </c>
      <c r="I39" s="3">
        <f t="shared" si="14"/>
        <v>5090.5421287054351</v>
      </c>
      <c r="J39" s="3">
        <f t="shared" si="14"/>
        <v>20875.515585682602</v>
      </c>
      <c r="K39" s="3">
        <f t="shared" si="14"/>
        <v>16429.488292831324</v>
      </c>
      <c r="L39" s="3">
        <f t="shared" si="14"/>
        <v>10000000000</v>
      </c>
      <c r="M39" s="3">
        <f t="shared" si="14"/>
        <v>17502.87050675285</v>
      </c>
      <c r="N39" s="3">
        <f t="shared" si="14"/>
        <v>24433.437768267759</v>
      </c>
      <c r="O39" s="3">
        <f t="shared" si="14"/>
        <v>26993.285306103535</v>
      </c>
      <c r="P39" s="5">
        <f t="shared" si="15"/>
        <v>5090.5421287054351</v>
      </c>
      <c r="Q39" s="4">
        <f t="shared" si="12"/>
        <v>5</v>
      </c>
    </row>
    <row r="40" spans="1:17" x14ac:dyDescent="0.45">
      <c r="A40" s="3">
        <v>9</v>
      </c>
      <c r="B40" s="3">
        <v>55.736825000000003</v>
      </c>
      <c r="C40" s="3">
        <v>37.591293</v>
      </c>
      <c r="E40" s="3">
        <f t="shared" si="9"/>
        <v>10000000000</v>
      </c>
      <c r="F40" s="3">
        <f t="shared" si="13"/>
        <v>10000000000</v>
      </c>
      <c r="G40" s="3">
        <f t="shared" si="14"/>
        <v>10541.285106661328</v>
      </c>
      <c r="H40" s="3">
        <f t="shared" si="14"/>
        <v>16262.43877140993</v>
      </c>
      <c r="I40" s="3">
        <f t="shared" si="14"/>
        <v>13049.260400423924</v>
      </c>
      <c r="J40" s="3">
        <f t="shared" si="14"/>
        <v>3846.6496324927443</v>
      </c>
      <c r="K40" s="3">
        <f t="shared" si="14"/>
        <v>3749.5046780813113</v>
      </c>
      <c r="L40" s="3">
        <f t="shared" si="14"/>
        <v>17502.87050675281</v>
      </c>
      <c r="M40" s="3">
        <f t="shared" si="14"/>
        <v>10000000000</v>
      </c>
      <c r="N40" s="3">
        <f t="shared" si="14"/>
        <v>19342.732950223064</v>
      </c>
      <c r="O40" s="3">
        <f t="shared" si="14"/>
        <v>14853.233393499388</v>
      </c>
      <c r="P40" s="5">
        <f t="shared" si="15"/>
        <v>3749.5046780813113</v>
      </c>
      <c r="Q40" s="4">
        <f t="shared" si="12"/>
        <v>7</v>
      </c>
    </row>
    <row r="41" spans="1:17" x14ac:dyDescent="0.45">
      <c r="A41" s="3">
        <v>10</v>
      </c>
      <c r="B41" s="3">
        <v>55.910592000000001</v>
      </c>
      <c r="C41" s="3">
        <v>37.578989999999997</v>
      </c>
      <c r="E41" s="3">
        <f t="shared" si="9"/>
        <v>10000000000</v>
      </c>
      <c r="F41" s="3">
        <f t="shared" si="13"/>
        <v>10000000000</v>
      </c>
      <c r="G41" s="3">
        <f t="shared" si="14"/>
        <v>10741.842906609503</v>
      </c>
      <c r="H41" s="3">
        <f t="shared" si="14"/>
        <v>9477.9902474595438</v>
      </c>
      <c r="I41" s="3">
        <f t="shared" si="14"/>
        <v>23758.299793549129</v>
      </c>
      <c r="J41" s="3">
        <f t="shared" si="14"/>
        <v>18085.753450747616</v>
      </c>
      <c r="K41" s="3">
        <f t="shared" si="14"/>
        <v>22675.818726857775</v>
      </c>
      <c r="L41" s="3">
        <f t="shared" si="14"/>
        <v>24433.437768267439</v>
      </c>
      <c r="M41" s="3">
        <f t="shared" si="14"/>
        <v>19342.732950222831</v>
      </c>
      <c r="N41" s="3">
        <f t="shared" si="14"/>
        <v>10000000000</v>
      </c>
      <c r="O41" s="3">
        <f t="shared" si="14"/>
        <v>33879.537456645776</v>
      </c>
      <c r="P41" s="5">
        <f t="shared" si="15"/>
        <v>9477.9902474595438</v>
      </c>
      <c r="Q41" s="4">
        <f t="shared" si="12"/>
        <v>4</v>
      </c>
    </row>
    <row r="42" spans="1:17" x14ac:dyDescent="0.45">
      <c r="A42" s="3">
        <v>11</v>
      </c>
      <c r="B42" s="3">
        <v>55.606943000000001</v>
      </c>
      <c r="C42" s="3">
        <v>37.536242000000001</v>
      </c>
      <c r="E42" s="3">
        <f t="shared" si="9"/>
        <v>10000000000</v>
      </c>
      <c r="F42" s="3">
        <f t="shared" si="13"/>
        <v>10000000000</v>
      </c>
      <c r="G42" s="3">
        <f t="shared" si="14"/>
        <v>25315.652865231445</v>
      </c>
      <c r="H42" s="3">
        <f t="shared" si="14"/>
        <v>30899.2902989789</v>
      </c>
      <c r="I42" s="3">
        <f t="shared" si="14"/>
        <v>21935.311372761957</v>
      </c>
      <c r="J42" s="3">
        <f t="shared" si="14"/>
        <v>15903.868303238198</v>
      </c>
      <c r="K42" s="3">
        <f t="shared" si="14"/>
        <v>12510.992974970446</v>
      </c>
      <c r="L42" s="3">
        <f t="shared" si="14"/>
        <v>26993.285306103611</v>
      </c>
      <c r="M42" s="3">
        <f t="shared" si="14"/>
        <v>14853.233393499266</v>
      </c>
      <c r="N42" s="3">
        <f t="shared" si="14"/>
        <v>33879.537456646001</v>
      </c>
      <c r="O42" s="3">
        <f t="shared" si="14"/>
        <v>10000000000</v>
      </c>
      <c r="P42" s="5">
        <f t="shared" si="15"/>
        <v>12510.992974970446</v>
      </c>
      <c r="Q42" s="4">
        <f t="shared" si="12"/>
        <v>7</v>
      </c>
    </row>
    <row r="44" spans="1:17" x14ac:dyDescent="0.45">
      <c r="A44" s="3" t="s">
        <v>0</v>
      </c>
      <c r="B44" s="3" t="s">
        <v>15</v>
      </c>
      <c r="C44" s="3" t="s">
        <v>3</v>
      </c>
      <c r="E44">
        <v>1</v>
      </c>
      <c r="F44">
        <v>2</v>
      </c>
      <c r="G44">
        <v>3</v>
      </c>
      <c r="H44">
        <v>4</v>
      </c>
      <c r="I44" s="10">
        <v>5</v>
      </c>
      <c r="J44">
        <v>6</v>
      </c>
      <c r="K44">
        <v>7</v>
      </c>
      <c r="L44" s="9">
        <v>8</v>
      </c>
      <c r="M44">
        <v>9</v>
      </c>
      <c r="N44">
        <v>10</v>
      </c>
      <c r="O44">
        <v>11</v>
      </c>
      <c r="P44" s="5"/>
      <c r="Q44" s="5"/>
    </row>
    <row r="45" spans="1:17" x14ac:dyDescent="0.45">
      <c r="A45" s="3">
        <v>1</v>
      </c>
      <c r="B45" s="3">
        <v>55.718223999999999</v>
      </c>
      <c r="C45" s="3">
        <v>37.795520000000003</v>
      </c>
      <c r="E45" s="3">
        <f t="shared" ref="E45:E55" si="16">10^10</f>
        <v>10000000000</v>
      </c>
      <c r="F45" s="3">
        <f t="shared" ref="F45:O45" si="17">10^10</f>
        <v>10000000000</v>
      </c>
      <c r="G45" s="3">
        <f t="shared" si="17"/>
        <v>10000000000</v>
      </c>
      <c r="H45" s="3">
        <f t="shared" si="17"/>
        <v>10000000000</v>
      </c>
      <c r="I45" s="3">
        <f t="shared" si="17"/>
        <v>10000000000</v>
      </c>
      <c r="J45" s="3">
        <f t="shared" si="17"/>
        <v>10000000000</v>
      </c>
      <c r="K45" s="3">
        <f t="shared" si="17"/>
        <v>10000000000</v>
      </c>
      <c r="L45" s="3">
        <f t="shared" si="17"/>
        <v>10000000000</v>
      </c>
      <c r="M45" s="3">
        <f t="shared" si="17"/>
        <v>10000000000</v>
      </c>
      <c r="N45" s="3">
        <f t="shared" si="17"/>
        <v>10000000000</v>
      </c>
      <c r="O45" s="3">
        <f t="shared" si="17"/>
        <v>10000000000</v>
      </c>
      <c r="P45" s="5">
        <f>MIN(E45:O45)</f>
        <v>10000000000</v>
      </c>
      <c r="Q45" s="4">
        <f>MATCH(MIN(E45:O45),E45:O45,)</f>
        <v>1</v>
      </c>
    </row>
    <row r="46" spans="1:17" x14ac:dyDescent="0.45">
      <c r="A46" s="3">
        <v>2</v>
      </c>
      <c r="B46" s="3">
        <v>55.717849000000001</v>
      </c>
      <c r="C46" s="3">
        <v>37.791843</v>
      </c>
      <c r="E46" s="3">
        <f t="shared" si="16"/>
        <v>10000000000</v>
      </c>
      <c r="F46" s="3">
        <f t="shared" ref="F46:O46" si="18">10^10</f>
        <v>10000000000</v>
      </c>
      <c r="G46" s="3">
        <f t="shared" si="18"/>
        <v>10000000000</v>
      </c>
      <c r="H46" s="3">
        <f t="shared" si="18"/>
        <v>10000000000</v>
      </c>
      <c r="I46" s="3">
        <f t="shared" si="18"/>
        <v>10000000000</v>
      </c>
      <c r="J46" s="3">
        <f t="shared" si="18"/>
        <v>10000000000</v>
      </c>
      <c r="K46" s="3">
        <f t="shared" si="18"/>
        <v>10000000000</v>
      </c>
      <c r="L46" s="3">
        <f t="shared" si="18"/>
        <v>10000000000</v>
      </c>
      <c r="M46" s="3">
        <f t="shared" si="18"/>
        <v>10000000000</v>
      </c>
      <c r="N46" s="3">
        <f t="shared" si="18"/>
        <v>10000000000</v>
      </c>
      <c r="O46" s="3">
        <f t="shared" si="18"/>
        <v>10000000000</v>
      </c>
      <c r="P46" s="5">
        <f>_xlfn.MINIFS(E46:O46,E46:O46,"&lt;&gt;"&amp;P45)</f>
        <v>0</v>
      </c>
      <c r="Q46" s="4">
        <f t="shared" ref="Q46:Q55" si="19">MATCH(MIN(E46:O46),E46:O46,)</f>
        <v>1</v>
      </c>
    </row>
    <row r="47" spans="1:17" x14ac:dyDescent="0.45">
      <c r="A47" s="3">
        <v>3</v>
      </c>
      <c r="B47" s="3">
        <v>55.824283000000001</v>
      </c>
      <c r="C47" s="3">
        <v>37.656218000000003</v>
      </c>
      <c r="E47" s="3">
        <f t="shared" si="16"/>
        <v>10000000000</v>
      </c>
      <c r="F47" s="3">
        <f t="shared" ref="F47:F55" si="20">10^10</f>
        <v>10000000000</v>
      </c>
      <c r="G47" s="3">
        <f t="shared" ref="G47:O55" si="21">IF(G$1=$A47,10^10,ATAN2(SIN(PI()*G$2/180)*SIN(PI()*$B47/180)+COS(PI()*G$2/180)*COS(PI()*$B47/180)*COS(ABS(PI()*$C47/180-PI()*G$3/180)),SQRT((COS(PI()*$B47/180)*SIN(PI()*$C47/180-PI()*G$3/180))^2+(COS(PI()*G$2/180)*SIN(PI()*$B47/180)-SIN(PI()*G$2/180)*COS(PI()*$B47/180)*COS(ABS(PI()*$C47/180-PI()*G$3/180)))^2))*$B$1)</f>
        <v>10000000000</v>
      </c>
      <c r="H47" s="3">
        <f t="shared" si="21"/>
        <v>5807.5752019700694</v>
      </c>
      <c r="I47" s="3">
        <f t="shared" ref="I47:I55" si="22">10^10</f>
        <v>10000000000</v>
      </c>
      <c r="J47" s="3">
        <f t="shared" si="21"/>
        <v>11243.163892553704</v>
      </c>
      <c r="K47" s="3">
        <f t="shared" si="21"/>
        <v>13075.185635703499</v>
      </c>
      <c r="L47" s="3">
        <f t="shared" si="21"/>
        <v>14899.292176647885</v>
      </c>
      <c r="M47" s="3">
        <f t="shared" si="21"/>
        <v>10541.285106661349</v>
      </c>
      <c r="N47" s="3">
        <f t="shared" si="21"/>
        <v>10741.842906609274</v>
      </c>
      <c r="O47" s="3">
        <f t="shared" si="21"/>
        <v>25315.652865231583</v>
      </c>
      <c r="P47" s="5">
        <f t="shared" ref="P47:P55" si="23">_xlfn.MINIFS(E47:O47,E47:O47,"&lt;&gt;"&amp;P46)</f>
        <v>5807.5752019700694</v>
      </c>
      <c r="Q47" s="4">
        <f t="shared" si="19"/>
        <v>4</v>
      </c>
    </row>
    <row r="48" spans="1:17" x14ac:dyDescent="0.45">
      <c r="A48" s="3">
        <v>4</v>
      </c>
      <c r="B48" s="3">
        <v>55.867041</v>
      </c>
      <c r="C48" s="3">
        <v>37.709595999999998</v>
      </c>
      <c r="E48" s="3">
        <f t="shared" si="16"/>
        <v>10000000000</v>
      </c>
      <c r="F48" s="3">
        <f t="shared" si="20"/>
        <v>10000000000</v>
      </c>
      <c r="G48" s="3">
        <f t="shared" si="21"/>
        <v>5807.5752019702131</v>
      </c>
      <c r="H48" s="3">
        <f t="shared" si="21"/>
        <v>10000000000</v>
      </c>
      <c r="I48" s="3">
        <f t="shared" si="22"/>
        <v>10000000000</v>
      </c>
      <c r="J48" s="3">
        <f t="shared" si="21"/>
        <v>17016.270122315855</v>
      </c>
      <c r="K48" s="3">
        <f t="shared" si="21"/>
        <v>18476.416944738859</v>
      </c>
      <c r="L48" s="3">
        <f t="shared" si="21"/>
        <v>15275.336130822921</v>
      </c>
      <c r="M48" s="3">
        <f t="shared" si="21"/>
        <v>16262.438771409781</v>
      </c>
      <c r="N48" s="3">
        <f t="shared" si="21"/>
        <v>9477.9902474596729</v>
      </c>
      <c r="O48" s="3">
        <f t="shared" si="21"/>
        <v>30899.290298978573</v>
      </c>
      <c r="P48" s="5">
        <f t="shared" si="23"/>
        <v>5807.5752019702131</v>
      </c>
      <c r="Q48" s="4">
        <f t="shared" si="19"/>
        <v>3</v>
      </c>
    </row>
    <row r="49" spans="1:17" x14ac:dyDescent="0.45">
      <c r="A49" s="3">
        <v>5</v>
      </c>
      <c r="B49" s="3">
        <v>55.736645000000003</v>
      </c>
      <c r="C49" s="3">
        <v>37.799681</v>
      </c>
      <c r="E49" s="3">
        <f t="shared" si="16"/>
        <v>10000000000</v>
      </c>
      <c r="F49" s="3">
        <f t="shared" si="20"/>
        <v>10000000000</v>
      </c>
      <c r="G49" s="3">
        <f>10^10</f>
        <v>10000000000</v>
      </c>
      <c r="H49" s="3">
        <f>10^10</f>
        <v>10000000000</v>
      </c>
      <c r="I49" s="3">
        <f t="shared" si="22"/>
        <v>10000000000</v>
      </c>
      <c r="J49" s="3">
        <f t="shared" ref="J49:O49" si="24">10^10</f>
        <v>10000000000</v>
      </c>
      <c r="K49" s="3">
        <f t="shared" si="24"/>
        <v>10000000000</v>
      </c>
      <c r="L49" s="3">
        <f t="shared" si="24"/>
        <v>10000000000</v>
      </c>
      <c r="M49" s="3">
        <f t="shared" si="24"/>
        <v>10000000000</v>
      </c>
      <c r="N49" s="3">
        <f t="shared" si="24"/>
        <v>10000000000</v>
      </c>
      <c r="O49" s="3">
        <f t="shared" si="24"/>
        <v>10000000000</v>
      </c>
      <c r="P49" s="5">
        <f t="shared" si="23"/>
        <v>10000000000</v>
      </c>
      <c r="Q49" s="4">
        <f t="shared" si="19"/>
        <v>1</v>
      </c>
    </row>
    <row r="50" spans="1:17" x14ac:dyDescent="0.45">
      <c r="A50" s="3">
        <v>6</v>
      </c>
      <c r="B50" s="3">
        <v>55.749926000000002</v>
      </c>
      <c r="C50" s="3">
        <v>37.534433</v>
      </c>
      <c r="E50" s="3">
        <f t="shared" si="16"/>
        <v>10000000000</v>
      </c>
      <c r="F50" s="3">
        <f t="shared" si="20"/>
        <v>10000000000</v>
      </c>
      <c r="G50" s="3">
        <f t="shared" si="21"/>
        <v>11243.163892553424</v>
      </c>
      <c r="H50" s="3">
        <f t="shared" si="21"/>
        <v>17016.270122315931</v>
      </c>
      <c r="I50" s="3">
        <f t="shared" si="22"/>
        <v>10000000000</v>
      </c>
      <c r="J50" s="3">
        <f t="shared" si="21"/>
        <v>10000000000</v>
      </c>
      <c r="K50" s="3">
        <f t="shared" si="21"/>
        <v>7229.7242087355326</v>
      </c>
      <c r="L50" s="3">
        <f t="shared" si="21"/>
        <v>20875.51558568261</v>
      </c>
      <c r="M50" s="3">
        <f t="shared" si="21"/>
        <v>3846.6496324927539</v>
      </c>
      <c r="N50" s="3">
        <f t="shared" si="21"/>
        <v>18085.753450747168</v>
      </c>
      <c r="O50" s="3">
        <f t="shared" si="21"/>
        <v>15903.868303238503</v>
      </c>
      <c r="P50" s="5">
        <f t="shared" si="23"/>
        <v>3846.6496324927539</v>
      </c>
      <c r="Q50" s="4">
        <f t="shared" si="19"/>
        <v>9</v>
      </c>
    </row>
    <row r="51" spans="1:17" x14ac:dyDescent="0.45">
      <c r="A51" s="3">
        <v>7</v>
      </c>
      <c r="B51" s="3">
        <v>55.708224999999999</v>
      </c>
      <c r="C51" s="3">
        <v>37.622978000000003</v>
      </c>
      <c r="E51" s="3">
        <f t="shared" si="16"/>
        <v>10000000000</v>
      </c>
      <c r="F51" s="3">
        <f t="shared" si="20"/>
        <v>10000000000</v>
      </c>
      <c r="G51" s="3">
        <f t="shared" si="21"/>
        <v>13075.185635703707</v>
      </c>
      <c r="H51" s="3">
        <f t="shared" si="21"/>
        <v>18476.416944738787</v>
      </c>
      <c r="I51" s="3">
        <f t="shared" si="22"/>
        <v>10000000000</v>
      </c>
      <c r="J51" s="3">
        <f t="shared" si="21"/>
        <v>7229.7242087354607</v>
      </c>
      <c r="K51" s="3">
        <f t="shared" si="21"/>
        <v>10000000000</v>
      </c>
      <c r="L51" s="3">
        <f t="shared" si="21"/>
        <v>16429.488292831378</v>
      </c>
      <c r="M51" s="3">
        <f t="shared" si="21"/>
        <v>3749.5046780812063</v>
      </c>
      <c r="N51" s="3">
        <f t="shared" si="21"/>
        <v>22675.81872685804</v>
      </c>
      <c r="O51" s="3">
        <f t="shared" si="21"/>
        <v>12510.992974970575</v>
      </c>
      <c r="P51" s="5">
        <f t="shared" si="23"/>
        <v>3749.5046780812063</v>
      </c>
      <c r="Q51" s="4">
        <f t="shared" si="19"/>
        <v>9</v>
      </c>
    </row>
    <row r="52" spans="1:17" x14ac:dyDescent="0.45">
      <c r="A52" s="26">
        <v>8</v>
      </c>
      <c r="B52" s="26">
        <v>55.762098119999997</v>
      </c>
      <c r="C52" s="26">
        <v>37.867264259999999</v>
      </c>
      <c r="E52" s="3">
        <f t="shared" si="16"/>
        <v>10000000000</v>
      </c>
      <c r="F52" s="3">
        <f t="shared" si="20"/>
        <v>10000000000</v>
      </c>
      <c r="G52" s="3">
        <f t="shared" si="21"/>
        <v>14899.292176647821</v>
      </c>
      <c r="H52" s="3">
        <f t="shared" si="21"/>
        <v>15275.336130823169</v>
      </c>
      <c r="I52" s="3">
        <f t="shared" si="22"/>
        <v>10000000000</v>
      </c>
      <c r="J52" s="3">
        <f t="shared" si="21"/>
        <v>20875.515585682602</v>
      </c>
      <c r="K52" s="3">
        <f t="shared" si="21"/>
        <v>16429.488292831324</v>
      </c>
      <c r="L52" s="3">
        <f t="shared" si="21"/>
        <v>10000000000</v>
      </c>
      <c r="M52" s="3">
        <f t="shared" si="21"/>
        <v>17502.87050675285</v>
      </c>
      <c r="N52" s="3">
        <f t="shared" si="21"/>
        <v>24433.437768267759</v>
      </c>
      <c r="O52" s="3">
        <f t="shared" si="21"/>
        <v>26993.285306103535</v>
      </c>
      <c r="P52" s="5">
        <f t="shared" si="23"/>
        <v>14899.292176647821</v>
      </c>
      <c r="Q52" s="4">
        <f t="shared" si="19"/>
        <v>3</v>
      </c>
    </row>
    <row r="53" spans="1:17" x14ac:dyDescent="0.45">
      <c r="A53" s="3">
        <v>9</v>
      </c>
      <c r="B53" s="3">
        <v>55.736825000000003</v>
      </c>
      <c r="C53" s="3">
        <v>37.591293</v>
      </c>
      <c r="E53" s="3">
        <f t="shared" si="16"/>
        <v>10000000000</v>
      </c>
      <c r="F53" s="3">
        <f t="shared" si="20"/>
        <v>10000000000</v>
      </c>
      <c r="G53" s="3">
        <f t="shared" si="21"/>
        <v>10541.285106661328</v>
      </c>
      <c r="H53" s="3">
        <f t="shared" si="21"/>
        <v>16262.43877140993</v>
      </c>
      <c r="I53" s="3">
        <f t="shared" si="22"/>
        <v>10000000000</v>
      </c>
      <c r="J53" s="3">
        <f t="shared" si="21"/>
        <v>3846.6496324927443</v>
      </c>
      <c r="K53" s="3">
        <f t="shared" si="21"/>
        <v>3749.5046780813113</v>
      </c>
      <c r="L53" s="3">
        <f t="shared" si="21"/>
        <v>17502.87050675281</v>
      </c>
      <c r="M53" s="3">
        <f t="shared" si="21"/>
        <v>10000000000</v>
      </c>
      <c r="N53" s="3">
        <f t="shared" si="21"/>
        <v>19342.732950223064</v>
      </c>
      <c r="O53" s="3">
        <f t="shared" si="21"/>
        <v>14853.233393499388</v>
      </c>
      <c r="P53" s="5">
        <f t="shared" si="23"/>
        <v>3749.5046780813113</v>
      </c>
      <c r="Q53" s="4">
        <f t="shared" si="19"/>
        <v>7</v>
      </c>
    </row>
    <row r="54" spans="1:17" x14ac:dyDescent="0.45">
      <c r="A54" s="3">
        <v>10</v>
      </c>
      <c r="B54" s="3">
        <v>55.910592000000001</v>
      </c>
      <c r="C54" s="3">
        <v>37.578989999999997</v>
      </c>
      <c r="E54" s="3">
        <f t="shared" si="16"/>
        <v>10000000000</v>
      </c>
      <c r="F54" s="3">
        <f t="shared" si="20"/>
        <v>10000000000</v>
      </c>
      <c r="G54" s="3">
        <f t="shared" si="21"/>
        <v>10741.842906609503</v>
      </c>
      <c r="H54" s="3">
        <f t="shared" si="21"/>
        <v>9477.9902474595438</v>
      </c>
      <c r="I54" s="3">
        <f t="shared" si="22"/>
        <v>10000000000</v>
      </c>
      <c r="J54" s="3">
        <f t="shared" si="21"/>
        <v>18085.753450747616</v>
      </c>
      <c r="K54" s="3">
        <f t="shared" si="21"/>
        <v>22675.818726857775</v>
      </c>
      <c r="L54" s="3">
        <f t="shared" si="21"/>
        <v>24433.437768267439</v>
      </c>
      <c r="M54" s="3">
        <f t="shared" si="21"/>
        <v>19342.732950222831</v>
      </c>
      <c r="N54" s="3">
        <f t="shared" si="21"/>
        <v>10000000000</v>
      </c>
      <c r="O54" s="3">
        <f t="shared" si="21"/>
        <v>33879.537456645776</v>
      </c>
      <c r="P54" s="5">
        <f t="shared" si="23"/>
        <v>9477.9902474595438</v>
      </c>
      <c r="Q54" s="4">
        <f t="shared" si="19"/>
        <v>4</v>
      </c>
    </row>
    <row r="55" spans="1:17" x14ac:dyDescent="0.45">
      <c r="A55" s="3">
        <v>11</v>
      </c>
      <c r="B55" s="3">
        <v>55.606943000000001</v>
      </c>
      <c r="C55" s="3">
        <v>37.536242000000001</v>
      </c>
      <c r="E55" s="3">
        <f t="shared" si="16"/>
        <v>10000000000</v>
      </c>
      <c r="F55" s="3">
        <f t="shared" si="20"/>
        <v>10000000000</v>
      </c>
      <c r="G55" s="3">
        <f t="shared" si="21"/>
        <v>25315.652865231445</v>
      </c>
      <c r="H55" s="3">
        <f t="shared" si="21"/>
        <v>30899.2902989789</v>
      </c>
      <c r="I55" s="3">
        <f t="shared" si="22"/>
        <v>10000000000</v>
      </c>
      <c r="J55" s="3">
        <f t="shared" si="21"/>
        <v>15903.868303238198</v>
      </c>
      <c r="K55" s="3">
        <f t="shared" si="21"/>
        <v>12510.992974970446</v>
      </c>
      <c r="L55" s="3">
        <f t="shared" si="21"/>
        <v>26993.285306103611</v>
      </c>
      <c r="M55" s="3">
        <f t="shared" si="21"/>
        <v>14853.233393499266</v>
      </c>
      <c r="N55" s="3">
        <f t="shared" si="21"/>
        <v>33879.537456646001</v>
      </c>
      <c r="O55" s="3">
        <f t="shared" si="21"/>
        <v>10000000000</v>
      </c>
      <c r="P55" s="5">
        <f t="shared" si="23"/>
        <v>12510.992974970446</v>
      </c>
      <c r="Q55" s="4">
        <f t="shared" si="19"/>
        <v>7</v>
      </c>
    </row>
    <row r="57" spans="1:17" x14ac:dyDescent="0.45">
      <c r="A57" s="3" t="s">
        <v>0</v>
      </c>
      <c r="B57" s="3" t="s">
        <v>15</v>
      </c>
      <c r="C57" s="3" t="s">
        <v>3</v>
      </c>
      <c r="E57">
        <v>1</v>
      </c>
      <c r="F57">
        <v>2</v>
      </c>
      <c r="G57" s="9">
        <v>3</v>
      </c>
      <c r="H57">
        <v>4</v>
      </c>
      <c r="I57" s="10">
        <v>5</v>
      </c>
      <c r="J57">
        <v>6</v>
      </c>
      <c r="K57">
        <v>7</v>
      </c>
      <c r="L57" s="11">
        <v>8</v>
      </c>
      <c r="M57">
        <v>9</v>
      </c>
      <c r="N57">
        <v>10</v>
      </c>
      <c r="O57">
        <v>11</v>
      </c>
      <c r="P57" s="5"/>
      <c r="Q57" s="5"/>
    </row>
    <row r="58" spans="1:17" x14ac:dyDescent="0.45">
      <c r="A58" s="3">
        <v>1</v>
      </c>
      <c r="B58" s="3">
        <v>55.718223999999999</v>
      </c>
      <c r="C58" s="3">
        <v>37.795520000000003</v>
      </c>
      <c r="E58" s="3">
        <f t="shared" ref="E58:O59" si="25">10^10</f>
        <v>10000000000</v>
      </c>
      <c r="F58" s="3">
        <f t="shared" si="25"/>
        <v>10000000000</v>
      </c>
      <c r="G58" s="3">
        <f t="shared" si="25"/>
        <v>10000000000</v>
      </c>
      <c r="H58" s="3">
        <f t="shared" si="25"/>
        <v>10000000000</v>
      </c>
      <c r="I58" s="3">
        <f t="shared" si="25"/>
        <v>10000000000</v>
      </c>
      <c r="J58" s="3">
        <f t="shared" si="25"/>
        <v>10000000000</v>
      </c>
      <c r="K58" s="3">
        <f t="shared" si="25"/>
        <v>10000000000</v>
      </c>
      <c r="L58" s="3">
        <f t="shared" si="25"/>
        <v>10000000000</v>
      </c>
      <c r="M58" s="3">
        <f t="shared" si="25"/>
        <v>10000000000</v>
      </c>
      <c r="N58" s="3">
        <f t="shared" si="25"/>
        <v>10000000000</v>
      </c>
      <c r="O58" s="3">
        <f t="shared" si="25"/>
        <v>10000000000</v>
      </c>
      <c r="P58" s="5">
        <f>MIN(E58:O58)</f>
        <v>10000000000</v>
      </c>
      <c r="Q58" s="4">
        <f>MATCH(MIN(E58:O58),E58:O58,)</f>
        <v>1</v>
      </c>
    </row>
    <row r="59" spans="1:17" x14ac:dyDescent="0.45">
      <c r="A59" s="3">
        <v>2</v>
      </c>
      <c r="B59" s="3">
        <v>55.717849000000001</v>
      </c>
      <c r="C59" s="3">
        <v>37.791843</v>
      </c>
      <c r="E59" s="3">
        <f t="shared" si="25"/>
        <v>10000000000</v>
      </c>
      <c r="F59" s="3">
        <f t="shared" si="25"/>
        <v>10000000000</v>
      </c>
      <c r="G59" s="3">
        <f t="shared" si="25"/>
        <v>10000000000</v>
      </c>
      <c r="H59" s="3">
        <f t="shared" si="25"/>
        <v>10000000000</v>
      </c>
      <c r="I59" s="3">
        <f t="shared" si="25"/>
        <v>10000000000</v>
      </c>
      <c r="J59" s="3">
        <f t="shared" si="25"/>
        <v>10000000000</v>
      </c>
      <c r="K59" s="3">
        <f t="shared" si="25"/>
        <v>10000000000</v>
      </c>
      <c r="L59" s="3">
        <f t="shared" si="25"/>
        <v>10000000000</v>
      </c>
      <c r="M59" s="3">
        <f t="shared" si="25"/>
        <v>10000000000</v>
      </c>
      <c r="N59" s="3">
        <f t="shared" si="25"/>
        <v>10000000000</v>
      </c>
      <c r="O59" s="3">
        <f t="shared" si="25"/>
        <v>10000000000</v>
      </c>
      <c r="P59" s="5">
        <f>_xlfn.MINIFS(E59:O59,E59:O59,"&lt;&gt;"&amp;P58)</f>
        <v>0</v>
      </c>
      <c r="Q59" s="4">
        <f t="shared" ref="Q59:Q68" si="26">MATCH(MIN(E59:O59),E59:O59,)</f>
        <v>1</v>
      </c>
    </row>
    <row r="60" spans="1:17" x14ac:dyDescent="0.45">
      <c r="A60" s="26">
        <v>3</v>
      </c>
      <c r="B60" s="26">
        <v>55.824283000000001</v>
      </c>
      <c r="C60" s="26">
        <v>37.656218000000003</v>
      </c>
      <c r="E60" s="3">
        <f t="shared" ref="E60:F68" si="27">10^10</f>
        <v>10000000000</v>
      </c>
      <c r="F60" s="3">
        <f t="shared" si="27"/>
        <v>10000000000</v>
      </c>
      <c r="G60" s="3">
        <f t="shared" ref="G60:O68" si="28">IF(G$1=$A60,10^10,ATAN2(SIN(PI()*G$2/180)*SIN(PI()*$B60/180)+COS(PI()*G$2/180)*COS(PI()*$B60/180)*COS(ABS(PI()*$C60/180-PI()*G$3/180)),SQRT((COS(PI()*$B60/180)*SIN(PI()*$C60/180-PI()*G$3/180))^2+(COS(PI()*G$2/180)*SIN(PI()*$B60/180)-SIN(PI()*G$2/180)*COS(PI()*$B60/180)*COS(ABS(PI()*$C60/180-PI()*G$3/180)))^2))*$B$1)</f>
        <v>10000000000</v>
      </c>
      <c r="H60" s="3">
        <f t="shared" si="28"/>
        <v>5807.5752019700694</v>
      </c>
      <c r="I60" s="3">
        <f t="shared" ref="I60:I68" si="29">10^10</f>
        <v>10000000000</v>
      </c>
      <c r="J60" s="3">
        <f t="shared" si="28"/>
        <v>11243.163892553704</v>
      </c>
      <c r="K60" s="3">
        <f t="shared" si="28"/>
        <v>13075.185635703499</v>
      </c>
      <c r="L60" s="3">
        <f t="shared" ref="L60:L68" si="30">10^10</f>
        <v>10000000000</v>
      </c>
      <c r="M60" s="3">
        <f t="shared" si="28"/>
        <v>10541.285106661349</v>
      </c>
      <c r="N60" s="3">
        <f t="shared" si="28"/>
        <v>10741.842906609274</v>
      </c>
      <c r="O60" s="3">
        <f t="shared" si="28"/>
        <v>25315.652865231583</v>
      </c>
      <c r="P60" s="5">
        <f t="shared" ref="P60:P68" si="31">_xlfn.MINIFS(E60:O60,E60:O60,"&lt;&gt;"&amp;P59)</f>
        <v>5807.5752019700694</v>
      </c>
      <c r="Q60" s="4">
        <f t="shared" si="26"/>
        <v>4</v>
      </c>
    </row>
    <row r="61" spans="1:17" x14ac:dyDescent="0.45">
      <c r="A61" s="3">
        <v>4</v>
      </c>
      <c r="B61" s="3">
        <v>55.867041</v>
      </c>
      <c r="C61" s="3">
        <v>37.709595999999998</v>
      </c>
      <c r="E61" s="3">
        <f t="shared" si="27"/>
        <v>10000000000</v>
      </c>
      <c r="F61" s="3">
        <f t="shared" si="27"/>
        <v>10000000000</v>
      </c>
      <c r="G61" s="3">
        <f t="shared" si="28"/>
        <v>5807.5752019702131</v>
      </c>
      <c r="H61" s="3">
        <f t="shared" si="28"/>
        <v>10000000000</v>
      </c>
      <c r="I61" s="3">
        <f t="shared" si="29"/>
        <v>10000000000</v>
      </c>
      <c r="J61" s="3">
        <f t="shared" si="28"/>
        <v>17016.270122315855</v>
      </c>
      <c r="K61" s="3">
        <f t="shared" si="28"/>
        <v>18476.416944738859</v>
      </c>
      <c r="L61" s="3">
        <f t="shared" si="30"/>
        <v>10000000000</v>
      </c>
      <c r="M61" s="3">
        <f t="shared" si="28"/>
        <v>16262.438771409781</v>
      </c>
      <c r="N61" s="3">
        <f t="shared" si="28"/>
        <v>9477.9902474596729</v>
      </c>
      <c r="O61" s="3">
        <f t="shared" si="28"/>
        <v>30899.290298978573</v>
      </c>
      <c r="P61" s="5">
        <f t="shared" si="31"/>
        <v>5807.5752019702131</v>
      </c>
      <c r="Q61" s="4">
        <f t="shared" si="26"/>
        <v>3</v>
      </c>
    </row>
    <row r="62" spans="1:17" x14ac:dyDescent="0.45">
      <c r="A62" s="3">
        <v>5</v>
      </c>
      <c r="B62" s="3">
        <v>55.736645000000003</v>
      </c>
      <c r="C62" s="3">
        <v>37.799681</v>
      </c>
      <c r="E62" s="3">
        <f t="shared" si="27"/>
        <v>10000000000</v>
      </c>
      <c r="F62" s="3">
        <f t="shared" si="27"/>
        <v>10000000000</v>
      </c>
      <c r="G62" s="3">
        <f>10^10</f>
        <v>10000000000</v>
      </c>
      <c r="H62" s="3">
        <f>10^10</f>
        <v>10000000000</v>
      </c>
      <c r="I62" s="3">
        <f t="shared" si="29"/>
        <v>10000000000</v>
      </c>
      <c r="J62" s="3">
        <f>10^10</f>
        <v>10000000000</v>
      </c>
      <c r="K62" s="3">
        <f>10^10</f>
        <v>10000000000</v>
      </c>
      <c r="L62" s="3">
        <f t="shared" si="30"/>
        <v>10000000000</v>
      </c>
      <c r="M62" s="3">
        <f>10^10</f>
        <v>10000000000</v>
      </c>
      <c r="N62" s="3">
        <f>10^10</f>
        <v>10000000000</v>
      </c>
      <c r="O62" s="3">
        <f>10^10</f>
        <v>10000000000</v>
      </c>
      <c r="P62" s="5">
        <f t="shared" si="31"/>
        <v>10000000000</v>
      </c>
      <c r="Q62" s="4">
        <f t="shared" si="26"/>
        <v>1</v>
      </c>
    </row>
    <row r="63" spans="1:17" x14ac:dyDescent="0.45">
      <c r="A63" s="3">
        <v>6</v>
      </c>
      <c r="B63" s="3">
        <v>55.749926000000002</v>
      </c>
      <c r="C63" s="3">
        <v>37.534433</v>
      </c>
      <c r="E63" s="3">
        <f t="shared" si="27"/>
        <v>10000000000</v>
      </c>
      <c r="F63" s="3">
        <f t="shared" si="27"/>
        <v>10000000000</v>
      </c>
      <c r="G63" s="3">
        <f t="shared" si="28"/>
        <v>11243.163892553424</v>
      </c>
      <c r="H63" s="3">
        <f t="shared" si="28"/>
        <v>17016.270122315931</v>
      </c>
      <c r="I63" s="3">
        <f t="shared" si="29"/>
        <v>10000000000</v>
      </c>
      <c r="J63" s="3">
        <f t="shared" si="28"/>
        <v>10000000000</v>
      </c>
      <c r="K63" s="3">
        <f t="shared" si="28"/>
        <v>7229.7242087355326</v>
      </c>
      <c r="L63" s="3">
        <f t="shared" si="30"/>
        <v>10000000000</v>
      </c>
      <c r="M63" s="3">
        <f t="shared" si="28"/>
        <v>3846.6496324927539</v>
      </c>
      <c r="N63" s="3">
        <f t="shared" si="28"/>
        <v>18085.753450747168</v>
      </c>
      <c r="O63" s="3">
        <f t="shared" si="28"/>
        <v>15903.868303238503</v>
      </c>
      <c r="P63" s="5">
        <f t="shared" si="31"/>
        <v>3846.6496324927539</v>
      </c>
      <c r="Q63" s="4">
        <f t="shared" si="26"/>
        <v>9</v>
      </c>
    </row>
    <row r="64" spans="1:17" x14ac:dyDescent="0.45">
      <c r="A64" s="3">
        <v>7</v>
      </c>
      <c r="B64" s="3">
        <v>55.708224999999999</v>
      </c>
      <c r="C64" s="3">
        <v>37.622978000000003</v>
      </c>
      <c r="E64" s="3">
        <f t="shared" si="27"/>
        <v>10000000000</v>
      </c>
      <c r="F64" s="3">
        <f t="shared" si="27"/>
        <v>10000000000</v>
      </c>
      <c r="G64" s="3">
        <f t="shared" si="28"/>
        <v>13075.185635703707</v>
      </c>
      <c r="H64" s="3">
        <f t="shared" si="28"/>
        <v>18476.416944738787</v>
      </c>
      <c r="I64" s="3">
        <f t="shared" si="29"/>
        <v>10000000000</v>
      </c>
      <c r="J64" s="3">
        <f t="shared" si="28"/>
        <v>7229.7242087354607</v>
      </c>
      <c r="K64" s="3">
        <f t="shared" si="28"/>
        <v>10000000000</v>
      </c>
      <c r="L64" s="3">
        <f t="shared" si="30"/>
        <v>10000000000</v>
      </c>
      <c r="M64" s="3">
        <f t="shared" si="28"/>
        <v>3749.5046780812063</v>
      </c>
      <c r="N64" s="3">
        <f t="shared" si="28"/>
        <v>22675.81872685804</v>
      </c>
      <c r="O64" s="3">
        <f t="shared" si="28"/>
        <v>12510.992974970575</v>
      </c>
      <c r="P64" s="5">
        <f t="shared" si="31"/>
        <v>3749.5046780812063</v>
      </c>
      <c r="Q64" s="4">
        <f t="shared" si="26"/>
        <v>9</v>
      </c>
    </row>
    <row r="65" spans="1:17" x14ac:dyDescent="0.45">
      <c r="A65" s="3">
        <v>8</v>
      </c>
      <c r="B65" s="3">
        <v>55.762098119999997</v>
      </c>
      <c r="C65" s="3">
        <v>37.867264259999999</v>
      </c>
      <c r="E65" s="3">
        <f t="shared" si="27"/>
        <v>10000000000</v>
      </c>
      <c r="F65" s="3">
        <f t="shared" si="27"/>
        <v>10000000000</v>
      </c>
      <c r="G65" s="3">
        <f>10^10</f>
        <v>10000000000</v>
      </c>
      <c r="H65" s="3">
        <f>10^10</f>
        <v>10000000000</v>
      </c>
      <c r="I65" s="3">
        <f t="shared" si="29"/>
        <v>10000000000</v>
      </c>
      <c r="J65" s="3">
        <f>10^10</f>
        <v>10000000000</v>
      </c>
      <c r="K65" s="3">
        <f>10^10</f>
        <v>10000000000</v>
      </c>
      <c r="L65" s="3">
        <f t="shared" si="30"/>
        <v>10000000000</v>
      </c>
      <c r="M65" s="3">
        <f>10^10</f>
        <v>10000000000</v>
      </c>
      <c r="N65" s="3">
        <f>10^10</f>
        <v>10000000000</v>
      </c>
      <c r="O65" s="3">
        <f>10^10</f>
        <v>10000000000</v>
      </c>
      <c r="P65" s="5">
        <f t="shared" si="31"/>
        <v>10000000000</v>
      </c>
      <c r="Q65" s="4">
        <f t="shared" si="26"/>
        <v>1</v>
      </c>
    </row>
    <row r="66" spans="1:17" x14ac:dyDescent="0.45">
      <c r="A66" s="3">
        <v>9</v>
      </c>
      <c r="B66" s="3">
        <v>55.736825000000003</v>
      </c>
      <c r="C66" s="3">
        <v>37.591293</v>
      </c>
      <c r="E66" s="3">
        <f t="shared" si="27"/>
        <v>10000000000</v>
      </c>
      <c r="F66" s="3">
        <f t="shared" si="27"/>
        <v>10000000000</v>
      </c>
      <c r="G66" s="3">
        <f t="shared" si="28"/>
        <v>10541.285106661328</v>
      </c>
      <c r="H66" s="3">
        <f t="shared" si="28"/>
        <v>16262.43877140993</v>
      </c>
      <c r="I66" s="3">
        <f t="shared" si="29"/>
        <v>10000000000</v>
      </c>
      <c r="J66" s="3">
        <f t="shared" si="28"/>
        <v>3846.6496324927443</v>
      </c>
      <c r="K66" s="3">
        <f t="shared" si="28"/>
        <v>3749.5046780813113</v>
      </c>
      <c r="L66" s="3">
        <f t="shared" si="30"/>
        <v>10000000000</v>
      </c>
      <c r="M66" s="3">
        <f t="shared" si="28"/>
        <v>10000000000</v>
      </c>
      <c r="N66" s="3">
        <f t="shared" si="28"/>
        <v>19342.732950223064</v>
      </c>
      <c r="O66" s="3">
        <f t="shared" si="28"/>
        <v>14853.233393499388</v>
      </c>
      <c r="P66" s="5">
        <f t="shared" si="31"/>
        <v>3749.5046780813113</v>
      </c>
      <c r="Q66" s="4">
        <f t="shared" si="26"/>
        <v>7</v>
      </c>
    </row>
    <row r="67" spans="1:17" x14ac:dyDescent="0.45">
      <c r="A67" s="3">
        <v>10</v>
      </c>
      <c r="B67" s="3">
        <v>55.910592000000001</v>
      </c>
      <c r="C67" s="3">
        <v>37.578989999999997</v>
      </c>
      <c r="E67" s="3">
        <f t="shared" si="27"/>
        <v>10000000000</v>
      </c>
      <c r="F67" s="3">
        <f t="shared" si="27"/>
        <v>10000000000</v>
      </c>
      <c r="G67" s="3">
        <f t="shared" si="28"/>
        <v>10741.842906609503</v>
      </c>
      <c r="H67" s="3">
        <f t="shared" si="28"/>
        <v>9477.9902474595438</v>
      </c>
      <c r="I67" s="3">
        <f t="shared" si="29"/>
        <v>10000000000</v>
      </c>
      <c r="J67" s="3">
        <f t="shared" si="28"/>
        <v>18085.753450747616</v>
      </c>
      <c r="K67" s="3">
        <f t="shared" si="28"/>
        <v>22675.818726857775</v>
      </c>
      <c r="L67" s="3">
        <f t="shared" si="30"/>
        <v>10000000000</v>
      </c>
      <c r="M67" s="3">
        <f t="shared" si="28"/>
        <v>19342.732950222831</v>
      </c>
      <c r="N67" s="3">
        <f t="shared" si="28"/>
        <v>10000000000</v>
      </c>
      <c r="O67" s="3">
        <f t="shared" si="28"/>
        <v>33879.537456645776</v>
      </c>
      <c r="P67" s="5">
        <f t="shared" si="31"/>
        <v>9477.9902474595438</v>
      </c>
      <c r="Q67" s="4">
        <f t="shared" si="26"/>
        <v>4</v>
      </c>
    </row>
    <row r="68" spans="1:17" x14ac:dyDescent="0.45">
      <c r="A68" s="3">
        <v>11</v>
      </c>
      <c r="B68" s="3">
        <v>55.606943000000001</v>
      </c>
      <c r="C68" s="3">
        <v>37.536242000000001</v>
      </c>
      <c r="E68" s="3">
        <f t="shared" si="27"/>
        <v>10000000000</v>
      </c>
      <c r="F68" s="3">
        <f t="shared" si="27"/>
        <v>10000000000</v>
      </c>
      <c r="G68" s="3">
        <f t="shared" si="28"/>
        <v>25315.652865231445</v>
      </c>
      <c r="H68" s="3">
        <f t="shared" si="28"/>
        <v>30899.2902989789</v>
      </c>
      <c r="I68" s="3">
        <f t="shared" si="29"/>
        <v>10000000000</v>
      </c>
      <c r="J68" s="3">
        <f t="shared" si="28"/>
        <v>15903.868303238198</v>
      </c>
      <c r="K68" s="3">
        <f t="shared" si="28"/>
        <v>12510.992974970446</v>
      </c>
      <c r="L68" s="3">
        <f t="shared" si="30"/>
        <v>10000000000</v>
      </c>
      <c r="M68" s="3">
        <f t="shared" si="28"/>
        <v>14853.233393499266</v>
      </c>
      <c r="N68" s="3">
        <f t="shared" si="28"/>
        <v>33879.537456646001</v>
      </c>
      <c r="O68" s="3">
        <f t="shared" si="28"/>
        <v>10000000000</v>
      </c>
      <c r="P68" s="5">
        <f t="shared" si="31"/>
        <v>12510.992974970446</v>
      </c>
      <c r="Q68" s="4">
        <f t="shared" si="26"/>
        <v>7</v>
      </c>
    </row>
    <row r="70" spans="1:17" x14ac:dyDescent="0.45">
      <c r="A70" s="3" t="s">
        <v>0</v>
      </c>
      <c r="B70" s="3" t="s">
        <v>15</v>
      </c>
      <c r="C70" s="3" t="s">
        <v>3</v>
      </c>
      <c r="E70">
        <v>1</v>
      </c>
      <c r="F70">
        <v>2</v>
      </c>
      <c r="G70" s="10">
        <v>3</v>
      </c>
      <c r="H70" s="9">
        <v>4</v>
      </c>
      <c r="I70" s="10">
        <v>5</v>
      </c>
      <c r="J70">
        <v>6</v>
      </c>
      <c r="K70">
        <v>7</v>
      </c>
      <c r="L70" s="11">
        <v>8</v>
      </c>
      <c r="M70">
        <v>9</v>
      </c>
      <c r="N70">
        <v>10</v>
      </c>
      <c r="O70">
        <v>11</v>
      </c>
      <c r="P70" s="5"/>
      <c r="Q70" s="5"/>
    </row>
    <row r="71" spans="1:17" x14ac:dyDescent="0.45">
      <c r="A71" s="3">
        <v>1</v>
      </c>
      <c r="B71" s="3">
        <v>55.718223999999999</v>
      </c>
      <c r="C71" s="3">
        <v>37.795520000000003</v>
      </c>
      <c r="E71" s="3">
        <f t="shared" ref="E71:O71" si="32">10^10</f>
        <v>10000000000</v>
      </c>
      <c r="F71" s="3">
        <f t="shared" si="32"/>
        <v>10000000000</v>
      </c>
      <c r="G71" s="3">
        <f t="shared" si="32"/>
        <v>10000000000</v>
      </c>
      <c r="H71" s="3">
        <f t="shared" si="32"/>
        <v>10000000000</v>
      </c>
      <c r="I71" s="3">
        <f t="shared" si="32"/>
        <v>10000000000</v>
      </c>
      <c r="J71" s="3">
        <f t="shared" si="32"/>
        <v>10000000000</v>
      </c>
      <c r="K71" s="3">
        <f t="shared" si="32"/>
        <v>10000000000</v>
      </c>
      <c r="L71" s="3">
        <f t="shared" si="32"/>
        <v>10000000000</v>
      </c>
      <c r="M71" s="3">
        <f t="shared" si="32"/>
        <v>10000000000</v>
      </c>
      <c r="N71" s="3">
        <f t="shared" si="32"/>
        <v>10000000000</v>
      </c>
      <c r="O71" s="3">
        <f t="shared" si="32"/>
        <v>10000000000</v>
      </c>
      <c r="P71" s="5">
        <f>MIN(E71:O71)</f>
        <v>10000000000</v>
      </c>
      <c r="Q71" s="4">
        <f>MATCH(MIN(E71:O71),E71:O71,)</f>
        <v>1</v>
      </c>
    </row>
    <row r="72" spans="1:17" x14ac:dyDescent="0.45">
      <c r="A72" s="3">
        <v>2</v>
      </c>
      <c r="B72" s="3">
        <v>55.717849000000001</v>
      </c>
      <c r="C72" s="3">
        <v>37.791843</v>
      </c>
      <c r="E72" s="3">
        <f t="shared" ref="E72:O81" si="33">10^10</f>
        <v>10000000000</v>
      </c>
      <c r="F72" s="3">
        <f t="shared" si="33"/>
        <v>10000000000</v>
      </c>
      <c r="G72" s="3">
        <f t="shared" ref="G72:G81" si="34">10^10</f>
        <v>10000000000</v>
      </c>
      <c r="H72" s="3">
        <f t="shared" si="33"/>
        <v>10000000000</v>
      </c>
      <c r="I72" s="3">
        <f t="shared" si="33"/>
        <v>10000000000</v>
      </c>
      <c r="J72" s="3">
        <f t="shared" si="33"/>
        <v>10000000000</v>
      </c>
      <c r="K72" s="3">
        <f t="shared" si="33"/>
        <v>10000000000</v>
      </c>
      <c r="L72" s="3">
        <f>10^10</f>
        <v>10000000000</v>
      </c>
      <c r="M72" s="3">
        <f t="shared" si="33"/>
        <v>10000000000</v>
      </c>
      <c r="N72" s="3">
        <f t="shared" si="33"/>
        <v>10000000000</v>
      </c>
      <c r="O72" s="3">
        <f t="shared" si="33"/>
        <v>10000000000</v>
      </c>
      <c r="P72" s="5">
        <f>_xlfn.MINIFS(E72:O72,E72:O72,"&lt;&gt;"&amp;P71)</f>
        <v>0</v>
      </c>
      <c r="Q72" s="4">
        <f t="shared" ref="Q72:Q81" si="35">MATCH(MIN(E72:O72),E72:O72,)</f>
        <v>1</v>
      </c>
    </row>
    <row r="73" spans="1:17" x14ac:dyDescent="0.45">
      <c r="A73" s="3">
        <v>3</v>
      </c>
      <c r="B73" s="3">
        <v>55.824283000000001</v>
      </c>
      <c r="C73" s="3">
        <v>37.656218000000003</v>
      </c>
      <c r="E73" s="3">
        <f t="shared" si="33"/>
        <v>10000000000</v>
      </c>
      <c r="F73" s="3">
        <f t="shared" si="33"/>
        <v>10000000000</v>
      </c>
      <c r="G73" s="3">
        <f t="shared" si="34"/>
        <v>10000000000</v>
      </c>
      <c r="H73" s="3">
        <f t="shared" si="33"/>
        <v>10000000000</v>
      </c>
      <c r="I73" s="3">
        <f t="shared" si="33"/>
        <v>10000000000</v>
      </c>
      <c r="J73" s="3">
        <f t="shared" si="33"/>
        <v>10000000000</v>
      </c>
      <c r="K73" s="3">
        <f t="shared" si="33"/>
        <v>10000000000</v>
      </c>
      <c r="L73" s="3">
        <f t="shared" si="33"/>
        <v>10000000000</v>
      </c>
      <c r="M73" s="3">
        <f t="shared" si="33"/>
        <v>10000000000</v>
      </c>
      <c r="N73" s="3">
        <f t="shared" si="33"/>
        <v>10000000000</v>
      </c>
      <c r="O73" s="3">
        <f t="shared" si="33"/>
        <v>10000000000</v>
      </c>
      <c r="P73" s="5">
        <f t="shared" ref="P73:P81" si="36">_xlfn.MINIFS(E73:O73,E73:O73,"&lt;&gt;"&amp;P72)</f>
        <v>10000000000</v>
      </c>
      <c r="Q73" s="4">
        <f t="shared" si="35"/>
        <v>1</v>
      </c>
    </row>
    <row r="74" spans="1:17" x14ac:dyDescent="0.45">
      <c r="A74" s="26">
        <v>4</v>
      </c>
      <c r="B74" s="26">
        <v>55.867041</v>
      </c>
      <c r="C74" s="26">
        <v>37.709595999999998</v>
      </c>
      <c r="E74" s="3">
        <f>10^10</f>
        <v>10000000000</v>
      </c>
      <c r="F74" s="3">
        <f t="shared" si="33"/>
        <v>10000000000</v>
      </c>
      <c r="G74" s="3">
        <f t="shared" si="34"/>
        <v>10000000000</v>
      </c>
      <c r="H74" s="3">
        <f>IF(H$1=$A74,10^10,ATAN2(SIN(PI()*H$2/180)*SIN(PI()*$B74/180)+COS(PI()*H$2/180)*COS(PI()*$B74/180)*COS(ABS(PI()*$C74/180-PI()*H$3/180)),SQRT((COS(PI()*$B74/180)*SIN(PI()*$C74/180-PI()*H$3/180))^2+(COS(PI()*H$2/180)*SIN(PI()*$B74/180)-SIN(PI()*H$2/180)*COS(PI()*$B74/180)*COS(ABS(PI()*$C74/180-PI()*H$3/180)))^2))*$B$1)</f>
        <v>10000000000</v>
      </c>
      <c r="I74" s="3">
        <f t="shared" si="33"/>
        <v>10000000000</v>
      </c>
      <c r="J74" s="3">
        <f>IF(J$1=$A74,10^10,ATAN2(SIN(PI()*J$2/180)*SIN(PI()*$B74/180)+COS(PI()*J$2/180)*COS(PI()*$B74/180)*COS(ABS(PI()*$C74/180-PI()*J$3/180)),SQRT((COS(PI()*$B74/180)*SIN(PI()*$C74/180-PI()*J$3/180))^2+(COS(PI()*J$2/180)*SIN(PI()*$B74/180)-SIN(PI()*J$2/180)*COS(PI()*$B74/180)*COS(ABS(PI()*$C74/180-PI()*J$3/180)))^2))*$B$1)</f>
        <v>17016.270122315855</v>
      </c>
      <c r="K74" s="3">
        <f>IF(K$1=$A74,10^10,ATAN2(SIN(PI()*K$2/180)*SIN(PI()*$B74/180)+COS(PI()*K$2/180)*COS(PI()*$B74/180)*COS(ABS(PI()*$C74/180-PI()*K$3/180)),SQRT((COS(PI()*$B74/180)*SIN(PI()*$C74/180-PI()*K$3/180))^2+(COS(PI()*K$2/180)*SIN(PI()*$B74/180)-SIN(PI()*K$2/180)*COS(PI()*$B74/180)*COS(ABS(PI()*$C74/180-PI()*K$3/180)))^2))*$B$1)</f>
        <v>18476.416944738859</v>
      </c>
      <c r="L74" s="3">
        <f>10^10</f>
        <v>10000000000</v>
      </c>
      <c r="M74" s="3">
        <f>IF(M$1=$A74,10^10,ATAN2(SIN(PI()*M$2/180)*SIN(PI()*$B74/180)+COS(PI()*M$2/180)*COS(PI()*$B74/180)*COS(ABS(PI()*$C74/180-PI()*M$3/180)),SQRT((COS(PI()*$B74/180)*SIN(PI()*$C74/180-PI()*M$3/180))^2+(COS(PI()*M$2/180)*SIN(PI()*$B74/180)-SIN(PI()*M$2/180)*COS(PI()*$B74/180)*COS(ABS(PI()*$C74/180-PI()*M$3/180)))^2))*$B$1)</f>
        <v>16262.438771409781</v>
      </c>
      <c r="N74" s="3">
        <f>IF(N$1=$A74,10^10,ATAN2(SIN(PI()*N$2/180)*SIN(PI()*$B74/180)+COS(PI()*N$2/180)*COS(PI()*$B74/180)*COS(ABS(PI()*$C74/180-PI()*N$3/180)),SQRT((COS(PI()*$B74/180)*SIN(PI()*$C74/180-PI()*N$3/180))^2+(COS(PI()*N$2/180)*SIN(PI()*$B74/180)-SIN(PI()*N$2/180)*COS(PI()*$B74/180)*COS(ABS(PI()*$C74/180-PI()*N$3/180)))^2))*$B$1)</f>
        <v>9477.9902474596729</v>
      </c>
      <c r="O74" s="3">
        <f>IF(O$1=$A74,10^10,ATAN2(SIN(PI()*O$2/180)*SIN(PI()*$B74/180)+COS(PI()*O$2/180)*COS(PI()*$B74/180)*COS(ABS(PI()*$C74/180-PI()*O$3/180)),SQRT((COS(PI()*$B74/180)*SIN(PI()*$C74/180-PI()*O$3/180))^2+(COS(PI()*O$2/180)*SIN(PI()*$B74/180)-SIN(PI()*O$2/180)*COS(PI()*$B74/180)*COS(ABS(PI()*$C74/180-PI()*O$3/180)))^2))*$B$1)</f>
        <v>30899.290298978573</v>
      </c>
      <c r="P74" s="5">
        <f t="shared" si="36"/>
        <v>9477.9902474596729</v>
      </c>
      <c r="Q74" s="4">
        <f t="shared" si="35"/>
        <v>10</v>
      </c>
    </row>
    <row r="75" spans="1:17" x14ac:dyDescent="0.45">
      <c r="A75" s="3">
        <v>5</v>
      </c>
      <c r="B75" s="3">
        <v>55.736645000000003</v>
      </c>
      <c r="C75" s="3">
        <v>37.799681</v>
      </c>
      <c r="E75" s="3">
        <f t="shared" si="33"/>
        <v>10000000000</v>
      </c>
      <c r="F75" s="3">
        <f t="shared" si="33"/>
        <v>10000000000</v>
      </c>
      <c r="G75" s="3">
        <f t="shared" si="34"/>
        <v>10000000000</v>
      </c>
      <c r="H75" s="3">
        <f t="shared" si="33"/>
        <v>10000000000</v>
      </c>
      <c r="I75" s="3">
        <f t="shared" si="33"/>
        <v>10000000000</v>
      </c>
      <c r="J75" s="3">
        <f t="shared" si="33"/>
        <v>10000000000</v>
      </c>
      <c r="K75" s="3">
        <f t="shared" si="33"/>
        <v>10000000000</v>
      </c>
      <c r="L75" s="3">
        <f>10^10</f>
        <v>10000000000</v>
      </c>
      <c r="M75" s="3">
        <f t="shared" si="33"/>
        <v>10000000000</v>
      </c>
      <c r="N75" s="3">
        <f t="shared" si="33"/>
        <v>10000000000</v>
      </c>
      <c r="O75" s="3">
        <f t="shared" si="33"/>
        <v>10000000000</v>
      </c>
      <c r="P75" s="5">
        <f t="shared" si="36"/>
        <v>10000000000</v>
      </c>
      <c r="Q75" s="4">
        <f t="shared" si="35"/>
        <v>1</v>
      </c>
    </row>
    <row r="76" spans="1:17" x14ac:dyDescent="0.45">
      <c r="A76" s="3">
        <v>6</v>
      </c>
      <c r="B76" s="3">
        <v>55.749926000000002</v>
      </c>
      <c r="C76" s="3">
        <v>37.534433</v>
      </c>
      <c r="E76" s="3">
        <f t="shared" si="33"/>
        <v>10000000000</v>
      </c>
      <c r="F76" s="3">
        <f t="shared" si="33"/>
        <v>10000000000</v>
      </c>
      <c r="G76" s="3">
        <f t="shared" si="34"/>
        <v>10000000000</v>
      </c>
      <c r="H76" s="3">
        <f>IF(H$1=$A76,10^10,ATAN2(SIN(PI()*H$2/180)*SIN(PI()*$B76/180)+COS(PI()*H$2/180)*COS(PI()*$B76/180)*COS(ABS(PI()*$C76/180-PI()*H$3/180)),SQRT((COS(PI()*$B76/180)*SIN(PI()*$C76/180-PI()*H$3/180))^2+(COS(PI()*H$2/180)*SIN(PI()*$B76/180)-SIN(PI()*H$2/180)*COS(PI()*$B76/180)*COS(ABS(PI()*$C76/180-PI()*H$3/180)))^2))*$B$1)</f>
        <v>17016.270122315931</v>
      </c>
      <c r="I76" s="3">
        <f t="shared" si="33"/>
        <v>10000000000</v>
      </c>
      <c r="J76" s="3">
        <f>IF(J$1=$A76,10^10,ATAN2(SIN(PI()*J$2/180)*SIN(PI()*$B76/180)+COS(PI()*J$2/180)*COS(PI()*$B76/180)*COS(ABS(PI()*$C76/180-PI()*J$3/180)),SQRT((COS(PI()*$B76/180)*SIN(PI()*$C76/180-PI()*J$3/180))^2+(COS(PI()*J$2/180)*SIN(PI()*$B76/180)-SIN(PI()*J$2/180)*COS(PI()*$B76/180)*COS(ABS(PI()*$C76/180-PI()*J$3/180)))^2))*$B$1)</f>
        <v>10000000000</v>
      </c>
      <c r="K76" s="3">
        <f>IF(K$1=$A76,10^10,ATAN2(SIN(PI()*K$2/180)*SIN(PI()*$B76/180)+COS(PI()*K$2/180)*COS(PI()*$B76/180)*COS(ABS(PI()*$C76/180-PI()*K$3/180)),SQRT((COS(PI()*$B76/180)*SIN(PI()*$C76/180-PI()*K$3/180))^2+(COS(PI()*K$2/180)*SIN(PI()*$B76/180)-SIN(PI()*K$2/180)*COS(PI()*$B76/180)*COS(ABS(PI()*$C76/180-PI()*K$3/180)))^2))*$B$1)</f>
        <v>7229.7242087355326</v>
      </c>
      <c r="L76" s="3">
        <f>10^10</f>
        <v>10000000000</v>
      </c>
      <c r="M76" s="3">
        <f t="shared" ref="M76:O77" si="37">IF(M$1=$A76,10^10,ATAN2(SIN(PI()*M$2/180)*SIN(PI()*$B76/180)+COS(PI()*M$2/180)*COS(PI()*$B76/180)*COS(ABS(PI()*$C76/180-PI()*M$3/180)),SQRT((COS(PI()*$B76/180)*SIN(PI()*$C76/180-PI()*M$3/180))^2+(COS(PI()*M$2/180)*SIN(PI()*$B76/180)-SIN(PI()*M$2/180)*COS(PI()*$B76/180)*COS(ABS(PI()*$C76/180-PI()*M$3/180)))^2))*$B$1)</f>
        <v>3846.6496324927539</v>
      </c>
      <c r="N76" s="3">
        <f t="shared" si="37"/>
        <v>18085.753450747168</v>
      </c>
      <c r="O76" s="3">
        <f t="shared" si="37"/>
        <v>15903.868303238503</v>
      </c>
      <c r="P76" s="5">
        <f t="shared" si="36"/>
        <v>3846.6496324927539</v>
      </c>
      <c r="Q76" s="4">
        <f t="shared" si="35"/>
        <v>9</v>
      </c>
    </row>
    <row r="77" spans="1:17" x14ac:dyDescent="0.45">
      <c r="A77" s="3">
        <v>7</v>
      </c>
      <c r="B77" s="3">
        <v>55.708224999999999</v>
      </c>
      <c r="C77" s="3">
        <v>37.622978000000003</v>
      </c>
      <c r="E77" s="3">
        <f t="shared" si="33"/>
        <v>10000000000</v>
      </c>
      <c r="F77" s="3">
        <f t="shared" si="33"/>
        <v>10000000000</v>
      </c>
      <c r="G77" s="3">
        <f t="shared" si="34"/>
        <v>10000000000</v>
      </c>
      <c r="H77" s="3">
        <f>IF(H$1=$A77,10^10,ATAN2(SIN(PI()*H$2/180)*SIN(PI()*$B77/180)+COS(PI()*H$2/180)*COS(PI()*$B77/180)*COS(ABS(PI()*$C77/180-PI()*H$3/180)),SQRT((COS(PI()*$B77/180)*SIN(PI()*$C77/180-PI()*H$3/180))^2+(COS(PI()*H$2/180)*SIN(PI()*$B77/180)-SIN(PI()*H$2/180)*COS(PI()*$B77/180)*COS(ABS(PI()*$C77/180-PI()*H$3/180)))^2))*$B$1)</f>
        <v>18476.416944738787</v>
      </c>
      <c r="I77" s="3">
        <f t="shared" si="33"/>
        <v>10000000000</v>
      </c>
      <c r="J77" s="3">
        <f>IF(J$1=$A77,10^10,ATAN2(SIN(PI()*J$2/180)*SIN(PI()*$B77/180)+COS(PI()*J$2/180)*COS(PI()*$B77/180)*COS(ABS(PI()*$C77/180-PI()*J$3/180)),SQRT((COS(PI()*$B77/180)*SIN(PI()*$C77/180-PI()*J$3/180))^2+(COS(PI()*J$2/180)*SIN(PI()*$B77/180)-SIN(PI()*J$2/180)*COS(PI()*$B77/180)*COS(ABS(PI()*$C77/180-PI()*J$3/180)))^2))*$B$1)</f>
        <v>7229.7242087354607</v>
      </c>
      <c r="K77" s="3">
        <f>IF(K$1=$A77,10^10,ATAN2(SIN(PI()*K$2/180)*SIN(PI()*$B77/180)+COS(PI()*K$2/180)*COS(PI()*$B77/180)*COS(ABS(PI()*$C77/180-PI()*K$3/180)),SQRT((COS(PI()*$B77/180)*SIN(PI()*$C77/180-PI()*K$3/180))^2+(COS(PI()*K$2/180)*SIN(PI()*$B77/180)-SIN(PI()*K$2/180)*COS(PI()*$B77/180)*COS(ABS(PI()*$C77/180-PI()*K$3/180)))^2))*$B$1)</f>
        <v>10000000000</v>
      </c>
      <c r="L77" s="3">
        <f>10^10</f>
        <v>10000000000</v>
      </c>
      <c r="M77" s="3">
        <f t="shared" si="37"/>
        <v>3749.5046780812063</v>
      </c>
      <c r="N77" s="3">
        <f t="shared" si="37"/>
        <v>22675.81872685804</v>
      </c>
      <c r="O77" s="3">
        <f t="shared" si="37"/>
        <v>12510.992974970575</v>
      </c>
      <c r="P77" s="5">
        <f t="shared" si="36"/>
        <v>3749.5046780812063</v>
      </c>
      <c r="Q77" s="4">
        <f t="shared" si="35"/>
        <v>9</v>
      </c>
    </row>
    <row r="78" spans="1:17" x14ac:dyDescent="0.45">
      <c r="A78" s="3">
        <v>8</v>
      </c>
      <c r="B78" s="3">
        <v>55.762098119999997</v>
      </c>
      <c r="C78" s="3">
        <v>37.867264259999999</v>
      </c>
      <c r="E78" s="3">
        <f t="shared" si="33"/>
        <v>10000000000</v>
      </c>
      <c r="F78" s="3">
        <f t="shared" si="33"/>
        <v>10000000000</v>
      </c>
      <c r="G78" s="3">
        <f t="shared" si="34"/>
        <v>10000000000</v>
      </c>
      <c r="H78" s="3">
        <f t="shared" si="33"/>
        <v>10000000000</v>
      </c>
      <c r="I78" s="3">
        <f t="shared" si="33"/>
        <v>10000000000</v>
      </c>
      <c r="J78" s="3">
        <f t="shared" si="33"/>
        <v>10000000000</v>
      </c>
      <c r="K78" s="3">
        <f t="shared" si="33"/>
        <v>10000000000</v>
      </c>
      <c r="L78" s="3">
        <f t="shared" si="33"/>
        <v>10000000000</v>
      </c>
      <c r="M78" s="3">
        <f t="shared" si="33"/>
        <v>10000000000</v>
      </c>
      <c r="N78" s="3">
        <f t="shared" si="33"/>
        <v>10000000000</v>
      </c>
      <c r="O78" s="3">
        <f t="shared" si="33"/>
        <v>10000000000</v>
      </c>
      <c r="P78" s="5">
        <f t="shared" si="36"/>
        <v>10000000000</v>
      </c>
      <c r="Q78" s="4">
        <f t="shared" si="35"/>
        <v>1</v>
      </c>
    </row>
    <row r="79" spans="1:17" x14ac:dyDescent="0.45">
      <c r="A79" s="3">
        <v>9</v>
      </c>
      <c r="B79" s="3">
        <v>55.736825000000003</v>
      </c>
      <c r="C79" s="3">
        <v>37.591293</v>
      </c>
      <c r="E79" s="3">
        <f t="shared" si="33"/>
        <v>10000000000</v>
      </c>
      <c r="F79" s="3">
        <f t="shared" si="33"/>
        <v>10000000000</v>
      </c>
      <c r="G79" s="3">
        <f t="shared" si="34"/>
        <v>10000000000</v>
      </c>
      <c r="H79" s="3">
        <f>IF(H$1=$A79,10^10,ATAN2(SIN(PI()*H$2/180)*SIN(PI()*$B79/180)+COS(PI()*H$2/180)*COS(PI()*$B79/180)*COS(ABS(PI()*$C79/180-PI()*H$3/180)),SQRT((COS(PI()*$B79/180)*SIN(PI()*$C79/180-PI()*H$3/180))^2+(COS(PI()*H$2/180)*SIN(PI()*$B79/180)-SIN(PI()*H$2/180)*COS(PI()*$B79/180)*COS(ABS(PI()*$C79/180-PI()*H$3/180)))^2))*$B$1)</f>
        <v>16262.43877140993</v>
      </c>
      <c r="I79" s="3">
        <f t="shared" si="33"/>
        <v>10000000000</v>
      </c>
      <c r="J79" s="3">
        <f t="shared" ref="J79:K81" si="38">IF(J$1=$A79,10^10,ATAN2(SIN(PI()*J$2/180)*SIN(PI()*$B79/180)+COS(PI()*J$2/180)*COS(PI()*$B79/180)*COS(ABS(PI()*$C79/180-PI()*J$3/180)),SQRT((COS(PI()*$B79/180)*SIN(PI()*$C79/180-PI()*J$3/180))^2+(COS(PI()*J$2/180)*SIN(PI()*$B79/180)-SIN(PI()*J$2/180)*COS(PI()*$B79/180)*COS(ABS(PI()*$C79/180-PI()*J$3/180)))^2))*$B$1)</f>
        <v>3846.6496324927443</v>
      </c>
      <c r="K79" s="3">
        <f t="shared" si="38"/>
        <v>3749.5046780813113</v>
      </c>
      <c r="L79" s="3">
        <f>10^10</f>
        <v>10000000000</v>
      </c>
      <c r="M79" s="3">
        <f t="shared" ref="M79:O81" si="39">IF(M$1=$A79,10^10,ATAN2(SIN(PI()*M$2/180)*SIN(PI()*$B79/180)+COS(PI()*M$2/180)*COS(PI()*$B79/180)*COS(ABS(PI()*$C79/180-PI()*M$3/180)),SQRT((COS(PI()*$B79/180)*SIN(PI()*$C79/180-PI()*M$3/180))^2+(COS(PI()*M$2/180)*SIN(PI()*$B79/180)-SIN(PI()*M$2/180)*COS(PI()*$B79/180)*COS(ABS(PI()*$C79/180-PI()*M$3/180)))^2))*$B$1)</f>
        <v>10000000000</v>
      </c>
      <c r="N79" s="3">
        <f t="shared" si="39"/>
        <v>19342.732950223064</v>
      </c>
      <c r="O79" s="3">
        <f t="shared" si="39"/>
        <v>14853.233393499388</v>
      </c>
      <c r="P79" s="5">
        <f t="shared" si="36"/>
        <v>3749.5046780813113</v>
      </c>
      <c r="Q79" s="4">
        <f t="shared" si="35"/>
        <v>7</v>
      </c>
    </row>
    <row r="80" spans="1:17" x14ac:dyDescent="0.45">
      <c r="A80" s="3">
        <v>10</v>
      </c>
      <c r="B80" s="3">
        <v>55.910592000000001</v>
      </c>
      <c r="C80" s="3">
        <v>37.578989999999997</v>
      </c>
      <c r="E80" s="3">
        <f t="shared" si="33"/>
        <v>10000000000</v>
      </c>
      <c r="F80" s="3">
        <f t="shared" si="33"/>
        <v>10000000000</v>
      </c>
      <c r="G80" s="3">
        <f t="shared" si="34"/>
        <v>10000000000</v>
      </c>
      <c r="H80" s="3">
        <f>IF(H$1=$A80,10^10,ATAN2(SIN(PI()*H$2/180)*SIN(PI()*$B80/180)+COS(PI()*H$2/180)*COS(PI()*$B80/180)*COS(ABS(PI()*$C80/180-PI()*H$3/180)),SQRT((COS(PI()*$B80/180)*SIN(PI()*$C80/180-PI()*H$3/180))^2+(COS(PI()*H$2/180)*SIN(PI()*$B80/180)-SIN(PI()*H$2/180)*COS(PI()*$B80/180)*COS(ABS(PI()*$C80/180-PI()*H$3/180)))^2))*$B$1)</f>
        <v>9477.9902474595438</v>
      </c>
      <c r="I80" s="3">
        <f t="shared" si="33"/>
        <v>10000000000</v>
      </c>
      <c r="J80" s="3">
        <f t="shared" si="38"/>
        <v>18085.753450747616</v>
      </c>
      <c r="K80" s="3">
        <f t="shared" si="38"/>
        <v>22675.818726857775</v>
      </c>
      <c r="L80" s="3">
        <f>10^10</f>
        <v>10000000000</v>
      </c>
      <c r="M80" s="3">
        <f t="shared" si="39"/>
        <v>19342.732950222831</v>
      </c>
      <c r="N80" s="3">
        <f t="shared" si="39"/>
        <v>10000000000</v>
      </c>
      <c r="O80" s="3">
        <f t="shared" si="39"/>
        <v>33879.537456645776</v>
      </c>
      <c r="P80" s="5">
        <f t="shared" si="36"/>
        <v>9477.9902474595438</v>
      </c>
      <c r="Q80" s="4">
        <f t="shared" si="35"/>
        <v>4</v>
      </c>
    </row>
    <row r="81" spans="1:17" x14ac:dyDescent="0.45">
      <c r="A81" s="3">
        <v>11</v>
      </c>
      <c r="B81" s="3">
        <v>55.606943000000001</v>
      </c>
      <c r="C81" s="3">
        <v>37.536242000000001</v>
      </c>
      <c r="E81" s="3">
        <f t="shared" si="33"/>
        <v>10000000000</v>
      </c>
      <c r="F81" s="3">
        <f t="shared" si="33"/>
        <v>10000000000</v>
      </c>
      <c r="G81" s="3">
        <f t="shared" si="34"/>
        <v>10000000000</v>
      </c>
      <c r="H81" s="3">
        <f>IF(H$1=$A81,10^10,ATAN2(SIN(PI()*H$2/180)*SIN(PI()*$B81/180)+COS(PI()*H$2/180)*COS(PI()*$B81/180)*COS(ABS(PI()*$C81/180-PI()*H$3/180)),SQRT((COS(PI()*$B81/180)*SIN(PI()*$C81/180-PI()*H$3/180))^2+(COS(PI()*H$2/180)*SIN(PI()*$B81/180)-SIN(PI()*H$2/180)*COS(PI()*$B81/180)*COS(ABS(PI()*$C81/180-PI()*H$3/180)))^2))*$B$1)</f>
        <v>30899.2902989789</v>
      </c>
      <c r="I81" s="3">
        <f t="shared" si="33"/>
        <v>10000000000</v>
      </c>
      <c r="J81" s="3">
        <f t="shared" si="38"/>
        <v>15903.868303238198</v>
      </c>
      <c r="K81" s="3">
        <f t="shared" si="38"/>
        <v>12510.992974970446</v>
      </c>
      <c r="L81" s="3">
        <f>10^10</f>
        <v>10000000000</v>
      </c>
      <c r="M81" s="3">
        <f t="shared" si="39"/>
        <v>14853.233393499266</v>
      </c>
      <c r="N81" s="3">
        <f t="shared" si="39"/>
        <v>33879.537456646001</v>
      </c>
      <c r="O81" s="3">
        <f t="shared" si="39"/>
        <v>10000000000</v>
      </c>
      <c r="P81" s="5">
        <f t="shared" si="36"/>
        <v>12510.992974970446</v>
      </c>
      <c r="Q81" s="4">
        <f t="shared" si="35"/>
        <v>7</v>
      </c>
    </row>
    <row r="83" spans="1:17" x14ac:dyDescent="0.45">
      <c r="A83" s="3" t="s">
        <v>0</v>
      </c>
      <c r="B83" s="3" t="s">
        <v>15</v>
      </c>
      <c r="C83" s="3" t="s">
        <v>3</v>
      </c>
      <c r="E83">
        <v>1</v>
      </c>
      <c r="F83">
        <v>2</v>
      </c>
      <c r="G83" s="10">
        <v>3</v>
      </c>
      <c r="H83" s="5">
        <v>4</v>
      </c>
      <c r="I83" s="10">
        <v>5</v>
      </c>
      <c r="J83">
        <v>6</v>
      </c>
      <c r="K83">
        <v>7</v>
      </c>
      <c r="L83" s="11">
        <v>8</v>
      </c>
      <c r="M83">
        <v>9</v>
      </c>
      <c r="N83" s="9">
        <v>10</v>
      </c>
      <c r="O83">
        <v>11</v>
      </c>
      <c r="P83" s="5"/>
      <c r="Q83" s="5"/>
    </row>
    <row r="84" spans="1:17" x14ac:dyDescent="0.45">
      <c r="A84" s="3">
        <v>1</v>
      </c>
      <c r="B84" s="3">
        <v>55.718223999999999</v>
      </c>
      <c r="C84" s="3">
        <v>37.795520000000003</v>
      </c>
      <c r="E84" s="3">
        <f t="shared" ref="E84:O84" si="40">10^10</f>
        <v>10000000000</v>
      </c>
      <c r="F84" s="3">
        <f t="shared" si="40"/>
        <v>10000000000</v>
      </c>
      <c r="G84" s="3">
        <f t="shared" si="40"/>
        <v>10000000000</v>
      </c>
      <c r="H84" s="3">
        <f t="shared" si="40"/>
        <v>10000000000</v>
      </c>
      <c r="I84" s="3">
        <f t="shared" si="40"/>
        <v>10000000000</v>
      </c>
      <c r="J84" s="3">
        <f t="shared" si="40"/>
        <v>10000000000</v>
      </c>
      <c r="K84" s="3">
        <f t="shared" si="40"/>
        <v>10000000000</v>
      </c>
      <c r="L84" s="3">
        <f t="shared" si="40"/>
        <v>10000000000</v>
      </c>
      <c r="M84" s="3">
        <f t="shared" si="40"/>
        <v>10000000000</v>
      </c>
      <c r="N84" s="3">
        <f t="shared" si="40"/>
        <v>10000000000</v>
      </c>
      <c r="O84" s="3">
        <f t="shared" si="40"/>
        <v>10000000000</v>
      </c>
      <c r="P84" s="5">
        <f>MIN(E84:O84)</f>
        <v>10000000000</v>
      </c>
      <c r="Q84" s="4">
        <f>MATCH(MIN(E84:O84),E84:O84,)</f>
        <v>1</v>
      </c>
    </row>
    <row r="85" spans="1:17" x14ac:dyDescent="0.45">
      <c r="A85" s="3">
        <v>2</v>
      </c>
      <c r="B85" s="3">
        <v>55.717849000000001</v>
      </c>
      <c r="C85" s="3">
        <v>37.791843</v>
      </c>
      <c r="E85" s="3">
        <f t="shared" ref="E85:O94" si="41">10^10</f>
        <v>10000000000</v>
      </c>
      <c r="F85" s="3">
        <f t="shared" si="41"/>
        <v>10000000000</v>
      </c>
      <c r="G85" s="3">
        <f t="shared" ref="G85:G94" si="42">10^10</f>
        <v>10000000000</v>
      </c>
      <c r="H85" s="3">
        <f t="shared" si="41"/>
        <v>10000000000</v>
      </c>
      <c r="I85" s="3">
        <f t="shared" si="41"/>
        <v>10000000000</v>
      </c>
      <c r="J85" s="3">
        <f t="shared" si="41"/>
        <v>10000000000</v>
      </c>
      <c r="K85" s="3">
        <f t="shared" si="41"/>
        <v>10000000000</v>
      </c>
      <c r="L85" s="3">
        <f>10^10</f>
        <v>10000000000</v>
      </c>
      <c r="M85" s="3">
        <f t="shared" si="41"/>
        <v>10000000000</v>
      </c>
      <c r="N85" s="3">
        <f t="shared" si="41"/>
        <v>10000000000</v>
      </c>
      <c r="O85" s="3">
        <f t="shared" si="41"/>
        <v>10000000000</v>
      </c>
      <c r="P85" s="5">
        <f>_xlfn.MINIFS(E85:O85,E85:O85,"&lt;&gt;"&amp;P84)</f>
        <v>0</v>
      </c>
      <c r="Q85" s="4">
        <f t="shared" ref="Q85:Q94" si="43">MATCH(MIN(E85:O85),E85:O85,)</f>
        <v>1</v>
      </c>
    </row>
    <row r="86" spans="1:17" x14ac:dyDescent="0.45">
      <c r="A86" s="3">
        <v>3</v>
      </c>
      <c r="B86" s="3">
        <v>55.824283000000001</v>
      </c>
      <c r="C86" s="3">
        <v>37.656218000000003</v>
      </c>
      <c r="E86" s="3">
        <f t="shared" si="41"/>
        <v>10000000000</v>
      </c>
      <c r="F86" s="3">
        <f t="shared" si="41"/>
        <v>10000000000</v>
      </c>
      <c r="G86" s="3">
        <f t="shared" si="42"/>
        <v>10000000000</v>
      </c>
      <c r="H86" s="3">
        <f t="shared" si="41"/>
        <v>10000000000</v>
      </c>
      <c r="I86" s="3">
        <f t="shared" si="41"/>
        <v>10000000000</v>
      </c>
      <c r="J86" s="3">
        <f t="shared" si="41"/>
        <v>10000000000</v>
      </c>
      <c r="K86" s="3">
        <f t="shared" si="41"/>
        <v>10000000000</v>
      </c>
      <c r="L86" s="3">
        <f t="shared" si="41"/>
        <v>10000000000</v>
      </c>
      <c r="M86" s="3">
        <f t="shared" si="41"/>
        <v>10000000000</v>
      </c>
      <c r="N86" s="3">
        <f t="shared" si="41"/>
        <v>10000000000</v>
      </c>
      <c r="O86" s="3">
        <f t="shared" si="41"/>
        <v>10000000000</v>
      </c>
      <c r="P86" s="5">
        <f t="shared" ref="P86:P94" si="44">_xlfn.MINIFS(E86:O86,E86:O86,"&lt;&gt;"&amp;P85)</f>
        <v>10000000000</v>
      </c>
      <c r="Q86" s="4">
        <f t="shared" si="43"/>
        <v>1</v>
      </c>
    </row>
    <row r="87" spans="1:17" x14ac:dyDescent="0.45">
      <c r="A87" s="3">
        <v>4</v>
      </c>
      <c r="B87" s="3">
        <v>55.867041</v>
      </c>
      <c r="C87" s="3">
        <v>37.709595999999998</v>
      </c>
      <c r="E87" s="3">
        <f>10^10</f>
        <v>10000000000</v>
      </c>
      <c r="F87" s="3">
        <f t="shared" si="41"/>
        <v>10000000000</v>
      </c>
      <c r="G87" s="3">
        <f t="shared" si="42"/>
        <v>10000000000</v>
      </c>
      <c r="H87" s="3">
        <f t="shared" si="41"/>
        <v>10000000000</v>
      </c>
      <c r="I87" s="3">
        <f t="shared" si="41"/>
        <v>10000000000</v>
      </c>
      <c r="J87" s="3">
        <f t="shared" si="41"/>
        <v>10000000000</v>
      </c>
      <c r="K87" s="3">
        <f t="shared" si="41"/>
        <v>10000000000</v>
      </c>
      <c r="L87" s="3">
        <f t="shared" si="41"/>
        <v>10000000000</v>
      </c>
      <c r="M87" s="3">
        <f t="shared" si="41"/>
        <v>10000000000</v>
      </c>
      <c r="N87" s="3">
        <f t="shared" si="41"/>
        <v>10000000000</v>
      </c>
      <c r="O87" s="3">
        <f t="shared" si="41"/>
        <v>10000000000</v>
      </c>
      <c r="P87" s="5">
        <f t="shared" si="44"/>
        <v>0</v>
      </c>
      <c r="Q87" s="4">
        <f t="shared" si="43"/>
        <v>1</v>
      </c>
    </row>
    <row r="88" spans="1:17" x14ac:dyDescent="0.45">
      <c r="A88" s="3">
        <v>5</v>
      </c>
      <c r="B88" s="3">
        <v>55.736645000000003</v>
      </c>
      <c r="C88" s="3">
        <v>37.799681</v>
      </c>
      <c r="E88" s="3">
        <f t="shared" si="41"/>
        <v>10000000000</v>
      </c>
      <c r="F88" s="3">
        <f t="shared" si="41"/>
        <v>10000000000</v>
      </c>
      <c r="G88" s="3">
        <f t="shared" si="42"/>
        <v>10000000000</v>
      </c>
      <c r="H88" s="3">
        <f t="shared" si="41"/>
        <v>10000000000</v>
      </c>
      <c r="I88" s="3">
        <f t="shared" si="41"/>
        <v>10000000000</v>
      </c>
      <c r="J88" s="3">
        <f t="shared" si="41"/>
        <v>10000000000</v>
      </c>
      <c r="K88" s="3">
        <f t="shared" si="41"/>
        <v>10000000000</v>
      </c>
      <c r="L88" s="3">
        <f>10^10</f>
        <v>10000000000</v>
      </c>
      <c r="M88" s="3">
        <f t="shared" si="41"/>
        <v>10000000000</v>
      </c>
      <c r="N88" s="3">
        <f t="shared" si="41"/>
        <v>10000000000</v>
      </c>
      <c r="O88" s="3">
        <f t="shared" si="41"/>
        <v>10000000000</v>
      </c>
      <c r="P88" s="5">
        <f t="shared" si="44"/>
        <v>10000000000</v>
      </c>
      <c r="Q88" s="4">
        <f t="shared" si="43"/>
        <v>1</v>
      </c>
    </row>
    <row r="89" spans="1:17" x14ac:dyDescent="0.45">
      <c r="A89" s="3">
        <v>6</v>
      </c>
      <c r="B89" s="3">
        <v>55.749926000000002</v>
      </c>
      <c r="C89" s="3">
        <v>37.534433</v>
      </c>
      <c r="E89" s="3">
        <f t="shared" si="41"/>
        <v>10000000000</v>
      </c>
      <c r="F89" s="3">
        <f t="shared" si="41"/>
        <v>10000000000</v>
      </c>
      <c r="G89" s="3">
        <f t="shared" si="42"/>
        <v>10000000000</v>
      </c>
      <c r="H89" s="3">
        <f t="shared" si="41"/>
        <v>10000000000</v>
      </c>
      <c r="I89" s="3">
        <f t="shared" si="41"/>
        <v>10000000000</v>
      </c>
      <c r="J89" s="3">
        <f>IF(J$1=$A89,10^10,ATAN2(SIN(PI()*J$2/180)*SIN(PI()*$B89/180)+COS(PI()*J$2/180)*COS(PI()*$B89/180)*COS(ABS(PI()*$C89/180-PI()*J$3/180)),SQRT((COS(PI()*$B89/180)*SIN(PI()*$C89/180-PI()*J$3/180))^2+(COS(PI()*J$2/180)*SIN(PI()*$B89/180)-SIN(PI()*J$2/180)*COS(PI()*$B89/180)*COS(ABS(PI()*$C89/180-PI()*J$3/180)))^2))*$B$1)</f>
        <v>10000000000</v>
      </c>
      <c r="K89" s="3">
        <f>IF(K$1=$A89,10^10,ATAN2(SIN(PI()*K$2/180)*SIN(PI()*$B89/180)+COS(PI()*K$2/180)*COS(PI()*$B89/180)*COS(ABS(PI()*$C89/180-PI()*K$3/180)),SQRT((COS(PI()*$B89/180)*SIN(PI()*$C89/180-PI()*K$3/180))^2+(COS(PI()*K$2/180)*SIN(PI()*$B89/180)-SIN(PI()*K$2/180)*COS(PI()*$B89/180)*COS(ABS(PI()*$C89/180-PI()*K$3/180)))^2))*$B$1)</f>
        <v>7229.7242087355326</v>
      </c>
      <c r="L89" s="3">
        <f>10^10</f>
        <v>10000000000</v>
      </c>
      <c r="M89" s="3">
        <f t="shared" ref="M89:O90" si="45">IF(M$1=$A89,10^10,ATAN2(SIN(PI()*M$2/180)*SIN(PI()*$B89/180)+COS(PI()*M$2/180)*COS(PI()*$B89/180)*COS(ABS(PI()*$C89/180-PI()*M$3/180)),SQRT((COS(PI()*$B89/180)*SIN(PI()*$C89/180-PI()*M$3/180))^2+(COS(PI()*M$2/180)*SIN(PI()*$B89/180)-SIN(PI()*M$2/180)*COS(PI()*$B89/180)*COS(ABS(PI()*$C89/180-PI()*M$3/180)))^2))*$B$1)</f>
        <v>3846.6496324927539</v>
      </c>
      <c r="N89" s="3">
        <f t="shared" si="45"/>
        <v>18085.753450747168</v>
      </c>
      <c r="O89" s="3">
        <f t="shared" si="45"/>
        <v>15903.868303238503</v>
      </c>
      <c r="P89" s="5">
        <f t="shared" si="44"/>
        <v>3846.6496324927539</v>
      </c>
      <c r="Q89" s="4">
        <f t="shared" si="43"/>
        <v>9</v>
      </c>
    </row>
    <row r="90" spans="1:17" x14ac:dyDescent="0.45">
      <c r="A90" s="3">
        <v>7</v>
      </c>
      <c r="B90" s="3">
        <v>55.708224999999999</v>
      </c>
      <c r="C90" s="3">
        <v>37.622978000000003</v>
      </c>
      <c r="E90" s="3">
        <f t="shared" si="41"/>
        <v>10000000000</v>
      </c>
      <c r="F90" s="3">
        <f t="shared" si="41"/>
        <v>10000000000</v>
      </c>
      <c r="G90" s="3">
        <f t="shared" si="42"/>
        <v>10000000000</v>
      </c>
      <c r="H90" s="3">
        <f t="shared" si="41"/>
        <v>10000000000</v>
      </c>
      <c r="I90" s="3">
        <f t="shared" si="41"/>
        <v>10000000000</v>
      </c>
      <c r="J90" s="3">
        <f>IF(J$1=$A90,10^10,ATAN2(SIN(PI()*J$2/180)*SIN(PI()*$B90/180)+COS(PI()*J$2/180)*COS(PI()*$B90/180)*COS(ABS(PI()*$C90/180-PI()*J$3/180)),SQRT((COS(PI()*$B90/180)*SIN(PI()*$C90/180-PI()*J$3/180))^2+(COS(PI()*J$2/180)*SIN(PI()*$B90/180)-SIN(PI()*J$2/180)*COS(PI()*$B90/180)*COS(ABS(PI()*$C90/180-PI()*J$3/180)))^2))*$B$1)</f>
        <v>7229.7242087354607</v>
      </c>
      <c r="K90" s="3">
        <f>IF(K$1=$A90,10^10,ATAN2(SIN(PI()*K$2/180)*SIN(PI()*$B90/180)+COS(PI()*K$2/180)*COS(PI()*$B90/180)*COS(ABS(PI()*$C90/180-PI()*K$3/180)),SQRT((COS(PI()*$B90/180)*SIN(PI()*$C90/180-PI()*K$3/180))^2+(COS(PI()*K$2/180)*SIN(PI()*$B90/180)-SIN(PI()*K$2/180)*COS(PI()*$B90/180)*COS(ABS(PI()*$C90/180-PI()*K$3/180)))^2))*$B$1)</f>
        <v>10000000000</v>
      </c>
      <c r="L90" s="3">
        <f>10^10</f>
        <v>10000000000</v>
      </c>
      <c r="M90" s="3">
        <f t="shared" si="45"/>
        <v>3749.5046780812063</v>
      </c>
      <c r="N90" s="3">
        <f t="shared" si="45"/>
        <v>22675.81872685804</v>
      </c>
      <c r="O90" s="3">
        <f t="shared" si="45"/>
        <v>12510.992974970575</v>
      </c>
      <c r="P90" s="5">
        <f t="shared" si="44"/>
        <v>3749.5046780812063</v>
      </c>
      <c r="Q90" s="4">
        <f t="shared" si="43"/>
        <v>9</v>
      </c>
    </row>
    <row r="91" spans="1:17" x14ac:dyDescent="0.45">
      <c r="A91" s="3">
        <v>8</v>
      </c>
      <c r="B91" s="3">
        <v>55.762098119999997</v>
      </c>
      <c r="C91" s="3">
        <v>37.867264259999999</v>
      </c>
      <c r="E91" s="3">
        <f t="shared" si="41"/>
        <v>10000000000</v>
      </c>
      <c r="F91" s="3">
        <f t="shared" si="41"/>
        <v>10000000000</v>
      </c>
      <c r="G91" s="3">
        <f t="shared" si="42"/>
        <v>10000000000</v>
      </c>
      <c r="H91" s="3">
        <f t="shared" si="41"/>
        <v>10000000000</v>
      </c>
      <c r="I91" s="3">
        <f t="shared" si="41"/>
        <v>10000000000</v>
      </c>
      <c r="J91" s="3">
        <f t="shared" si="41"/>
        <v>10000000000</v>
      </c>
      <c r="K91" s="3">
        <f t="shared" si="41"/>
        <v>10000000000</v>
      </c>
      <c r="L91" s="3">
        <f t="shared" si="41"/>
        <v>10000000000</v>
      </c>
      <c r="M91" s="3">
        <f t="shared" si="41"/>
        <v>10000000000</v>
      </c>
      <c r="N91" s="3">
        <f t="shared" si="41"/>
        <v>10000000000</v>
      </c>
      <c r="O91" s="3">
        <f t="shared" si="41"/>
        <v>10000000000</v>
      </c>
      <c r="P91" s="5">
        <f t="shared" si="44"/>
        <v>10000000000</v>
      </c>
      <c r="Q91" s="4">
        <f t="shared" si="43"/>
        <v>1</v>
      </c>
    </row>
    <row r="92" spans="1:17" x14ac:dyDescent="0.45">
      <c r="A92" s="3">
        <v>9</v>
      </c>
      <c r="B92" s="3">
        <v>55.736825000000003</v>
      </c>
      <c r="C92" s="3">
        <v>37.591293</v>
      </c>
      <c r="E92" s="3">
        <f t="shared" si="41"/>
        <v>10000000000</v>
      </c>
      <c r="F92" s="3">
        <f t="shared" si="41"/>
        <v>10000000000</v>
      </c>
      <c r="G92" s="3">
        <f t="shared" si="42"/>
        <v>10000000000</v>
      </c>
      <c r="H92" s="3">
        <f t="shared" si="41"/>
        <v>10000000000</v>
      </c>
      <c r="I92" s="3">
        <f t="shared" si="41"/>
        <v>10000000000</v>
      </c>
      <c r="J92" s="3">
        <f t="shared" ref="J92:K94" si="46">IF(J$1=$A92,10^10,ATAN2(SIN(PI()*J$2/180)*SIN(PI()*$B92/180)+COS(PI()*J$2/180)*COS(PI()*$B92/180)*COS(ABS(PI()*$C92/180-PI()*J$3/180)),SQRT((COS(PI()*$B92/180)*SIN(PI()*$C92/180-PI()*J$3/180))^2+(COS(PI()*J$2/180)*SIN(PI()*$B92/180)-SIN(PI()*J$2/180)*COS(PI()*$B92/180)*COS(ABS(PI()*$C92/180-PI()*J$3/180)))^2))*$B$1)</f>
        <v>3846.6496324927443</v>
      </c>
      <c r="K92" s="3">
        <f t="shared" si="46"/>
        <v>3749.5046780813113</v>
      </c>
      <c r="L92" s="3">
        <f>10^10</f>
        <v>10000000000</v>
      </c>
      <c r="M92" s="3">
        <f t="shared" ref="M92:O94" si="47">IF(M$1=$A92,10^10,ATAN2(SIN(PI()*M$2/180)*SIN(PI()*$B92/180)+COS(PI()*M$2/180)*COS(PI()*$B92/180)*COS(ABS(PI()*$C92/180-PI()*M$3/180)),SQRT((COS(PI()*$B92/180)*SIN(PI()*$C92/180-PI()*M$3/180))^2+(COS(PI()*M$2/180)*SIN(PI()*$B92/180)-SIN(PI()*M$2/180)*COS(PI()*$B92/180)*COS(ABS(PI()*$C92/180-PI()*M$3/180)))^2))*$B$1)</f>
        <v>10000000000</v>
      </c>
      <c r="N92" s="3">
        <f t="shared" si="47"/>
        <v>19342.732950223064</v>
      </c>
      <c r="O92" s="3">
        <f t="shared" si="47"/>
        <v>14853.233393499388</v>
      </c>
      <c r="P92" s="5">
        <f t="shared" si="44"/>
        <v>3749.5046780813113</v>
      </c>
      <c r="Q92" s="4">
        <f t="shared" si="43"/>
        <v>7</v>
      </c>
    </row>
    <row r="93" spans="1:17" x14ac:dyDescent="0.45">
      <c r="A93" s="26">
        <v>10</v>
      </c>
      <c r="B93" s="26">
        <v>55.910592000000001</v>
      </c>
      <c r="C93" s="26">
        <v>37.578989999999997</v>
      </c>
      <c r="E93" s="3">
        <f t="shared" si="41"/>
        <v>10000000000</v>
      </c>
      <c r="F93" s="3">
        <f t="shared" si="41"/>
        <v>10000000000</v>
      </c>
      <c r="G93" s="3">
        <f t="shared" si="42"/>
        <v>10000000000</v>
      </c>
      <c r="H93" s="3">
        <f t="shared" si="41"/>
        <v>10000000000</v>
      </c>
      <c r="I93" s="3">
        <f t="shared" si="41"/>
        <v>10000000000</v>
      </c>
      <c r="J93" s="3">
        <f t="shared" si="46"/>
        <v>18085.753450747616</v>
      </c>
      <c r="K93" s="3">
        <f t="shared" si="46"/>
        <v>22675.818726857775</v>
      </c>
      <c r="L93" s="3">
        <f>10^10</f>
        <v>10000000000</v>
      </c>
      <c r="M93" s="3">
        <f t="shared" si="47"/>
        <v>19342.732950222831</v>
      </c>
      <c r="N93" s="3">
        <f t="shared" si="47"/>
        <v>10000000000</v>
      </c>
      <c r="O93" s="3">
        <f t="shared" si="47"/>
        <v>33879.537456645776</v>
      </c>
      <c r="P93" s="5">
        <f t="shared" si="44"/>
        <v>18085.753450747616</v>
      </c>
      <c r="Q93" s="4">
        <f t="shared" si="43"/>
        <v>6</v>
      </c>
    </row>
    <row r="94" spans="1:17" x14ac:dyDescent="0.45">
      <c r="A94" s="3">
        <v>11</v>
      </c>
      <c r="B94" s="3">
        <v>55.606943000000001</v>
      </c>
      <c r="C94" s="3">
        <v>37.536242000000001</v>
      </c>
      <c r="E94" s="3">
        <f t="shared" si="41"/>
        <v>10000000000</v>
      </c>
      <c r="F94" s="3">
        <f t="shared" si="41"/>
        <v>10000000000</v>
      </c>
      <c r="G94" s="3">
        <f t="shared" si="42"/>
        <v>10000000000</v>
      </c>
      <c r="H94" s="3">
        <f t="shared" si="41"/>
        <v>10000000000</v>
      </c>
      <c r="I94" s="3">
        <f t="shared" si="41"/>
        <v>10000000000</v>
      </c>
      <c r="J94" s="3">
        <f t="shared" si="46"/>
        <v>15903.868303238198</v>
      </c>
      <c r="K94" s="3">
        <f t="shared" si="46"/>
        <v>12510.992974970446</v>
      </c>
      <c r="L94" s="3">
        <f>10^10</f>
        <v>10000000000</v>
      </c>
      <c r="M94" s="3">
        <f t="shared" si="47"/>
        <v>14853.233393499266</v>
      </c>
      <c r="N94" s="3">
        <f t="shared" si="47"/>
        <v>33879.537456646001</v>
      </c>
      <c r="O94" s="3">
        <f t="shared" si="47"/>
        <v>10000000000</v>
      </c>
      <c r="P94" s="5">
        <f t="shared" si="44"/>
        <v>12510.992974970446</v>
      </c>
      <c r="Q94" s="4">
        <f t="shared" si="43"/>
        <v>7</v>
      </c>
    </row>
    <row r="96" spans="1:17" x14ac:dyDescent="0.45">
      <c r="A96" s="3" t="s">
        <v>0</v>
      </c>
      <c r="B96" s="3" t="s">
        <v>15</v>
      </c>
      <c r="C96" s="3" t="s">
        <v>3</v>
      </c>
      <c r="E96">
        <v>1</v>
      </c>
      <c r="F96">
        <v>2</v>
      </c>
      <c r="G96" s="10">
        <v>3</v>
      </c>
      <c r="H96" s="5">
        <v>4</v>
      </c>
      <c r="I96" s="10">
        <v>5</v>
      </c>
      <c r="J96" s="9">
        <v>6</v>
      </c>
      <c r="K96">
        <v>7</v>
      </c>
      <c r="L96" s="11">
        <v>8</v>
      </c>
      <c r="M96">
        <v>9</v>
      </c>
      <c r="N96" s="10">
        <v>10</v>
      </c>
      <c r="O96">
        <v>11</v>
      </c>
      <c r="P96" s="5"/>
      <c r="Q96" s="5"/>
    </row>
    <row r="97" spans="1:17" x14ac:dyDescent="0.45">
      <c r="A97" s="3">
        <v>1</v>
      </c>
      <c r="B97" s="3">
        <v>55.718223999999999</v>
      </c>
      <c r="C97" s="3">
        <v>37.795520000000003</v>
      </c>
      <c r="E97" s="3">
        <f t="shared" ref="E97:O97" si="48">10^10</f>
        <v>10000000000</v>
      </c>
      <c r="F97" s="3">
        <f t="shared" si="48"/>
        <v>10000000000</v>
      </c>
      <c r="G97" s="3">
        <f t="shared" si="48"/>
        <v>10000000000</v>
      </c>
      <c r="H97" s="3">
        <f t="shared" si="48"/>
        <v>10000000000</v>
      </c>
      <c r="I97" s="3">
        <f t="shared" si="48"/>
        <v>10000000000</v>
      </c>
      <c r="J97" s="3">
        <f t="shared" si="48"/>
        <v>10000000000</v>
      </c>
      <c r="K97" s="3">
        <f t="shared" si="48"/>
        <v>10000000000</v>
      </c>
      <c r="L97" s="3">
        <f t="shared" si="48"/>
        <v>10000000000</v>
      </c>
      <c r="M97" s="3">
        <f t="shared" si="48"/>
        <v>10000000000</v>
      </c>
      <c r="N97" s="3">
        <f t="shared" si="48"/>
        <v>10000000000</v>
      </c>
      <c r="O97" s="3">
        <f t="shared" si="48"/>
        <v>10000000000</v>
      </c>
      <c r="P97" s="5">
        <f>MIN(E97:O97)</f>
        <v>10000000000</v>
      </c>
      <c r="Q97" s="4">
        <f>MATCH(MIN(E97:O97),E97:O97,)</f>
        <v>1</v>
      </c>
    </row>
    <row r="98" spans="1:17" x14ac:dyDescent="0.45">
      <c r="A98" s="3">
        <v>2</v>
      </c>
      <c r="B98" s="3">
        <v>55.717849000000001</v>
      </c>
      <c r="C98" s="3">
        <v>37.791843</v>
      </c>
      <c r="E98" s="3">
        <f t="shared" ref="E98:O107" si="49">10^10</f>
        <v>10000000000</v>
      </c>
      <c r="F98" s="3">
        <f t="shared" si="49"/>
        <v>10000000000</v>
      </c>
      <c r="G98" s="3">
        <f t="shared" ref="G98:G105" si="50">10^10</f>
        <v>10000000000</v>
      </c>
      <c r="H98" s="3">
        <f t="shared" si="49"/>
        <v>10000000000</v>
      </c>
      <c r="I98" s="3">
        <f t="shared" si="49"/>
        <v>10000000000</v>
      </c>
      <c r="J98" s="3">
        <f t="shared" si="49"/>
        <v>10000000000</v>
      </c>
      <c r="K98" s="3">
        <f t="shared" si="49"/>
        <v>10000000000</v>
      </c>
      <c r="L98" s="3">
        <f>10^10</f>
        <v>10000000000</v>
      </c>
      <c r="M98" s="3">
        <f t="shared" si="49"/>
        <v>10000000000</v>
      </c>
      <c r="N98" s="3">
        <f t="shared" si="49"/>
        <v>10000000000</v>
      </c>
      <c r="O98" s="3">
        <f t="shared" si="49"/>
        <v>10000000000</v>
      </c>
      <c r="P98" s="5">
        <f>_xlfn.MINIFS(E98:O98,E98:O98,"&lt;&gt;"&amp;P97)</f>
        <v>0</v>
      </c>
      <c r="Q98" s="4">
        <f t="shared" ref="Q98:Q107" si="51">MATCH(MIN(E98:O98),E98:O98,)</f>
        <v>1</v>
      </c>
    </row>
    <row r="99" spans="1:17" x14ac:dyDescent="0.45">
      <c r="A99" s="3">
        <v>3</v>
      </c>
      <c r="B99" s="3">
        <v>55.824283000000001</v>
      </c>
      <c r="C99" s="3">
        <v>37.656218000000003</v>
      </c>
      <c r="E99" s="3">
        <f t="shared" si="49"/>
        <v>10000000000</v>
      </c>
      <c r="F99" s="3">
        <f t="shared" si="49"/>
        <v>10000000000</v>
      </c>
      <c r="G99" s="3">
        <f t="shared" si="50"/>
        <v>10000000000</v>
      </c>
      <c r="H99" s="3">
        <f t="shared" si="49"/>
        <v>10000000000</v>
      </c>
      <c r="I99" s="3">
        <f t="shared" si="49"/>
        <v>10000000000</v>
      </c>
      <c r="J99" s="3">
        <f t="shared" si="49"/>
        <v>10000000000</v>
      </c>
      <c r="K99" s="3">
        <f t="shared" si="49"/>
        <v>10000000000</v>
      </c>
      <c r="L99" s="3">
        <f t="shared" si="49"/>
        <v>10000000000</v>
      </c>
      <c r="M99" s="3">
        <f t="shared" si="49"/>
        <v>10000000000</v>
      </c>
      <c r="N99" s="3">
        <f t="shared" si="49"/>
        <v>10000000000</v>
      </c>
      <c r="O99" s="3">
        <f t="shared" si="49"/>
        <v>10000000000</v>
      </c>
      <c r="P99" s="5">
        <f t="shared" ref="P99:P107" si="52">_xlfn.MINIFS(E99:O99,E99:O99,"&lt;&gt;"&amp;P98)</f>
        <v>10000000000</v>
      </c>
      <c r="Q99" s="4">
        <f t="shared" si="51"/>
        <v>1</v>
      </c>
    </row>
    <row r="100" spans="1:17" x14ac:dyDescent="0.45">
      <c r="A100" s="3">
        <v>4</v>
      </c>
      <c r="B100" s="3">
        <v>55.867041</v>
      </c>
      <c r="C100" s="3">
        <v>37.709595999999998</v>
      </c>
      <c r="E100" s="3">
        <f>10^10</f>
        <v>10000000000</v>
      </c>
      <c r="F100" s="3">
        <f t="shared" si="49"/>
        <v>10000000000</v>
      </c>
      <c r="G100" s="3">
        <f t="shared" si="50"/>
        <v>10000000000</v>
      </c>
      <c r="H100" s="3">
        <f t="shared" si="49"/>
        <v>10000000000</v>
      </c>
      <c r="I100" s="3">
        <f t="shared" si="49"/>
        <v>10000000000</v>
      </c>
      <c r="J100" s="3">
        <f t="shared" si="49"/>
        <v>10000000000</v>
      </c>
      <c r="K100" s="3">
        <f t="shared" si="49"/>
        <v>10000000000</v>
      </c>
      <c r="L100" s="3">
        <f t="shared" si="49"/>
        <v>10000000000</v>
      </c>
      <c r="M100" s="3">
        <f t="shared" si="49"/>
        <v>10000000000</v>
      </c>
      <c r="N100" s="3">
        <f t="shared" si="49"/>
        <v>10000000000</v>
      </c>
      <c r="O100" s="3">
        <f t="shared" si="49"/>
        <v>10000000000</v>
      </c>
      <c r="P100" s="5">
        <f t="shared" si="52"/>
        <v>0</v>
      </c>
      <c r="Q100" s="4">
        <f t="shared" si="51"/>
        <v>1</v>
      </c>
    </row>
    <row r="101" spans="1:17" x14ac:dyDescent="0.45">
      <c r="A101" s="3">
        <v>5</v>
      </c>
      <c r="B101" s="3">
        <v>55.736645000000003</v>
      </c>
      <c r="C101" s="3">
        <v>37.799681</v>
      </c>
      <c r="E101" s="3">
        <f t="shared" si="49"/>
        <v>10000000000</v>
      </c>
      <c r="F101" s="3">
        <f t="shared" si="49"/>
        <v>10000000000</v>
      </c>
      <c r="G101" s="3">
        <f t="shared" si="50"/>
        <v>10000000000</v>
      </c>
      <c r="H101" s="3">
        <f t="shared" si="49"/>
        <v>10000000000</v>
      </c>
      <c r="I101" s="3">
        <f t="shared" si="49"/>
        <v>10000000000</v>
      </c>
      <c r="J101" s="3">
        <f t="shared" si="49"/>
        <v>10000000000</v>
      </c>
      <c r="K101" s="3">
        <f t="shared" si="49"/>
        <v>10000000000</v>
      </c>
      <c r="L101" s="3">
        <f>10^10</f>
        <v>10000000000</v>
      </c>
      <c r="M101" s="3">
        <f t="shared" si="49"/>
        <v>10000000000</v>
      </c>
      <c r="N101" s="3">
        <f t="shared" si="49"/>
        <v>10000000000</v>
      </c>
      <c r="O101" s="3">
        <f t="shared" si="49"/>
        <v>10000000000</v>
      </c>
      <c r="P101" s="5">
        <f t="shared" si="52"/>
        <v>10000000000</v>
      </c>
      <c r="Q101" s="4">
        <f t="shared" si="51"/>
        <v>1</v>
      </c>
    </row>
    <row r="102" spans="1:17" x14ac:dyDescent="0.45">
      <c r="A102" s="26">
        <v>6</v>
      </c>
      <c r="B102" s="26">
        <v>55.749926000000002</v>
      </c>
      <c r="C102" s="26">
        <v>37.534433</v>
      </c>
      <c r="E102" s="3">
        <f t="shared" si="49"/>
        <v>10000000000</v>
      </c>
      <c r="F102" s="3">
        <f t="shared" si="49"/>
        <v>10000000000</v>
      </c>
      <c r="G102" s="3">
        <f t="shared" si="50"/>
        <v>10000000000</v>
      </c>
      <c r="H102" s="3">
        <f t="shared" si="49"/>
        <v>10000000000</v>
      </c>
      <c r="I102" s="3">
        <f t="shared" si="49"/>
        <v>10000000000</v>
      </c>
      <c r="J102" s="3">
        <f>IF(J$1=$A102,10^10,ATAN2(SIN(PI()*J$2/180)*SIN(PI()*$B102/180)+COS(PI()*J$2/180)*COS(PI()*$B102/180)*COS(ABS(PI()*$C102/180-PI()*J$3/180)),SQRT((COS(PI()*$B102/180)*SIN(PI()*$C102/180-PI()*J$3/180))^2+(COS(PI()*J$2/180)*SIN(PI()*$B102/180)-SIN(PI()*J$2/180)*COS(PI()*$B102/180)*COS(ABS(PI()*$C102/180-PI()*J$3/180)))^2))*$B$1)</f>
        <v>10000000000</v>
      </c>
      <c r="K102" s="3">
        <f>IF(K$1=$A102,10^10,ATAN2(SIN(PI()*K$2/180)*SIN(PI()*$B102/180)+COS(PI()*K$2/180)*COS(PI()*$B102/180)*COS(ABS(PI()*$C102/180-PI()*K$3/180)),SQRT((COS(PI()*$B102/180)*SIN(PI()*$C102/180-PI()*K$3/180))^2+(COS(PI()*K$2/180)*SIN(PI()*$B102/180)-SIN(PI()*K$2/180)*COS(PI()*$B102/180)*COS(ABS(PI()*$C102/180-PI()*K$3/180)))^2))*$B$1)</f>
        <v>7229.7242087355326</v>
      </c>
      <c r="L102" s="3">
        <f>10^10</f>
        <v>10000000000</v>
      </c>
      <c r="M102" s="3">
        <f>IF(M$1=$A102,10^10,ATAN2(SIN(PI()*M$2/180)*SIN(PI()*$B102/180)+COS(PI()*M$2/180)*COS(PI()*$B102/180)*COS(ABS(PI()*$C102/180-PI()*M$3/180)),SQRT((COS(PI()*$B102/180)*SIN(PI()*$C102/180-PI()*M$3/180))^2+(COS(PI()*M$2/180)*SIN(PI()*$B102/180)-SIN(PI()*M$2/180)*COS(PI()*$B102/180)*COS(ABS(PI()*$C102/180-PI()*M$3/180)))^2))*$B$1)</f>
        <v>3846.6496324927539</v>
      </c>
      <c r="N102" s="3">
        <f t="shared" si="49"/>
        <v>10000000000</v>
      </c>
      <c r="O102" s="3">
        <f>IF(O$1=$A102,10^10,ATAN2(SIN(PI()*O$2/180)*SIN(PI()*$B102/180)+COS(PI()*O$2/180)*COS(PI()*$B102/180)*COS(ABS(PI()*$C102/180-PI()*O$3/180)),SQRT((COS(PI()*$B102/180)*SIN(PI()*$C102/180-PI()*O$3/180))^2+(COS(PI()*O$2/180)*SIN(PI()*$B102/180)-SIN(PI()*O$2/180)*COS(PI()*$B102/180)*COS(ABS(PI()*$C102/180-PI()*O$3/180)))^2))*$B$1)</f>
        <v>15903.868303238503</v>
      </c>
      <c r="P102" s="5">
        <f t="shared" si="52"/>
        <v>3846.6496324927539</v>
      </c>
      <c r="Q102" s="4">
        <f t="shared" si="51"/>
        <v>9</v>
      </c>
    </row>
    <row r="103" spans="1:17" x14ac:dyDescent="0.45">
      <c r="A103" s="3">
        <v>7</v>
      </c>
      <c r="B103" s="3">
        <v>55.708224999999999</v>
      </c>
      <c r="C103" s="3">
        <v>37.622978000000003</v>
      </c>
      <c r="E103" s="3">
        <f t="shared" si="49"/>
        <v>10000000000</v>
      </c>
      <c r="F103" s="3">
        <f t="shared" si="49"/>
        <v>10000000000</v>
      </c>
      <c r="G103" s="3">
        <f t="shared" si="50"/>
        <v>10000000000</v>
      </c>
      <c r="H103" s="3">
        <f t="shared" si="49"/>
        <v>10000000000</v>
      </c>
      <c r="I103" s="3">
        <f t="shared" si="49"/>
        <v>10000000000</v>
      </c>
      <c r="J103" s="3">
        <f>IF(J$1=$A103,10^10,ATAN2(SIN(PI()*J$2/180)*SIN(PI()*$B103/180)+COS(PI()*J$2/180)*COS(PI()*$B103/180)*COS(ABS(PI()*$C103/180-PI()*J$3/180)),SQRT((COS(PI()*$B103/180)*SIN(PI()*$C103/180-PI()*J$3/180))^2+(COS(PI()*J$2/180)*SIN(PI()*$B103/180)-SIN(PI()*J$2/180)*COS(PI()*$B103/180)*COS(ABS(PI()*$C103/180-PI()*J$3/180)))^2))*$B$1)</f>
        <v>7229.7242087354607</v>
      </c>
      <c r="K103" s="3">
        <f>IF(K$1=$A103,10^10,ATAN2(SIN(PI()*K$2/180)*SIN(PI()*$B103/180)+COS(PI()*K$2/180)*COS(PI()*$B103/180)*COS(ABS(PI()*$C103/180-PI()*K$3/180)),SQRT((COS(PI()*$B103/180)*SIN(PI()*$C103/180-PI()*K$3/180))^2+(COS(PI()*K$2/180)*SIN(PI()*$B103/180)-SIN(PI()*K$2/180)*COS(PI()*$B103/180)*COS(ABS(PI()*$C103/180-PI()*K$3/180)))^2))*$B$1)</f>
        <v>10000000000</v>
      </c>
      <c r="L103" s="3">
        <f>10^10</f>
        <v>10000000000</v>
      </c>
      <c r="M103" s="3">
        <f>IF(M$1=$A103,10^10,ATAN2(SIN(PI()*M$2/180)*SIN(PI()*$B103/180)+COS(PI()*M$2/180)*COS(PI()*$B103/180)*COS(ABS(PI()*$C103/180-PI()*M$3/180)),SQRT((COS(PI()*$B103/180)*SIN(PI()*$C103/180-PI()*M$3/180))^2+(COS(PI()*M$2/180)*SIN(PI()*$B103/180)-SIN(PI()*M$2/180)*COS(PI()*$B103/180)*COS(ABS(PI()*$C103/180-PI()*M$3/180)))^2))*$B$1)</f>
        <v>3749.5046780812063</v>
      </c>
      <c r="N103" s="3">
        <f t="shared" si="49"/>
        <v>10000000000</v>
      </c>
      <c r="O103" s="3">
        <f>IF(O$1=$A103,10^10,ATAN2(SIN(PI()*O$2/180)*SIN(PI()*$B103/180)+COS(PI()*O$2/180)*COS(PI()*$B103/180)*COS(ABS(PI()*$C103/180-PI()*O$3/180)),SQRT((COS(PI()*$B103/180)*SIN(PI()*$C103/180-PI()*O$3/180))^2+(COS(PI()*O$2/180)*SIN(PI()*$B103/180)-SIN(PI()*O$2/180)*COS(PI()*$B103/180)*COS(ABS(PI()*$C103/180-PI()*O$3/180)))^2))*$B$1)</f>
        <v>12510.992974970575</v>
      </c>
      <c r="P103" s="5">
        <f t="shared" si="52"/>
        <v>3749.5046780812063</v>
      </c>
      <c r="Q103" s="4">
        <f t="shared" si="51"/>
        <v>9</v>
      </c>
    </row>
    <row r="104" spans="1:17" x14ac:dyDescent="0.45">
      <c r="A104" s="3">
        <v>8</v>
      </c>
      <c r="B104" s="3">
        <v>55.762098119999997</v>
      </c>
      <c r="C104" s="3">
        <v>37.867264259999999</v>
      </c>
      <c r="E104" s="3">
        <f t="shared" si="49"/>
        <v>10000000000</v>
      </c>
      <c r="F104" s="3">
        <f t="shared" si="49"/>
        <v>10000000000</v>
      </c>
      <c r="G104" s="3">
        <f t="shared" si="50"/>
        <v>10000000000</v>
      </c>
      <c r="H104" s="3">
        <f t="shared" si="49"/>
        <v>10000000000</v>
      </c>
      <c r="I104" s="3">
        <f t="shared" si="49"/>
        <v>10000000000</v>
      </c>
      <c r="J104" s="3">
        <f t="shared" si="49"/>
        <v>10000000000</v>
      </c>
      <c r="K104" s="3">
        <f t="shared" si="49"/>
        <v>10000000000</v>
      </c>
      <c r="L104" s="3">
        <f t="shared" si="49"/>
        <v>10000000000</v>
      </c>
      <c r="M104" s="3">
        <f t="shared" si="49"/>
        <v>10000000000</v>
      </c>
      <c r="N104" s="3">
        <f t="shared" si="49"/>
        <v>10000000000</v>
      </c>
      <c r="O104" s="3">
        <f t="shared" si="49"/>
        <v>10000000000</v>
      </c>
      <c r="P104" s="5">
        <f t="shared" si="52"/>
        <v>10000000000</v>
      </c>
      <c r="Q104" s="4">
        <f t="shared" si="51"/>
        <v>1</v>
      </c>
    </row>
    <row r="105" spans="1:17" x14ac:dyDescent="0.45">
      <c r="A105" s="3">
        <v>9</v>
      </c>
      <c r="B105" s="3">
        <v>55.736825000000003</v>
      </c>
      <c r="C105" s="3">
        <v>37.591293</v>
      </c>
      <c r="E105" s="3">
        <f t="shared" si="49"/>
        <v>10000000000</v>
      </c>
      <c r="F105" s="3">
        <f t="shared" si="49"/>
        <v>10000000000</v>
      </c>
      <c r="G105" s="3">
        <f t="shared" si="50"/>
        <v>10000000000</v>
      </c>
      <c r="H105" s="3">
        <f t="shared" si="49"/>
        <v>10000000000</v>
      </c>
      <c r="I105" s="3">
        <f t="shared" si="49"/>
        <v>10000000000</v>
      </c>
      <c r="J105" s="3">
        <f>IF(J$1=$A105,10^10,ATAN2(SIN(PI()*J$2/180)*SIN(PI()*$B105/180)+COS(PI()*J$2/180)*COS(PI()*$B105/180)*COS(ABS(PI()*$C105/180-PI()*J$3/180)),SQRT((COS(PI()*$B105/180)*SIN(PI()*$C105/180-PI()*J$3/180))^2+(COS(PI()*J$2/180)*SIN(PI()*$B105/180)-SIN(PI()*J$2/180)*COS(PI()*$B105/180)*COS(ABS(PI()*$C105/180-PI()*J$3/180)))^2))*$B$1)</f>
        <v>3846.6496324927443</v>
      </c>
      <c r="K105" s="3">
        <f>IF(K$1=$A105,10^10,ATAN2(SIN(PI()*K$2/180)*SIN(PI()*$B105/180)+COS(PI()*K$2/180)*COS(PI()*$B105/180)*COS(ABS(PI()*$C105/180-PI()*K$3/180)),SQRT((COS(PI()*$B105/180)*SIN(PI()*$C105/180-PI()*K$3/180))^2+(COS(PI()*K$2/180)*SIN(PI()*$B105/180)-SIN(PI()*K$2/180)*COS(PI()*$B105/180)*COS(ABS(PI()*$C105/180-PI()*K$3/180)))^2))*$B$1)</f>
        <v>3749.5046780813113</v>
      </c>
      <c r="L105" s="3">
        <f>10^10</f>
        <v>10000000000</v>
      </c>
      <c r="M105" s="3">
        <f>IF(M$1=$A105,10^10,ATAN2(SIN(PI()*M$2/180)*SIN(PI()*$B105/180)+COS(PI()*M$2/180)*COS(PI()*$B105/180)*COS(ABS(PI()*$C105/180-PI()*M$3/180)),SQRT((COS(PI()*$B105/180)*SIN(PI()*$C105/180-PI()*M$3/180))^2+(COS(PI()*M$2/180)*SIN(PI()*$B105/180)-SIN(PI()*M$2/180)*COS(PI()*$B105/180)*COS(ABS(PI()*$C105/180-PI()*M$3/180)))^2))*$B$1)</f>
        <v>10000000000</v>
      </c>
      <c r="N105" s="3">
        <f t="shared" si="49"/>
        <v>10000000000</v>
      </c>
      <c r="O105" s="3">
        <f>IF(O$1=$A105,10^10,ATAN2(SIN(PI()*O$2/180)*SIN(PI()*$B105/180)+COS(PI()*O$2/180)*COS(PI()*$B105/180)*COS(ABS(PI()*$C105/180-PI()*O$3/180)),SQRT((COS(PI()*$B105/180)*SIN(PI()*$C105/180-PI()*O$3/180))^2+(COS(PI()*O$2/180)*SIN(PI()*$B105/180)-SIN(PI()*O$2/180)*COS(PI()*$B105/180)*COS(ABS(PI()*$C105/180-PI()*O$3/180)))^2))*$B$1)</f>
        <v>14853.233393499388</v>
      </c>
      <c r="P105" s="5">
        <f t="shared" si="52"/>
        <v>3749.5046780813113</v>
      </c>
      <c r="Q105" s="4">
        <f t="shared" si="51"/>
        <v>7</v>
      </c>
    </row>
    <row r="106" spans="1:17" x14ac:dyDescent="0.45">
      <c r="A106" s="3">
        <v>10</v>
      </c>
      <c r="B106" s="3">
        <v>55.910592000000001</v>
      </c>
      <c r="C106" s="3">
        <v>37.578989999999997</v>
      </c>
      <c r="E106" s="3">
        <f t="shared" si="49"/>
        <v>10000000000</v>
      </c>
      <c r="F106" s="3">
        <f t="shared" si="49"/>
        <v>10000000000</v>
      </c>
      <c r="G106" s="3">
        <f t="shared" si="49"/>
        <v>10000000000</v>
      </c>
      <c r="H106" s="3">
        <f t="shared" si="49"/>
        <v>10000000000</v>
      </c>
      <c r="I106" s="3">
        <f t="shared" si="49"/>
        <v>10000000000</v>
      </c>
      <c r="J106" s="3">
        <f t="shared" si="49"/>
        <v>10000000000</v>
      </c>
      <c r="K106" s="3">
        <f t="shared" si="49"/>
        <v>10000000000</v>
      </c>
      <c r="L106" s="3">
        <f t="shared" si="49"/>
        <v>10000000000</v>
      </c>
      <c r="M106" s="3">
        <f t="shared" si="49"/>
        <v>10000000000</v>
      </c>
      <c r="N106" s="3">
        <f t="shared" si="49"/>
        <v>10000000000</v>
      </c>
      <c r="O106" s="3">
        <f t="shared" si="49"/>
        <v>10000000000</v>
      </c>
      <c r="P106" s="5">
        <f t="shared" si="52"/>
        <v>10000000000</v>
      </c>
      <c r="Q106" s="4">
        <f t="shared" si="51"/>
        <v>1</v>
      </c>
    </row>
    <row r="107" spans="1:17" x14ac:dyDescent="0.45">
      <c r="A107" s="3">
        <v>11</v>
      </c>
      <c r="B107" s="3">
        <v>55.606943000000001</v>
      </c>
      <c r="C107" s="3">
        <v>37.536242000000001</v>
      </c>
      <c r="E107" s="3">
        <f t="shared" si="49"/>
        <v>10000000000</v>
      </c>
      <c r="F107" s="3">
        <f t="shared" si="49"/>
        <v>10000000000</v>
      </c>
      <c r="G107" s="3">
        <f>10^10</f>
        <v>10000000000</v>
      </c>
      <c r="H107" s="3">
        <f t="shared" si="49"/>
        <v>10000000000</v>
      </c>
      <c r="I107" s="3">
        <f t="shared" si="49"/>
        <v>10000000000</v>
      </c>
      <c r="J107" s="3">
        <f>IF(J$1=$A107,10^10,ATAN2(SIN(PI()*J$2/180)*SIN(PI()*$B107/180)+COS(PI()*J$2/180)*COS(PI()*$B107/180)*COS(ABS(PI()*$C107/180-PI()*J$3/180)),SQRT((COS(PI()*$B107/180)*SIN(PI()*$C107/180-PI()*J$3/180))^2+(COS(PI()*J$2/180)*SIN(PI()*$B107/180)-SIN(PI()*J$2/180)*COS(PI()*$B107/180)*COS(ABS(PI()*$C107/180-PI()*J$3/180)))^2))*$B$1)</f>
        <v>15903.868303238198</v>
      </c>
      <c r="K107" s="3">
        <f>IF(K$1=$A107,10^10,ATAN2(SIN(PI()*K$2/180)*SIN(PI()*$B107/180)+COS(PI()*K$2/180)*COS(PI()*$B107/180)*COS(ABS(PI()*$C107/180-PI()*K$3/180)),SQRT((COS(PI()*$B107/180)*SIN(PI()*$C107/180-PI()*K$3/180))^2+(COS(PI()*K$2/180)*SIN(PI()*$B107/180)-SIN(PI()*K$2/180)*COS(PI()*$B107/180)*COS(ABS(PI()*$C107/180-PI()*K$3/180)))^2))*$B$1)</f>
        <v>12510.992974970446</v>
      </c>
      <c r="L107" s="3">
        <f>10^10</f>
        <v>10000000000</v>
      </c>
      <c r="M107" s="3">
        <f>IF(M$1=$A107,10^10,ATAN2(SIN(PI()*M$2/180)*SIN(PI()*$B107/180)+COS(PI()*M$2/180)*COS(PI()*$B107/180)*COS(ABS(PI()*$C107/180-PI()*M$3/180)),SQRT((COS(PI()*$B107/180)*SIN(PI()*$C107/180-PI()*M$3/180))^2+(COS(PI()*M$2/180)*SIN(PI()*$B107/180)-SIN(PI()*M$2/180)*COS(PI()*$B107/180)*COS(ABS(PI()*$C107/180-PI()*M$3/180)))^2))*$B$1)</f>
        <v>14853.233393499266</v>
      </c>
      <c r="N107" s="3">
        <f t="shared" si="49"/>
        <v>10000000000</v>
      </c>
      <c r="O107" s="3">
        <f>IF(O$1=$A107,10^10,ATAN2(SIN(PI()*O$2/180)*SIN(PI()*$B107/180)+COS(PI()*O$2/180)*COS(PI()*$B107/180)*COS(ABS(PI()*$C107/180-PI()*O$3/180)),SQRT((COS(PI()*$B107/180)*SIN(PI()*$C107/180-PI()*O$3/180))^2+(COS(PI()*O$2/180)*SIN(PI()*$B107/180)-SIN(PI()*O$2/180)*COS(PI()*$B107/180)*COS(ABS(PI()*$C107/180-PI()*O$3/180)))^2))*$B$1)</f>
        <v>10000000000</v>
      </c>
      <c r="P107" s="5">
        <f t="shared" si="52"/>
        <v>12510.992974970446</v>
      </c>
      <c r="Q107" s="4">
        <f t="shared" si="51"/>
        <v>7</v>
      </c>
    </row>
    <row r="109" spans="1:17" x14ac:dyDescent="0.45">
      <c r="A109" s="3" t="s">
        <v>0</v>
      </c>
      <c r="B109" s="3" t="s">
        <v>15</v>
      </c>
      <c r="C109" s="3" t="s">
        <v>3</v>
      </c>
      <c r="E109">
        <v>1</v>
      </c>
      <c r="F109">
        <v>2</v>
      </c>
      <c r="G109" s="10">
        <v>3</v>
      </c>
      <c r="H109" s="5">
        <v>4</v>
      </c>
      <c r="I109" s="10">
        <v>5</v>
      </c>
      <c r="J109" s="10">
        <v>6</v>
      </c>
      <c r="K109">
        <v>7</v>
      </c>
      <c r="L109" s="11">
        <v>8</v>
      </c>
      <c r="M109" s="9">
        <v>9</v>
      </c>
      <c r="N109" s="10">
        <v>10</v>
      </c>
      <c r="O109">
        <v>11</v>
      </c>
      <c r="P109" s="5"/>
      <c r="Q109" s="5"/>
    </row>
    <row r="110" spans="1:17" x14ac:dyDescent="0.45">
      <c r="A110" s="3">
        <v>1</v>
      </c>
      <c r="B110" s="3">
        <v>55.718223999999999</v>
      </c>
      <c r="C110" s="3">
        <v>37.795520000000003</v>
      </c>
      <c r="E110" s="3">
        <f t="shared" ref="E110:O110" si="53">10^10</f>
        <v>10000000000</v>
      </c>
      <c r="F110" s="3">
        <f t="shared" si="53"/>
        <v>10000000000</v>
      </c>
      <c r="G110" s="3">
        <f t="shared" si="53"/>
        <v>10000000000</v>
      </c>
      <c r="H110" s="3">
        <f t="shared" si="53"/>
        <v>10000000000</v>
      </c>
      <c r="I110" s="3">
        <f t="shared" si="53"/>
        <v>10000000000</v>
      </c>
      <c r="J110" s="3">
        <f t="shared" si="53"/>
        <v>10000000000</v>
      </c>
      <c r="K110" s="3">
        <f t="shared" si="53"/>
        <v>10000000000</v>
      </c>
      <c r="L110" s="3">
        <f t="shared" si="53"/>
        <v>10000000000</v>
      </c>
      <c r="M110" s="3">
        <f t="shared" si="53"/>
        <v>10000000000</v>
      </c>
      <c r="N110" s="3">
        <f t="shared" si="53"/>
        <v>10000000000</v>
      </c>
      <c r="O110" s="3">
        <f t="shared" si="53"/>
        <v>10000000000</v>
      </c>
      <c r="P110" s="5">
        <f>MIN(E110:O110)</f>
        <v>10000000000</v>
      </c>
      <c r="Q110" s="4">
        <f>MATCH(MIN(E110:O110),E110:O110,)</f>
        <v>1</v>
      </c>
    </row>
    <row r="111" spans="1:17" x14ac:dyDescent="0.45">
      <c r="A111" s="3">
        <v>2</v>
      </c>
      <c r="B111" s="3">
        <v>55.717849000000001</v>
      </c>
      <c r="C111" s="3">
        <v>37.791843</v>
      </c>
      <c r="E111" s="3">
        <f t="shared" ref="E111:O120" si="54">10^10</f>
        <v>10000000000</v>
      </c>
      <c r="F111" s="3">
        <f t="shared" si="54"/>
        <v>10000000000</v>
      </c>
      <c r="G111" s="3">
        <f>10^10</f>
        <v>10000000000</v>
      </c>
      <c r="H111" s="3">
        <f t="shared" si="54"/>
        <v>10000000000</v>
      </c>
      <c r="I111" s="3">
        <f t="shared" si="54"/>
        <v>10000000000</v>
      </c>
      <c r="J111" s="3">
        <f>10^10</f>
        <v>10000000000</v>
      </c>
      <c r="K111" s="3">
        <f t="shared" si="54"/>
        <v>10000000000</v>
      </c>
      <c r="L111" s="3">
        <f>10^10</f>
        <v>10000000000</v>
      </c>
      <c r="M111" s="3">
        <f t="shared" si="54"/>
        <v>10000000000</v>
      </c>
      <c r="N111" s="3">
        <f t="shared" si="54"/>
        <v>10000000000</v>
      </c>
      <c r="O111" s="3">
        <f t="shared" si="54"/>
        <v>10000000000</v>
      </c>
      <c r="P111" s="5">
        <f>_xlfn.MINIFS(E111:O111,E111:O111,"&lt;&gt;"&amp;P110)</f>
        <v>0</v>
      </c>
      <c r="Q111" s="4">
        <f t="shared" ref="Q111:Q120" si="55">MATCH(MIN(E111:O111),E111:O111,)</f>
        <v>1</v>
      </c>
    </row>
    <row r="112" spans="1:17" x14ac:dyDescent="0.45">
      <c r="A112" s="3">
        <v>3</v>
      </c>
      <c r="B112" s="3">
        <v>55.824283000000001</v>
      </c>
      <c r="C112" s="3">
        <v>37.656218000000003</v>
      </c>
      <c r="E112" s="3">
        <f t="shared" si="54"/>
        <v>10000000000</v>
      </c>
      <c r="F112" s="3">
        <f t="shared" si="54"/>
        <v>10000000000</v>
      </c>
      <c r="G112" s="3">
        <f>10^10</f>
        <v>10000000000</v>
      </c>
      <c r="H112" s="3">
        <f t="shared" si="54"/>
        <v>10000000000</v>
      </c>
      <c r="I112" s="3">
        <f t="shared" si="54"/>
        <v>10000000000</v>
      </c>
      <c r="J112" s="3">
        <f>10^10</f>
        <v>10000000000</v>
      </c>
      <c r="K112" s="3">
        <f t="shared" si="54"/>
        <v>10000000000</v>
      </c>
      <c r="L112" s="3">
        <f t="shared" si="54"/>
        <v>10000000000</v>
      </c>
      <c r="M112" s="3">
        <f t="shared" si="54"/>
        <v>10000000000</v>
      </c>
      <c r="N112" s="3">
        <f t="shared" si="54"/>
        <v>10000000000</v>
      </c>
      <c r="O112" s="3">
        <f t="shared" si="54"/>
        <v>10000000000</v>
      </c>
      <c r="P112" s="5">
        <f t="shared" ref="P112:P120" si="56">_xlfn.MINIFS(E112:O112,E112:O112,"&lt;&gt;"&amp;P111)</f>
        <v>10000000000</v>
      </c>
      <c r="Q112" s="4">
        <f t="shared" si="55"/>
        <v>1</v>
      </c>
    </row>
    <row r="113" spans="1:17" x14ac:dyDescent="0.45">
      <c r="A113" s="3">
        <v>4</v>
      </c>
      <c r="B113" s="3">
        <v>55.867041</v>
      </c>
      <c r="C113" s="3">
        <v>37.709595999999998</v>
      </c>
      <c r="E113" s="3">
        <f>10^10</f>
        <v>10000000000</v>
      </c>
      <c r="F113" s="3">
        <f t="shared" si="54"/>
        <v>10000000000</v>
      </c>
      <c r="G113" s="3">
        <f>10^10</f>
        <v>10000000000</v>
      </c>
      <c r="H113" s="3">
        <f t="shared" si="54"/>
        <v>10000000000</v>
      </c>
      <c r="I113" s="3">
        <f t="shared" si="54"/>
        <v>10000000000</v>
      </c>
      <c r="J113" s="3">
        <f>10^10</f>
        <v>10000000000</v>
      </c>
      <c r="K113" s="3">
        <f t="shared" si="54"/>
        <v>10000000000</v>
      </c>
      <c r="L113" s="3">
        <f t="shared" si="54"/>
        <v>10000000000</v>
      </c>
      <c r="M113" s="3">
        <f t="shared" si="54"/>
        <v>10000000000</v>
      </c>
      <c r="N113" s="3">
        <f t="shared" si="54"/>
        <v>10000000000</v>
      </c>
      <c r="O113" s="3">
        <f t="shared" si="54"/>
        <v>10000000000</v>
      </c>
      <c r="P113" s="5">
        <f t="shared" si="56"/>
        <v>0</v>
      </c>
      <c r="Q113" s="4">
        <f t="shared" si="55"/>
        <v>1</v>
      </c>
    </row>
    <row r="114" spans="1:17" x14ac:dyDescent="0.45">
      <c r="A114" s="3">
        <v>5</v>
      </c>
      <c r="B114" s="3">
        <v>55.736645000000003</v>
      </c>
      <c r="C114" s="3">
        <v>37.799681</v>
      </c>
      <c r="E114" s="3">
        <f t="shared" si="54"/>
        <v>10000000000</v>
      </c>
      <c r="F114" s="3">
        <f t="shared" si="54"/>
        <v>10000000000</v>
      </c>
      <c r="G114" s="3">
        <f>10^10</f>
        <v>10000000000</v>
      </c>
      <c r="H114" s="3">
        <f t="shared" si="54"/>
        <v>10000000000</v>
      </c>
      <c r="I114" s="3">
        <f t="shared" si="54"/>
        <v>10000000000</v>
      </c>
      <c r="J114" s="3">
        <f>10^10</f>
        <v>10000000000</v>
      </c>
      <c r="K114" s="3">
        <f t="shared" si="54"/>
        <v>10000000000</v>
      </c>
      <c r="L114" s="3">
        <f>10^10</f>
        <v>10000000000</v>
      </c>
      <c r="M114" s="3">
        <f t="shared" si="54"/>
        <v>10000000000</v>
      </c>
      <c r="N114" s="3">
        <f t="shared" si="54"/>
        <v>10000000000</v>
      </c>
      <c r="O114" s="3">
        <f t="shared" si="54"/>
        <v>10000000000</v>
      </c>
      <c r="P114" s="5">
        <f t="shared" si="56"/>
        <v>10000000000</v>
      </c>
      <c r="Q114" s="4">
        <f t="shared" si="55"/>
        <v>1</v>
      </c>
    </row>
    <row r="115" spans="1:17" x14ac:dyDescent="0.45">
      <c r="A115" s="3">
        <v>6</v>
      </c>
      <c r="B115" s="3">
        <v>55.749926000000002</v>
      </c>
      <c r="C115" s="3">
        <v>37.534433</v>
      </c>
      <c r="E115" s="3">
        <f t="shared" si="54"/>
        <v>10000000000</v>
      </c>
      <c r="F115" s="3">
        <f t="shared" si="54"/>
        <v>10000000000</v>
      </c>
      <c r="G115" s="3">
        <f t="shared" si="54"/>
        <v>10000000000</v>
      </c>
      <c r="H115" s="3">
        <f t="shared" si="54"/>
        <v>10000000000</v>
      </c>
      <c r="I115" s="3">
        <f t="shared" si="54"/>
        <v>10000000000</v>
      </c>
      <c r="J115" s="3">
        <f t="shared" si="54"/>
        <v>10000000000</v>
      </c>
      <c r="K115" s="3">
        <f t="shared" si="54"/>
        <v>10000000000</v>
      </c>
      <c r="L115" s="3">
        <f t="shared" si="54"/>
        <v>10000000000</v>
      </c>
      <c r="M115" s="3">
        <f t="shared" si="54"/>
        <v>10000000000</v>
      </c>
      <c r="N115" s="3">
        <f t="shared" si="54"/>
        <v>10000000000</v>
      </c>
      <c r="O115" s="3">
        <f t="shared" si="54"/>
        <v>10000000000</v>
      </c>
      <c r="P115" s="5">
        <f t="shared" si="56"/>
        <v>0</v>
      </c>
      <c r="Q115" s="4">
        <f t="shared" si="55"/>
        <v>1</v>
      </c>
    </row>
    <row r="116" spans="1:17" x14ac:dyDescent="0.45">
      <c r="A116" s="3">
        <v>7</v>
      </c>
      <c r="B116" s="3">
        <v>55.708224999999999</v>
      </c>
      <c r="C116" s="3">
        <v>37.622978000000003</v>
      </c>
      <c r="E116" s="3">
        <f t="shared" si="54"/>
        <v>10000000000</v>
      </c>
      <c r="F116" s="3">
        <f t="shared" si="54"/>
        <v>10000000000</v>
      </c>
      <c r="G116" s="3">
        <f>10^10</f>
        <v>10000000000</v>
      </c>
      <c r="H116" s="3">
        <f t="shared" si="54"/>
        <v>10000000000</v>
      </c>
      <c r="I116" s="3">
        <f t="shared" si="54"/>
        <v>10000000000</v>
      </c>
      <c r="J116" s="3">
        <f>10^10</f>
        <v>10000000000</v>
      </c>
      <c r="K116" s="3">
        <f>IF(K$1=$A116,10^10,ATAN2(SIN(PI()*K$2/180)*SIN(PI()*$B116/180)+COS(PI()*K$2/180)*COS(PI()*$B116/180)*COS(ABS(PI()*$C116/180-PI()*K$3/180)),SQRT((COS(PI()*$B116/180)*SIN(PI()*$C116/180-PI()*K$3/180))^2+(COS(PI()*K$2/180)*SIN(PI()*$B116/180)-SIN(PI()*K$2/180)*COS(PI()*$B116/180)*COS(ABS(PI()*$C116/180-PI()*K$3/180)))^2))*$B$1)</f>
        <v>10000000000</v>
      </c>
      <c r="L116" s="3">
        <f>10^10</f>
        <v>10000000000</v>
      </c>
      <c r="M116" s="3">
        <f>IF(M$1=$A116,10^10,ATAN2(SIN(PI()*M$2/180)*SIN(PI()*$B116/180)+COS(PI()*M$2/180)*COS(PI()*$B116/180)*COS(ABS(PI()*$C116/180-PI()*M$3/180)),SQRT((COS(PI()*$B116/180)*SIN(PI()*$C116/180-PI()*M$3/180))^2+(COS(PI()*M$2/180)*SIN(PI()*$B116/180)-SIN(PI()*M$2/180)*COS(PI()*$B116/180)*COS(ABS(PI()*$C116/180-PI()*M$3/180)))^2))*$B$1)</f>
        <v>3749.5046780812063</v>
      </c>
      <c r="N116" s="3">
        <f t="shared" si="54"/>
        <v>10000000000</v>
      </c>
      <c r="O116" s="3">
        <f>IF(O$1=$A116,10^10,ATAN2(SIN(PI()*O$2/180)*SIN(PI()*$B116/180)+COS(PI()*O$2/180)*COS(PI()*$B116/180)*COS(ABS(PI()*$C116/180-PI()*O$3/180)),SQRT((COS(PI()*$B116/180)*SIN(PI()*$C116/180-PI()*O$3/180))^2+(COS(PI()*O$2/180)*SIN(PI()*$B116/180)-SIN(PI()*O$2/180)*COS(PI()*$B116/180)*COS(ABS(PI()*$C116/180-PI()*O$3/180)))^2))*$B$1)</f>
        <v>12510.992974970575</v>
      </c>
      <c r="P116" s="5">
        <f t="shared" si="56"/>
        <v>3749.5046780812063</v>
      </c>
      <c r="Q116" s="4">
        <f t="shared" si="55"/>
        <v>9</v>
      </c>
    </row>
    <row r="117" spans="1:17" x14ac:dyDescent="0.45">
      <c r="A117" s="3">
        <v>8</v>
      </c>
      <c r="B117" s="3">
        <v>55.762098119999997</v>
      </c>
      <c r="C117" s="3">
        <v>37.867264259999999</v>
      </c>
      <c r="E117" s="3">
        <f t="shared" si="54"/>
        <v>10000000000</v>
      </c>
      <c r="F117" s="3">
        <f t="shared" si="54"/>
        <v>10000000000</v>
      </c>
      <c r="G117" s="3">
        <f>10^10</f>
        <v>10000000000</v>
      </c>
      <c r="H117" s="3">
        <f t="shared" si="54"/>
        <v>10000000000</v>
      </c>
      <c r="I117" s="3">
        <f t="shared" si="54"/>
        <v>10000000000</v>
      </c>
      <c r="J117" s="3">
        <f>10^10</f>
        <v>10000000000</v>
      </c>
      <c r="K117" s="3">
        <f t="shared" si="54"/>
        <v>10000000000</v>
      </c>
      <c r="L117" s="3">
        <f t="shared" si="54"/>
        <v>10000000000</v>
      </c>
      <c r="M117" s="3">
        <f t="shared" si="54"/>
        <v>10000000000</v>
      </c>
      <c r="N117" s="3">
        <f t="shared" si="54"/>
        <v>10000000000</v>
      </c>
      <c r="O117" s="3">
        <f t="shared" si="54"/>
        <v>10000000000</v>
      </c>
      <c r="P117" s="5">
        <f t="shared" si="56"/>
        <v>10000000000</v>
      </c>
      <c r="Q117" s="4">
        <f t="shared" si="55"/>
        <v>1</v>
      </c>
    </row>
    <row r="118" spans="1:17" x14ac:dyDescent="0.45">
      <c r="A118" s="26">
        <v>9</v>
      </c>
      <c r="B118" s="26">
        <v>55.736825000000003</v>
      </c>
      <c r="C118" s="26">
        <v>37.591293</v>
      </c>
      <c r="E118" s="3">
        <f t="shared" si="54"/>
        <v>10000000000</v>
      </c>
      <c r="F118" s="3">
        <f t="shared" si="54"/>
        <v>10000000000</v>
      </c>
      <c r="G118" s="3">
        <f>10^10</f>
        <v>10000000000</v>
      </c>
      <c r="H118" s="3">
        <f t="shared" si="54"/>
        <v>10000000000</v>
      </c>
      <c r="I118" s="3">
        <f t="shared" si="54"/>
        <v>10000000000</v>
      </c>
      <c r="J118" s="3">
        <f>10^10</f>
        <v>10000000000</v>
      </c>
      <c r="K118" s="3">
        <f>IF(K$1=$A118,10^10,ATAN2(SIN(PI()*K$2/180)*SIN(PI()*$B118/180)+COS(PI()*K$2/180)*COS(PI()*$B118/180)*COS(ABS(PI()*$C118/180-PI()*K$3/180)),SQRT((COS(PI()*$B118/180)*SIN(PI()*$C118/180-PI()*K$3/180))^2+(COS(PI()*K$2/180)*SIN(PI()*$B118/180)-SIN(PI()*K$2/180)*COS(PI()*$B118/180)*COS(ABS(PI()*$C118/180-PI()*K$3/180)))^2))*$B$1)</f>
        <v>3749.5046780813113</v>
      </c>
      <c r="L118" s="3">
        <f>10^10</f>
        <v>10000000000</v>
      </c>
      <c r="M118" s="3">
        <f>IF(M$1=$A118,10^10,ATAN2(SIN(PI()*M$2/180)*SIN(PI()*$B118/180)+COS(PI()*M$2/180)*COS(PI()*$B118/180)*COS(ABS(PI()*$C118/180-PI()*M$3/180)),SQRT((COS(PI()*$B118/180)*SIN(PI()*$C118/180-PI()*M$3/180))^2+(COS(PI()*M$2/180)*SIN(PI()*$B118/180)-SIN(PI()*M$2/180)*COS(PI()*$B118/180)*COS(ABS(PI()*$C118/180-PI()*M$3/180)))^2))*$B$1)</f>
        <v>10000000000</v>
      </c>
      <c r="N118" s="3">
        <f t="shared" si="54"/>
        <v>10000000000</v>
      </c>
      <c r="O118" s="3">
        <f>IF(O$1=$A118,10^10,ATAN2(SIN(PI()*O$2/180)*SIN(PI()*$B118/180)+COS(PI()*O$2/180)*COS(PI()*$B118/180)*COS(ABS(PI()*$C118/180-PI()*O$3/180)),SQRT((COS(PI()*$B118/180)*SIN(PI()*$C118/180-PI()*O$3/180))^2+(COS(PI()*O$2/180)*SIN(PI()*$B118/180)-SIN(PI()*O$2/180)*COS(PI()*$B118/180)*COS(ABS(PI()*$C118/180-PI()*O$3/180)))^2))*$B$1)</f>
        <v>14853.233393499388</v>
      </c>
      <c r="P118" s="5">
        <f t="shared" si="56"/>
        <v>3749.5046780813113</v>
      </c>
      <c r="Q118" s="4">
        <f t="shared" si="55"/>
        <v>7</v>
      </c>
    </row>
    <row r="119" spans="1:17" x14ac:dyDescent="0.45">
      <c r="A119" s="3">
        <v>10</v>
      </c>
      <c r="B119" s="3">
        <v>55.910592000000001</v>
      </c>
      <c r="C119" s="3">
        <v>37.578989999999997</v>
      </c>
      <c r="E119" s="3">
        <f t="shared" si="54"/>
        <v>10000000000</v>
      </c>
      <c r="F119" s="3">
        <f t="shared" si="54"/>
        <v>10000000000</v>
      </c>
      <c r="G119" s="3">
        <f t="shared" si="54"/>
        <v>10000000000</v>
      </c>
      <c r="H119" s="3">
        <f t="shared" si="54"/>
        <v>10000000000</v>
      </c>
      <c r="I119" s="3">
        <f t="shared" si="54"/>
        <v>10000000000</v>
      </c>
      <c r="J119" s="3">
        <f>10^10</f>
        <v>10000000000</v>
      </c>
      <c r="K119" s="3">
        <f t="shared" si="54"/>
        <v>10000000000</v>
      </c>
      <c r="L119" s="3">
        <f t="shared" si="54"/>
        <v>10000000000</v>
      </c>
      <c r="M119" s="3">
        <f t="shared" si="54"/>
        <v>10000000000</v>
      </c>
      <c r="N119" s="3">
        <f t="shared" si="54"/>
        <v>10000000000</v>
      </c>
      <c r="O119" s="3">
        <f t="shared" si="54"/>
        <v>10000000000</v>
      </c>
      <c r="P119" s="5">
        <f t="shared" si="56"/>
        <v>10000000000</v>
      </c>
      <c r="Q119" s="4">
        <f t="shared" si="55"/>
        <v>1</v>
      </c>
    </row>
    <row r="120" spans="1:17" x14ac:dyDescent="0.45">
      <c r="A120" s="3">
        <v>11</v>
      </c>
      <c r="B120" s="3">
        <v>55.606943000000001</v>
      </c>
      <c r="C120" s="3">
        <v>37.536242000000001</v>
      </c>
      <c r="E120" s="3">
        <f t="shared" si="54"/>
        <v>10000000000</v>
      </c>
      <c r="F120" s="3">
        <f t="shared" si="54"/>
        <v>10000000000</v>
      </c>
      <c r="G120" s="3">
        <f>10^10</f>
        <v>10000000000</v>
      </c>
      <c r="H120" s="3">
        <f t="shared" si="54"/>
        <v>10000000000</v>
      </c>
      <c r="I120" s="3">
        <f t="shared" si="54"/>
        <v>10000000000</v>
      </c>
      <c r="J120" s="3">
        <f>10^10</f>
        <v>10000000000</v>
      </c>
      <c r="K120" s="3">
        <f>IF(K$1=$A120,10^10,ATAN2(SIN(PI()*K$2/180)*SIN(PI()*$B120/180)+COS(PI()*K$2/180)*COS(PI()*$B120/180)*COS(ABS(PI()*$C120/180-PI()*K$3/180)),SQRT((COS(PI()*$B120/180)*SIN(PI()*$C120/180-PI()*K$3/180))^2+(COS(PI()*K$2/180)*SIN(PI()*$B120/180)-SIN(PI()*K$2/180)*COS(PI()*$B120/180)*COS(ABS(PI()*$C120/180-PI()*K$3/180)))^2))*$B$1)</f>
        <v>12510.992974970446</v>
      </c>
      <c r="L120" s="3">
        <f>10^10</f>
        <v>10000000000</v>
      </c>
      <c r="M120" s="3">
        <f>IF(M$1=$A120,10^10,ATAN2(SIN(PI()*M$2/180)*SIN(PI()*$B120/180)+COS(PI()*M$2/180)*COS(PI()*$B120/180)*COS(ABS(PI()*$C120/180-PI()*M$3/180)),SQRT((COS(PI()*$B120/180)*SIN(PI()*$C120/180-PI()*M$3/180))^2+(COS(PI()*M$2/180)*SIN(PI()*$B120/180)-SIN(PI()*M$2/180)*COS(PI()*$B120/180)*COS(ABS(PI()*$C120/180-PI()*M$3/180)))^2))*$B$1)</f>
        <v>14853.233393499266</v>
      </c>
      <c r="N120" s="3">
        <f t="shared" si="54"/>
        <v>10000000000</v>
      </c>
      <c r="O120" s="3">
        <f>IF(O$1=$A120,10^10,ATAN2(SIN(PI()*O$2/180)*SIN(PI()*$B120/180)+COS(PI()*O$2/180)*COS(PI()*$B120/180)*COS(ABS(PI()*$C120/180-PI()*O$3/180)),SQRT((COS(PI()*$B120/180)*SIN(PI()*$C120/180-PI()*O$3/180))^2+(COS(PI()*O$2/180)*SIN(PI()*$B120/180)-SIN(PI()*O$2/180)*COS(PI()*$B120/180)*COS(ABS(PI()*$C120/180-PI()*O$3/180)))^2))*$B$1)</f>
        <v>10000000000</v>
      </c>
      <c r="P120" s="5">
        <f t="shared" si="56"/>
        <v>12510.992974970446</v>
      </c>
      <c r="Q120" s="4">
        <f t="shared" si="55"/>
        <v>7</v>
      </c>
    </row>
    <row r="122" spans="1:17" x14ac:dyDescent="0.45">
      <c r="A122" s="3" t="s">
        <v>0</v>
      </c>
      <c r="B122" s="3" t="s">
        <v>15</v>
      </c>
      <c r="C122" s="3" t="s">
        <v>3</v>
      </c>
      <c r="E122">
        <v>1</v>
      </c>
      <c r="F122">
        <v>2</v>
      </c>
      <c r="G122" s="10">
        <v>3</v>
      </c>
      <c r="H122" s="5">
        <v>4</v>
      </c>
      <c r="I122" s="10">
        <v>5</v>
      </c>
      <c r="J122" s="10">
        <v>6</v>
      </c>
      <c r="K122" s="9">
        <v>7</v>
      </c>
      <c r="L122" s="11">
        <v>8</v>
      </c>
      <c r="M122" s="5">
        <v>9</v>
      </c>
      <c r="N122" s="10">
        <v>10</v>
      </c>
      <c r="O122">
        <v>11</v>
      </c>
      <c r="P122" s="5"/>
      <c r="Q122" s="5"/>
    </row>
    <row r="123" spans="1:17" x14ac:dyDescent="0.45">
      <c r="A123" s="3">
        <v>1</v>
      </c>
      <c r="B123" s="3">
        <v>55.718223999999999</v>
      </c>
      <c r="C123" s="3">
        <v>37.795520000000003</v>
      </c>
      <c r="E123" s="3">
        <f t="shared" ref="E123:O123" si="57">10^10</f>
        <v>10000000000</v>
      </c>
      <c r="F123" s="3">
        <f t="shared" si="57"/>
        <v>10000000000</v>
      </c>
      <c r="G123" s="3">
        <f t="shared" si="57"/>
        <v>10000000000</v>
      </c>
      <c r="H123" s="3">
        <f t="shared" si="57"/>
        <v>10000000000</v>
      </c>
      <c r="I123" s="3">
        <f t="shared" si="57"/>
        <v>10000000000</v>
      </c>
      <c r="J123" s="3">
        <f t="shared" si="57"/>
        <v>10000000000</v>
      </c>
      <c r="K123" s="3">
        <f t="shared" si="57"/>
        <v>10000000000</v>
      </c>
      <c r="L123" s="3">
        <f t="shared" si="57"/>
        <v>10000000000</v>
      </c>
      <c r="M123" s="3">
        <f t="shared" si="57"/>
        <v>10000000000</v>
      </c>
      <c r="N123" s="3">
        <f t="shared" si="57"/>
        <v>10000000000</v>
      </c>
      <c r="O123" s="3">
        <f t="shared" si="57"/>
        <v>10000000000</v>
      </c>
      <c r="P123" s="5">
        <f>MIN(E123:O123)</f>
        <v>10000000000</v>
      </c>
      <c r="Q123" s="4">
        <f>MATCH(MIN(E123:O123),E123:O123,)</f>
        <v>1</v>
      </c>
    </row>
    <row r="124" spans="1:17" x14ac:dyDescent="0.45">
      <c r="A124" s="3">
        <v>2</v>
      </c>
      <c r="B124" s="3">
        <v>55.717849000000001</v>
      </c>
      <c r="C124" s="3">
        <v>37.791843</v>
      </c>
      <c r="E124" s="3">
        <f t="shared" ref="E124:O133" si="58">10^10</f>
        <v>10000000000</v>
      </c>
      <c r="F124" s="3">
        <f t="shared" si="58"/>
        <v>10000000000</v>
      </c>
      <c r="G124" s="3">
        <f>10^10</f>
        <v>10000000000</v>
      </c>
      <c r="H124" s="3">
        <f t="shared" si="58"/>
        <v>10000000000</v>
      </c>
      <c r="I124" s="3">
        <f t="shared" si="58"/>
        <v>10000000000</v>
      </c>
      <c r="J124" s="3">
        <f>10^10</f>
        <v>10000000000</v>
      </c>
      <c r="K124" s="3">
        <f t="shared" si="58"/>
        <v>10000000000</v>
      </c>
      <c r="L124" s="3">
        <f>10^10</f>
        <v>10000000000</v>
      </c>
      <c r="M124" s="3">
        <f>10^10</f>
        <v>10000000000</v>
      </c>
      <c r="N124" s="3">
        <f t="shared" si="58"/>
        <v>10000000000</v>
      </c>
      <c r="O124" s="3">
        <f t="shared" si="58"/>
        <v>10000000000</v>
      </c>
      <c r="P124" s="5">
        <f>_xlfn.MINIFS(E124:O124,E124:O124,"&lt;&gt;"&amp;P123)</f>
        <v>0</v>
      </c>
      <c r="Q124" s="4">
        <f t="shared" ref="Q124:Q132" si="59">MATCH(MIN(E124:O124),E124:O124,)</f>
        <v>1</v>
      </c>
    </row>
    <row r="125" spans="1:17" x14ac:dyDescent="0.45">
      <c r="A125" s="3">
        <v>3</v>
      </c>
      <c r="B125" s="3">
        <v>55.824283000000001</v>
      </c>
      <c r="C125" s="3">
        <v>37.656218000000003</v>
      </c>
      <c r="E125" s="3">
        <f t="shared" si="58"/>
        <v>10000000000</v>
      </c>
      <c r="F125" s="3">
        <f t="shared" si="58"/>
        <v>10000000000</v>
      </c>
      <c r="G125" s="3">
        <f>10^10</f>
        <v>10000000000</v>
      </c>
      <c r="H125" s="3">
        <f t="shared" si="58"/>
        <v>10000000000</v>
      </c>
      <c r="I125" s="3">
        <f t="shared" si="58"/>
        <v>10000000000</v>
      </c>
      <c r="J125" s="3">
        <f>10^10</f>
        <v>10000000000</v>
      </c>
      <c r="K125" s="3">
        <f t="shared" si="58"/>
        <v>10000000000</v>
      </c>
      <c r="L125" s="3">
        <f t="shared" si="58"/>
        <v>10000000000</v>
      </c>
      <c r="M125" s="3">
        <f t="shared" ref="M125:M130" si="60">10^10</f>
        <v>10000000000</v>
      </c>
      <c r="N125" s="3">
        <f t="shared" si="58"/>
        <v>10000000000</v>
      </c>
      <c r="O125" s="3">
        <f t="shared" si="58"/>
        <v>10000000000</v>
      </c>
      <c r="P125" s="5">
        <f t="shared" ref="P125:P133" si="61">_xlfn.MINIFS(E125:O125,E125:O125,"&lt;&gt;"&amp;P124)</f>
        <v>10000000000</v>
      </c>
      <c r="Q125" s="4">
        <f t="shared" si="59"/>
        <v>1</v>
      </c>
    </row>
    <row r="126" spans="1:17" x14ac:dyDescent="0.45">
      <c r="A126" s="3">
        <v>4</v>
      </c>
      <c r="B126" s="3">
        <v>55.867041</v>
      </c>
      <c r="C126" s="3">
        <v>37.709595999999998</v>
      </c>
      <c r="E126" s="3">
        <f>10^10</f>
        <v>10000000000</v>
      </c>
      <c r="F126" s="3">
        <f t="shared" si="58"/>
        <v>10000000000</v>
      </c>
      <c r="G126" s="3">
        <f>10^10</f>
        <v>10000000000</v>
      </c>
      <c r="H126" s="3">
        <f t="shared" si="58"/>
        <v>10000000000</v>
      </c>
      <c r="I126" s="3">
        <f t="shared" si="58"/>
        <v>10000000000</v>
      </c>
      <c r="J126" s="3">
        <f>10^10</f>
        <v>10000000000</v>
      </c>
      <c r="K126" s="3">
        <f t="shared" si="58"/>
        <v>10000000000</v>
      </c>
      <c r="L126" s="3">
        <f t="shared" si="58"/>
        <v>10000000000</v>
      </c>
      <c r="M126" s="3">
        <f t="shared" si="60"/>
        <v>10000000000</v>
      </c>
      <c r="N126" s="3">
        <f t="shared" si="58"/>
        <v>10000000000</v>
      </c>
      <c r="O126" s="3">
        <f t="shared" si="58"/>
        <v>10000000000</v>
      </c>
      <c r="P126" s="5">
        <f t="shared" si="61"/>
        <v>0</v>
      </c>
      <c r="Q126" s="4">
        <f t="shared" si="59"/>
        <v>1</v>
      </c>
    </row>
    <row r="127" spans="1:17" x14ac:dyDescent="0.45">
      <c r="A127" s="3">
        <v>5</v>
      </c>
      <c r="B127" s="3">
        <v>55.736645000000003</v>
      </c>
      <c r="C127" s="3">
        <v>37.799681</v>
      </c>
      <c r="E127" s="3">
        <f t="shared" si="58"/>
        <v>10000000000</v>
      </c>
      <c r="F127" s="3">
        <f t="shared" si="58"/>
        <v>10000000000</v>
      </c>
      <c r="G127" s="3">
        <f>10^10</f>
        <v>10000000000</v>
      </c>
      <c r="H127" s="3">
        <f t="shared" si="58"/>
        <v>10000000000</v>
      </c>
      <c r="I127" s="3">
        <f t="shared" si="58"/>
        <v>10000000000</v>
      </c>
      <c r="J127" s="3">
        <f>10^10</f>
        <v>10000000000</v>
      </c>
      <c r="K127" s="3">
        <f t="shared" si="58"/>
        <v>10000000000</v>
      </c>
      <c r="L127" s="3">
        <f>10^10</f>
        <v>10000000000</v>
      </c>
      <c r="M127" s="3">
        <f t="shared" si="60"/>
        <v>10000000000</v>
      </c>
      <c r="N127" s="3">
        <f t="shared" si="58"/>
        <v>10000000000</v>
      </c>
      <c r="O127" s="3">
        <f t="shared" si="58"/>
        <v>10000000000</v>
      </c>
      <c r="P127" s="5">
        <f t="shared" si="61"/>
        <v>10000000000</v>
      </c>
      <c r="Q127" s="4">
        <f t="shared" si="59"/>
        <v>1</v>
      </c>
    </row>
    <row r="128" spans="1:17" x14ac:dyDescent="0.45">
      <c r="A128" s="3">
        <v>6</v>
      </c>
      <c r="B128" s="3">
        <v>55.749926000000002</v>
      </c>
      <c r="C128" s="3">
        <v>37.534433</v>
      </c>
      <c r="E128" s="3">
        <f t="shared" si="58"/>
        <v>10000000000</v>
      </c>
      <c r="F128" s="3">
        <f t="shared" si="58"/>
        <v>10000000000</v>
      </c>
      <c r="G128" s="3">
        <f t="shared" si="58"/>
        <v>10000000000</v>
      </c>
      <c r="H128" s="3">
        <f t="shared" si="58"/>
        <v>10000000000</v>
      </c>
      <c r="I128" s="3">
        <f t="shared" si="58"/>
        <v>10000000000</v>
      </c>
      <c r="J128" s="3">
        <f t="shared" si="58"/>
        <v>10000000000</v>
      </c>
      <c r="K128" s="3">
        <f t="shared" si="58"/>
        <v>10000000000</v>
      </c>
      <c r="L128" s="3">
        <f t="shared" si="58"/>
        <v>10000000000</v>
      </c>
      <c r="M128" s="3">
        <f t="shared" si="60"/>
        <v>10000000000</v>
      </c>
      <c r="N128" s="3">
        <f t="shared" si="58"/>
        <v>10000000000</v>
      </c>
      <c r="O128" s="3">
        <f t="shared" si="58"/>
        <v>10000000000</v>
      </c>
      <c r="P128" s="5">
        <f t="shared" si="61"/>
        <v>0</v>
      </c>
      <c r="Q128" s="4">
        <f t="shared" si="59"/>
        <v>1</v>
      </c>
    </row>
    <row r="129" spans="1:17" x14ac:dyDescent="0.45">
      <c r="A129" s="26">
        <v>7</v>
      </c>
      <c r="B129" s="26">
        <v>55.708224999999999</v>
      </c>
      <c r="C129" s="26">
        <v>37.622978000000003</v>
      </c>
      <c r="E129" s="3">
        <f t="shared" si="58"/>
        <v>10000000000</v>
      </c>
      <c r="F129" s="3">
        <f t="shared" si="58"/>
        <v>10000000000</v>
      </c>
      <c r="G129" s="3">
        <f>10^10</f>
        <v>10000000000</v>
      </c>
      <c r="H129" s="3">
        <f t="shared" si="58"/>
        <v>10000000000</v>
      </c>
      <c r="I129" s="3">
        <f t="shared" si="58"/>
        <v>10000000000</v>
      </c>
      <c r="J129" s="3">
        <f>10^10</f>
        <v>10000000000</v>
      </c>
      <c r="K129" s="3">
        <f>IF(K$1=$A129,10^10,ATAN2(SIN(PI()*K$2/180)*SIN(PI()*$B129/180)+COS(PI()*K$2/180)*COS(PI()*$B129/180)*COS(ABS(PI()*$C129/180-PI()*K$3/180)),SQRT((COS(PI()*$B129/180)*SIN(PI()*$C129/180-PI()*K$3/180))^2+(COS(PI()*K$2/180)*SIN(PI()*$B129/180)-SIN(PI()*K$2/180)*COS(PI()*$B129/180)*COS(ABS(PI()*$C129/180-PI()*K$3/180)))^2))*$B$1)</f>
        <v>10000000000</v>
      </c>
      <c r="L129" s="3">
        <f>10^10</f>
        <v>10000000000</v>
      </c>
      <c r="M129" s="3">
        <f t="shared" si="60"/>
        <v>10000000000</v>
      </c>
      <c r="N129" s="3">
        <f t="shared" si="58"/>
        <v>10000000000</v>
      </c>
      <c r="O129" s="3">
        <f>IF(O$1=$A129,10^10,ATAN2(SIN(PI()*O$2/180)*SIN(PI()*$B129/180)+COS(PI()*O$2/180)*COS(PI()*$B129/180)*COS(ABS(PI()*$C129/180-PI()*O$3/180)),SQRT((COS(PI()*$B129/180)*SIN(PI()*$C129/180-PI()*O$3/180))^2+(COS(PI()*O$2/180)*SIN(PI()*$B129/180)-SIN(PI()*O$2/180)*COS(PI()*$B129/180)*COS(ABS(PI()*$C129/180-PI()*O$3/180)))^2))*$B$1)</f>
        <v>12510.992974970575</v>
      </c>
      <c r="P129" s="5">
        <f t="shared" si="61"/>
        <v>12510.992974970575</v>
      </c>
      <c r="Q129" s="4">
        <f t="shared" si="59"/>
        <v>11</v>
      </c>
    </row>
    <row r="130" spans="1:17" x14ac:dyDescent="0.45">
      <c r="A130" s="3">
        <v>8</v>
      </c>
      <c r="B130" s="3">
        <v>55.762098119999997</v>
      </c>
      <c r="C130" s="3">
        <v>37.867264259999999</v>
      </c>
      <c r="E130" s="3">
        <f t="shared" si="58"/>
        <v>10000000000</v>
      </c>
      <c r="F130" s="3">
        <f t="shared" si="58"/>
        <v>10000000000</v>
      </c>
      <c r="G130" s="3">
        <f>10^10</f>
        <v>10000000000</v>
      </c>
      <c r="H130" s="3">
        <f t="shared" si="58"/>
        <v>10000000000</v>
      </c>
      <c r="I130" s="3">
        <f t="shared" si="58"/>
        <v>10000000000</v>
      </c>
      <c r="J130" s="3">
        <f>10^10</f>
        <v>10000000000</v>
      </c>
      <c r="K130" s="3">
        <f t="shared" si="58"/>
        <v>10000000000</v>
      </c>
      <c r="L130" s="3">
        <f t="shared" si="58"/>
        <v>10000000000</v>
      </c>
      <c r="M130" s="3">
        <f t="shared" si="60"/>
        <v>10000000000</v>
      </c>
      <c r="N130" s="3">
        <f t="shared" si="58"/>
        <v>10000000000</v>
      </c>
      <c r="O130" s="3">
        <f t="shared" si="58"/>
        <v>10000000000</v>
      </c>
      <c r="P130" s="5">
        <f t="shared" si="61"/>
        <v>10000000000</v>
      </c>
      <c r="Q130" s="4">
        <f t="shared" si="59"/>
        <v>1</v>
      </c>
    </row>
    <row r="131" spans="1:17" x14ac:dyDescent="0.45">
      <c r="A131" s="3">
        <v>9</v>
      </c>
      <c r="B131" s="3">
        <v>55.736825000000003</v>
      </c>
      <c r="C131" s="3">
        <v>37.591293</v>
      </c>
      <c r="E131" s="3">
        <f t="shared" si="58"/>
        <v>10000000000</v>
      </c>
      <c r="F131" s="3">
        <f t="shared" si="58"/>
        <v>10000000000</v>
      </c>
      <c r="G131" s="3">
        <f t="shared" si="58"/>
        <v>10000000000</v>
      </c>
      <c r="H131" s="3">
        <f t="shared" si="58"/>
        <v>10000000000</v>
      </c>
      <c r="I131" s="3">
        <f t="shared" si="58"/>
        <v>10000000000</v>
      </c>
      <c r="J131" s="3">
        <f t="shared" si="58"/>
        <v>10000000000</v>
      </c>
      <c r="K131" s="3">
        <f t="shared" si="58"/>
        <v>10000000000</v>
      </c>
      <c r="L131" s="3">
        <f t="shared" si="58"/>
        <v>10000000000</v>
      </c>
      <c r="M131" s="3">
        <f t="shared" si="58"/>
        <v>10000000000</v>
      </c>
      <c r="N131" s="3">
        <f t="shared" si="58"/>
        <v>10000000000</v>
      </c>
      <c r="O131" s="3">
        <f t="shared" si="58"/>
        <v>10000000000</v>
      </c>
      <c r="P131" s="5">
        <f t="shared" si="61"/>
        <v>0</v>
      </c>
      <c r="Q131" s="4">
        <f t="shared" si="59"/>
        <v>1</v>
      </c>
    </row>
    <row r="132" spans="1:17" x14ac:dyDescent="0.45">
      <c r="A132" s="3">
        <v>10</v>
      </c>
      <c r="B132" s="3">
        <v>55.910592000000001</v>
      </c>
      <c r="C132" s="3">
        <v>37.578989999999997</v>
      </c>
      <c r="E132" s="3">
        <f t="shared" si="58"/>
        <v>10000000000</v>
      </c>
      <c r="F132" s="3">
        <f t="shared" si="58"/>
        <v>10000000000</v>
      </c>
      <c r="G132" s="3">
        <f t="shared" si="58"/>
        <v>10000000000</v>
      </c>
      <c r="H132" s="3">
        <f t="shared" si="58"/>
        <v>10000000000</v>
      </c>
      <c r="I132" s="3">
        <f t="shared" si="58"/>
        <v>10000000000</v>
      </c>
      <c r="J132" s="3">
        <f>10^10</f>
        <v>10000000000</v>
      </c>
      <c r="K132" s="3">
        <f t="shared" si="58"/>
        <v>10000000000</v>
      </c>
      <c r="L132" s="3">
        <f t="shared" si="58"/>
        <v>10000000000</v>
      </c>
      <c r="M132" s="3">
        <f>10^10</f>
        <v>10000000000</v>
      </c>
      <c r="N132" s="3">
        <f t="shared" si="58"/>
        <v>10000000000</v>
      </c>
      <c r="O132" s="3">
        <f t="shared" si="58"/>
        <v>10000000000</v>
      </c>
      <c r="P132" s="5">
        <f t="shared" si="61"/>
        <v>10000000000</v>
      </c>
      <c r="Q132" s="4">
        <f t="shared" si="59"/>
        <v>1</v>
      </c>
    </row>
    <row r="133" spans="1:17" x14ac:dyDescent="0.45">
      <c r="A133" s="3">
        <v>11</v>
      </c>
      <c r="B133" s="3">
        <v>55.606943000000001</v>
      </c>
      <c r="C133" s="3">
        <v>37.536242000000001</v>
      </c>
      <c r="E133" s="3">
        <f t="shared" si="58"/>
        <v>10000000000</v>
      </c>
      <c r="F133" s="3">
        <f t="shared" si="58"/>
        <v>10000000000</v>
      </c>
      <c r="G133" s="3">
        <f>10^10</f>
        <v>10000000000</v>
      </c>
      <c r="H133" s="3">
        <f t="shared" si="58"/>
        <v>10000000000</v>
      </c>
      <c r="I133" s="3">
        <f t="shared" si="58"/>
        <v>10000000000</v>
      </c>
      <c r="J133" s="3">
        <f>10^10</f>
        <v>10000000000</v>
      </c>
      <c r="K133" s="3">
        <f>IF(K$1=$A133,10^10,ATAN2(SIN(PI()*K$2/180)*SIN(PI()*$B133/180)+COS(PI()*K$2/180)*COS(PI()*$B133/180)*COS(ABS(PI()*$C133/180-PI()*K$3/180)),SQRT((COS(PI()*$B133/180)*SIN(PI()*$C133/180-PI()*K$3/180))^2+(COS(PI()*K$2/180)*SIN(PI()*$B133/180)-SIN(PI()*K$2/180)*COS(PI()*$B133/180)*COS(ABS(PI()*$C133/180-PI()*K$3/180)))^2))*$B$1)</f>
        <v>12510.992974970446</v>
      </c>
      <c r="L133" s="3">
        <f>10^10</f>
        <v>10000000000</v>
      </c>
      <c r="M133" s="3">
        <f>10^10</f>
        <v>10000000000</v>
      </c>
      <c r="N133" s="3">
        <f t="shared" si="58"/>
        <v>10000000000</v>
      </c>
      <c r="O133" s="3">
        <f>IF(O$1=$A133,10^10,ATAN2(SIN(PI()*O$2/180)*SIN(PI()*$B133/180)+COS(PI()*O$2/180)*COS(PI()*$B133/180)*COS(ABS(PI()*$C133/180-PI()*O$3/180)),SQRT((COS(PI()*$B133/180)*SIN(PI()*$C133/180-PI()*O$3/180))^2+(COS(PI()*O$2/180)*SIN(PI()*$B133/180)-SIN(PI()*O$2/180)*COS(PI()*$B133/180)*COS(ABS(PI()*$C133/180-PI()*O$3/180)))^2))*$B$1)</f>
        <v>10000000000</v>
      </c>
      <c r="P133" s="5">
        <f t="shared" si="61"/>
        <v>12510.992974970446</v>
      </c>
      <c r="Q133" s="4">
        <f>MATCH(MIN(E133:O133),E133:O133,)</f>
        <v>7</v>
      </c>
    </row>
    <row r="135" spans="1:17" x14ac:dyDescent="0.45">
      <c r="A135" s="3" t="s">
        <v>0</v>
      </c>
      <c r="B135" s="3" t="s">
        <v>15</v>
      </c>
      <c r="C135" s="3" t="s">
        <v>3</v>
      </c>
      <c r="E135">
        <v>1</v>
      </c>
      <c r="F135">
        <v>2</v>
      </c>
      <c r="G135" s="10">
        <v>3</v>
      </c>
      <c r="H135" s="5">
        <v>4</v>
      </c>
      <c r="I135" s="10">
        <v>5</v>
      </c>
      <c r="J135" s="10">
        <v>6</v>
      </c>
      <c r="K135" s="10">
        <v>7</v>
      </c>
      <c r="L135" s="11">
        <v>8</v>
      </c>
      <c r="M135" s="5">
        <v>9</v>
      </c>
      <c r="N135" s="10">
        <v>10</v>
      </c>
      <c r="O135" s="9">
        <v>11</v>
      </c>
      <c r="P135" s="5"/>
      <c r="Q135" s="5"/>
    </row>
    <row r="136" spans="1:17" x14ac:dyDescent="0.45">
      <c r="A136" s="3">
        <v>1</v>
      </c>
      <c r="B136" s="3">
        <v>55.718223999999999</v>
      </c>
      <c r="C136" s="3">
        <v>37.795520000000003</v>
      </c>
      <c r="E136" s="3">
        <f t="shared" ref="E136:O136" si="62">10^10</f>
        <v>10000000000</v>
      </c>
      <c r="F136" s="3">
        <f t="shared" si="62"/>
        <v>10000000000</v>
      </c>
      <c r="G136" s="3">
        <f t="shared" si="62"/>
        <v>10000000000</v>
      </c>
      <c r="H136" s="3">
        <f t="shared" si="62"/>
        <v>10000000000</v>
      </c>
      <c r="I136" s="3">
        <f t="shared" si="62"/>
        <v>10000000000</v>
      </c>
      <c r="J136" s="3">
        <f t="shared" si="62"/>
        <v>10000000000</v>
      </c>
      <c r="K136" s="3">
        <f t="shared" si="62"/>
        <v>10000000000</v>
      </c>
      <c r="L136" s="3">
        <f t="shared" si="62"/>
        <v>10000000000</v>
      </c>
      <c r="M136" s="3">
        <f t="shared" si="62"/>
        <v>10000000000</v>
      </c>
      <c r="N136" s="3">
        <f t="shared" si="62"/>
        <v>10000000000</v>
      </c>
      <c r="O136" s="3">
        <f t="shared" si="62"/>
        <v>10000000000</v>
      </c>
      <c r="P136" s="5">
        <f>MIN(E136:O136)</f>
        <v>10000000000</v>
      </c>
      <c r="Q136" s="4">
        <f>MATCH(MIN(E136:O136),E136:O136,)</f>
        <v>1</v>
      </c>
    </row>
    <row r="137" spans="1:17" x14ac:dyDescent="0.45">
      <c r="A137" s="3">
        <v>2</v>
      </c>
      <c r="B137" s="3">
        <v>55.717849000000001</v>
      </c>
      <c r="C137" s="3">
        <v>37.791843</v>
      </c>
      <c r="E137" s="3">
        <f t="shared" ref="E137:O146" si="63">10^10</f>
        <v>10000000000</v>
      </c>
      <c r="F137" s="3">
        <f t="shared" si="63"/>
        <v>10000000000</v>
      </c>
      <c r="G137" s="3">
        <f>10^10</f>
        <v>10000000000</v>
      </c>
      <c r="H137" s="3">
        <f t="shared" si="63"/>
        <v>10000000000</v>
      </c>
      <c r="I137" s="3">
        <f t="shared" si="63"/>
        <v>10000000000</v>
      </c>
      <c r="J137" s="3">
        <f>10^10</f>
        <v>10000000000</v>
      </c>
      <c r="K137" s="3">
        <f>10^10</f>
        <v>10000000000</v>
      </c>
      <c r="L137" s="3">
        <f>10^10</f>
        <v>10000000000</v>
      </c>
      <c r="M137" s="3">
        <f>10^10</f>
        <v>10000000000</v>
      </c>
      <c r="N137" s="3">
        <f t="shared" si="63"/>
        <v>10000000000</v>
      </c>
      <c r="O137" s="3">
        <f t="shared" si="63"/>
        <v>10000000000</v>
      </c>
      <c r="P137" s="5">
        <f>_xlfn.MINIFS(E137:O137,E137:O137,"&lt;&gt;"&amp;P136)</f>
        <v>0</v>
      </c>
      <c r="Q137" s="4">
        <f t="shared" ref="Q137:Q145" si="64">MATCH(MIN(E137:O137),E137:O137,)</f>
        <v>1</v>
      </c>
    </row>
    <row r="138" spans="1:17" x14ac:dyDescent="0.45">
      <c r="A138" s="3">
        <v>3</v>
      </c>
      <c r="B138" s="3">
        <v>55.824283000000001</v>
      </c>
      <c r="C138" s="3">
        <v>37.656218000000003</v>
      </c>
      <c r="E138" s="3">
        <f t="shared" si="63"/>
        <v>10000000000</v>
      </c>
      <c r="F138" s="3">
        <f t="shared" si="63"/>
        <v>10000000000</v>
      </c>
      <c r="G138" s="3">
        <f>10^10</f>
        <v>10000000000</v>
      </c>
      <c r="H138" s="3">
        <f t="shared" si="63"/>
        <v>10000000000</v>
      </c>
      <c r="I138" s="3">
        <f t="shared" si="63"/>
        <v>10000000000</v>
      </c>
      <c r="J138" s="3">
        <f t="shared" ref="J138:K140" si="65">10^10</f>
        <v>10000000000</v>
      </c>
      <c r="K138" s="3">
        <f t="shared" si="65"/>
        <v>10000000000</v>
      </c>
      <c r="L138" s="3">
        <f t="shared" si="63"/>
        <v>10000000000</v>
      </c>
      <c r="M138" s="3">
        <f>10^10</f>
        <v>10000000000</v>
      </c>
      <c r="N138" s="3">
        <f t="shared" si="63"/>
        <v>10000000000</v>
      </c>
      <c r="O138" s="3">
        <f t="shared" si="63"/>
        <v>10000000000</v>
      </c>
      <c r="P138" s="5">
        <f t="shared" ref="P138:P146" si="66">_xlfn.MINIFS(E138:O138,E138:O138,"&lt;&gt;"&amp;P137)</f>
        <v>10000000000</v>
      </c>
      <c r="Q138" s="4">
        <f t="shared" si="64"/>
        <v>1</v>
      </c>
    </row>
    <row r="139" spans="1:17" x14ac:dyDescent="0.45">
      <c r="A139" s="3">
        <v>4</v>
      </c>
      <c r="B139" s="3">
        <v>55.867041</v>
      </c>
      <c r="C139" s="3">
        <v>37.709595999999998</v>
      </c>
      <c r="E139" s="3">
        <f>10^10</f>
        <v>10000000000</v>
      </c>
      <c r="F139" s="3">
        <f t="shared" si="63"/>
        <v>10000000000</v>
      </c>
      <c r="G139" s="3">
        <f>10^10</f>
        <v>10000000000</v>
      </c>
      <c r="H139" s="3">
        <f t="shared" si="63"/>
        <v>10000000000</v>
      </c>
      <c r="I139" s="3">
        <f t="shared" si="63"/>
        <v>10000000000</v>
      </c>
      <c r="J139" s="3">
        <f t="shared" si="65"/>
        <v>10000000000</v>
      </c>
      <c r="K139" s="3">
        <f t="shared" si="65"/>
        <v>10000000000</v>
      </c>
      <c r="L139" s="3">
        <f t="shared" si="63"/>
        <v>10000000000</v>
      </c>
      <c r="M139" s="3">
        <f>10^10</f>
        <v>10000000000</v>
      </c>
      <c r="N139" s="3">
        <f t="shared" si="63"/>
        <v>10000000000</v>
      </c>
      <c r="O139" s="3">
        <f t="shared" si="63"/>
        <v>10000000000</v>
      </c>
      <c r="P139" s="5">
        <f t="shared" si="66"/>
        <v>0</v>
      </c>
      <c r="Q139" s="4">
        <f t="shared" si="64"/>
        <v>1</v>
      </c>
    </row>
    <row r="140" spans="1:17" x14ac:dyDescent="0.45">
      <c r="A140" s="3">
        <v>5</v>
      </c>
      <c r="B140" s="3">
        <v>55.736645000000003</v>
      </c>
      <c r="C140" s="3">
        <v>37.799681</v>
      </c>
      <c r="E140" s="3">
        <f t="shared" si="63"/>
        <v>10000000000</v>
      </c>
      <c r="F140" s="3">
        <f t="shared" si="63"/>
        <v>10000000000</v>
      </c>
      <c r="G140" s="3">
        <f>10^10</f>
        <v>10000000000</v>
      </c>
      <c r="H140" s="3">
        <f t="shared" si="63"/>
        <v>10000000000</v>
      </c>
      <c r="I140" s="3">
        <f t="shared" si="63"/>
        <v>10000000000</v>
      </c>
      <c r="J140" s="3">
        <f t="shared" si="65"/>
        <v>10000000000</v>
      </c>
      <c r="K140" s="3">
        <f t="shared" si="65"/>
        <v>10000000000</v>
      </c>
      <c r="L140" s="3">
        <f>10^10</f>
        <v>10000000000</v>
      </c>
      <c r="M140" s="3">
        <f>10^10</f>
        <v>10000000000</v>
      </c>
      <c r="N140" s="3">
        <f t="shared" si="63"/>
        <v>10000000000</v>
      </c>
      <c r="O140" s="3">
        <f t="shared" si="63"/>
        <v>10000000000</v>
      </c>
      <c r="P140" s="5">
        <f t="shared" si="66"/>
        <v>10000000000</v>
      </c>
      <c r="Q140" s="4">
        <f t="shared" si="64"/>
        <v>1</v>
      </c>
    </row>
    <row r="141" spans="1:17" x14ac:dyDescent="0.45">
      <c r="A141" s="3">
        <v>6</v>
      </c>
      <c r="B141" s="3">
        <v>55.749926000000002</v>
      </c>
      <c r="C141" s="3">
        <v>37.534433</v>
      </c>
      <c r="E141" s="3">
        <f t="shared" si="63"/>
        <v>10000000000</v>
      </c>
      <c r="F141" s="3">
        <f t="shared" si="63"/>
        <v>10000000000</v>
      </c>
      <c r="G141" s="3">
        <f t="shared" si="63"/>
        <v>10000000000</v>
      </c>
      <c r="H141" s="3">
        <f t="shared" si="63"/>
        <v>10000000000</v>
      </c>
      <c r="I141" s="3">
        <f t="shared" si="63"/>
        <v>10000000000</v>
      </c>
      <c r="J141" s="3">
        <f t="shared" si="63"/>
        <v>10000000000</v>
      </c>
      <c r="K141" s="3">
        <f>10^10</f>
        <v>10000000000</v>
      </c>
      <c r="L141" s="3">
        <f t="shared" si="63"/>
        <v>10000000000</v>
      </c>
      <c r="M141" s="3">
        <f>10^10</f>
        <v>10000000000</v>
      </c>
      <c r="N141" s="3">
        <f t="shared" si="63"/>
        <v>10000000000</v>
      </c>
      <c r="O141" s="3">
        <f t="shared" si="63"/>
        <v>10000000000</v>
      </c>
      <c r="P141" s="5">
        <f t="shared" si="66"/>
        <v>0</v>
      </c>
      <c r="Q141" s="4">
        <f t="shared" si="64"/>
        <v>1</v>
      </c>
    </row>
    <row r="142" spans="1:17" x14ac:dyDescent="0.45">
      <c r="A142" s="3">
        <v>7</v>
      </c>
      <c r="B142" s="3">
        <v>55.708224999999999</v>
      </c>
      <c r="C142" s="3">
        <v>37.622978000000003</v>
      </c>
      <c r="E142" s="3">
        <f t="shared" si="63"/>
        <v>10000000000</v>
      </c>
      <c r="F142" s="3">
        <f t="shared" si="63"/>
        <v>10000000000</v>
      </c>
      <c r="G142" s="3">
        <f t="shared" si="63"/>
        <v>10000000000</v>
      </c>
      <c r="H142" s="3">
        <f t="shared" si="63"/>
        <v>10000000000</v>
      </c>
      <c r="I142" s="3">
        <f t="shared" si="63"/>
        <v>10000000000</v>
      </c>
      <c r="J142" s="3">
        <f t="shared" si="63"/>
        <v>10000000000</v>
      </c>
      <c r="K142" s="3">
        <f t="shared" si="63"/>
        <v>10000000000</v>
      </c>
      <c r="L142" s="3">
        <f t="shared" si="63"/>
        <v>10000000000</v>
      </c>
      <c r="M142" s="3">
        <f t="shared" si="63"/>
        <v>10000000000</v>
      </c>
      <c r="N142" s="3">
        <f t="shared" si="63"/>
        <v>10000000000</v>
      </c>
      <c r="O142" s="3">
        <f t="shared" si="63"/>
        <v>10000000000</v>
      </c>
      <c r="P142" s="5">
        <f t="shared" si="66"/>
        <v>10000000000</v>
      </c>
      <c r="Q142" s="4">
        <f t="shared" si="64"/>
        <v>1</v>
      </c>
    </row>
    <row r="143" spans="1:17" x14ac:dyDescent="0.45">
      <c r="A143" s="3">
        <v>8</v>
      </c>
      <c r="B143" s="3">
        <v>55.762098119999997</v>
      </c>
      <c r="C143" s="3">
        <v>37.867264259999999</v>
      </c>
      <c r="E143" s="3">
        <f t="shared" si="63"/>
        <v>10000000000</v>
      </c>
      <c r="F143" s="3">
        <f t="shared" si="63"/>
        <v>10000000000</v>
      </c>
      <c r="G143" s="3">
        <f>10^10</f>
        <v>10000000000</v>
      </c>
      <c r="H143" s="3">
        <f t="shared" si="63"/>
        <v>10000000000</v>
      </c>
      <c r="I143" s="3">
        <f t="shared" si="63"/>
        <v>10000000000</v>
      </c>
      <c r="J143" s="3">
        <f>10^10</f>
        <v>10000000000</v>
      </c>
      <c r="K143" s="3">
        <f>10^10</f>
        <v>10000000000</v>
      </c>
      <c r="L143" s="3">
        <f t="shared" si="63"/>
        <v>10000000000</v>
      </c>
      <c r="M143" s="3">
        <f>10^10</f>
        <v>10000000000</v>
      </c>
      <c r="N143" s="3">
        <f t="shared" si="63"/>
        <v>10000000000</v>
      </c>
      <c r="O143" s="3">
        <f t="shared" si="63"/>
        <v>10000000000</v>
      </c>
      <c r="P143" s="5">
        <f t="shared" si="66"/>
        <v>0</v>
      </c>
      <c r="Q143" s="4">
        <f t="shared" si="64"/>
        <v>1</v>
      </c>
    </row>
    <row r="144" spans="1:17" x14ac:dyDescent="0.45">
      <c r="A144" s="3">
        <v>9</v>
      </c>
      <c r="B144" s="3">
        <v>55.736825000000003</v>
      </c>
      <c r="C144" s="3">
        <v>37.591293</v>
      </c>
      <c r="E144" s="3">
        <f t="shared" si="63"/>
        <v>10000000000</v>
      </c>
      <c r="F144" s="3">
        <f t="shared" si="63"/>
        <v>10000000000</v>
      </c>
      <c r="G144" s="3">
        <f t="shared" si="63"/>
        <v>10000000000</v>
      </c>
      <c r="H144" s="3">
        <f t="shared" si="63"/>
        <v>10000000000</v>
      </c>
      <c r="I144" s="3">
        <f t="shared" si="63"/>
        <v>10000000000</v>
      </c>
      <c r="J144" s="3">
        <f t="shared" si="63"/>
        <v>10000000000</v>
      </c>
      <c r="K144" s="3">
        <f>10^10</f>
        <v>10000000000</v>
      </c>
      <c r="L144" s="3">
        <f t="shared" si="63"/>
        <v>10000000000</v>
      </c>
      <c r="M144" s="3">
        <f t="shared" si="63"/>
        <v>10000000000</v>
      </c>
      <c r="N144" s="3">
        <f t="shared" si="63"/>
        <v>10000000000</v>
      </c>
      <c r="O144" s="3">
        <f t="shared" si="63"/>
        <v>10000000000</v>
      </c>
      <c r="P144" s="5">
        <f t="shared" si="66"/>
        <v>10000000000</v>
      </c>
      <c r="Q144" s="4">
        <f t="shared" si="64"/>
        <v>1</v>
      </c>
    </row>
    <row r="145" spans="1:17" x14ac:dyDescent="0.45">
      <c r="A145" s="3">
        <v>10</v>
      </c>
      <c r="B145" s="3">
        <v>55.910592000000001</v>
      </c>
      <c r="C145" s="3">
        <v>37.578989999999997</v>
      </c>
      <c r="E145" s="3">
        <f t="shared" si="63"/>
        <v>10000000000</v>
      </c>
      <c r="F145" s="3">
        <f t="shared" si="63"/>
        <v>10000000000</v>
      </c>
      <c r="G145" s="3">
        <f t="shared" si="63"/>
        <v>10000000000</v>
      </c>
      <c r="H145" s="3">
        <f t="shared" si="63"/>
        <v>10000000000</v>
      </c>
      <c r="I145" s="3">
        <f t="shared" si="63"/>
        <v>10000000000</v>
      </c>
      <c r="J145" s="3">
        <f>10^10</f>
        <v>10000000000</v>
      </c>
      <c r="K145" s="3">
        <f>10^10</f>
        <v>10000000000</v>
      </c>
      <c r="L145" s="3">
        <f t="shared" si="63"/>
        <v>10000000000</v>
      </c>
      <c r="M145" s="3">
        <f>10^10</f>
        <v>10000000000</v>
      </c>
      <c r="N145" s="3">
        <f t="shared" si="63"/>
        <v>10000000000</v>
      </c>
      <c r="O145" s="3">
        <f t="shared" si="63"/>
        <v>10000000000</v>
      </c>
      <c r="P145" s="5">
        <f t="shared" si="66"/>
        <v>0</v>
      </c>
      <c r="Q145" s="4">
        <f t="shared" si="64"/>
        <v>1</v>
      </c>
    </row>
    <row r="146" spans="1:17" x14ac:dyDescent="0.45">
      <c r="A146" s="26">
        <v>11</v>
      </c>
      <c r="B146" s="26">
        <v>55.606943000000001</v>
      </c>
      <c r="C146" s="26">
        <v>37.536242000000001</v>
      </c>
      <c r="E146" s="3">
        <f t="shared" si="63"/>
        <v>10000000000</v>
      </c>
      <c r="F146" s="3">
        <f t="shared" si="63"/>
        <v>10000000000</v>
      </c>
      <c r="G146" s="3">
        <f>10^10</f>
        <v>10000000000</v>
      </c>
      <c r="H146" s="3">
        <f t="shared" si="63"/>
        <v>10000000000</v>
      </c>
      <c r="I146" s="3">
        <f t="shared" si="63"/>
        <v>10000000000</v>
      </c>
      <c r="J146" s="3">
        <f>10^10</f>
        <v>10000000000</v>
      </c>
      <c r="K146" s="3">
        <f>10^10</f>
        <v>10000000000</v>
      </c>
      <c r="L146" s="3">
        <f>10^10</f>
        <v>10000000000</v>
      </c>
      <c r="M146" s="3">
        <f>10^10</f>
        <v>10000000000</v>
      </c>
      <c r="N146" s="3">
        <f t="shared" si="63"/>
        <v>10000000000</v>
      </c>
      <c r="O146" s="3">
        <f>IF(O$1=$A146,10^10,ATAN2(SIN(PI()*O$2/180)*SIN(PI()*$B146/180)+COS(PI()*O$2/180)*COS(PI()*$B146/180)*COS(ABS(PI()*$C146/180-PI()*O$3/180)),SQRT((COS(PI()*$B146/180)*SIN(PI()*$C146/180-PI()*O$3/180))^2+(COS(PI()*O$2/180)*SIN(PI()*$B146/180)-SIN(PI()*O$2/180)*COS(PI()*$B146/180)*COS(ABS(PI()*$C146/180-PI()*O$3/180)))^2))*$B$1)</f>
        <v>10000000000</v>
      </c>
      <c r="P146" s="5">
        <f t="shared" si="66"/>
        <v>10000000000</v>
      </c>
      <c r="Q146" s="4">
        <f>MATCH(MIN(E146:O146),E146:O146,)</f>
        <v>1</v>
      </c>
    </row>
  </sheetData>
  <conditionalFormatting sqref="E6:O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O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O4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:O5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8:O6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1:O8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4:O9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7:O10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0:O1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3:O1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:O1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594-5049-40A2-BEC2-38425DD71C5C}">
  <dimension ref="A1:U42"/>
  <sheetViews>
    <sheetView zoomScale="70" zoomScaleNormal="70" workbookViewId="0">
      <selection activeCell="G6" sqref="G6"/>
    </sheetView>
  </sheetViews>
  <sheetFormatPr defaultColWidth="8.796875" defaultRowHeight="14.25" x14ac:dyDescent="0.45"/>
  <cols>
    <col min="1" max="1" width="9.06640625" bestFit="1" customWidth="1"/>
    <col min="2" max="2" width="9" customWidth="1"/>
    <col min="3" max="3" width="9.06640625" bestFit="1" customWidth="1"/>
    <col min="4" max="5" width="9" customWidth="1"/>
    <col min="7" max="7" width="9.1328125" customWidth="1"/>
    <col min="8" max="17" width="12.19921875" bestFit="1" customWidth="1"/>
    <col min="18" max="18" width="11.86328125" bestFit="1" customWidth="1"/>
    <col min="19" max="19" width="9.06640625" bestFit="1" customWidth="1"/>
    <col min="20" max="20" width="9" bestFit="1" customWidth="1"/>
    <col min="21" max="21" width="9.06640625" bestFit="1" customWidth="1"/>
    <col min="22" max="24" width="9" bestFit="1" customWidth="1"/>
  </cols>
  <sheetData>
    <row r="1" spans="1:21" ht="15" customHeight="1" x14ac:dyDescent="0.45">
      <c r="A1" s="2" t="s">
        <v>17</v>
      </c>
      <c r="B1">
        <v>6372795</v>
      </c>
      <c r="C1" t="s">
        <v>18</v>
      </c>
      <c r="F1" s="3" t="s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</row>
    <row r="2" spans="1:21" x14ac:dyDescent="0.45">
      <c r="F2" s="3" t="s">
        <v>15</v>
      </c>
      <c r="G2" s="3">
        <v>55.718223999999999</v>
      </c>
      <c r="H2" s="3">
        <v>55.717849000000001</v>
      </c>
      <c r="I2" s="3">
        <v>55.824283000000001</v>
      </c>
      <c r="J2" s="3">
        <v>55.867041</v>
      </c>
      <c r="K2" s="3">
        <v>55.736645000000003</v>
      </c>
      <c r="L2" s="3">
        <v>55.749926000000002</v>
      </c>
      <c r="M2" s="3">
        <v>55.708224999999999</v>
      </c>
      <c r="N2" s="3">
        <v>55.762098119999997</v>
      </c>
      <c r="O2" s="3">
        <v>55.736825000000003</v>
      </c>
      <c r="P2" s="3">
        <v>55.910592000000001</v>
      </c>
      <c r="Q2" s="3">
        <v>55.606943000000001</v>
      </c>
    </row>
    <row r="3" spans="1:21" x14ac:dyDescent="0.45">
      <c r="F3" s="3" t="s">
        <v>3</v>
      </c>
      <c r="G3" s="3">
        <v>37.795520000000003</v>
      </c>
      <c r="H3" s="3">
        <v>37.791843</v>
      </c>
      <c r="I3" s="3">
        <v>37.656218000000003</v>
      </c>
      <c r="J3" s="3">
        <v>37.709595999999998</v>
      </c>
      <c r="K3" s="3">
        <v>37.799681</v>
      </c>
      <c r="L3" s="3">
        <v>37.534433</v>
      </c>
      <c r="M3" s="3">
        <v>37.622978000000003</v>
      </c>
      <c r="N3" s="3">
        <v>37.867264259999999</v>
      </c>
      <c r="O3" s="3">
        <v>37.591293</v>
      </c>
      <c r="P3" s="3">
        <v>37.578989999999997</v>
      </c>
      <c r="Q3" s="3">
        <v>37.536242000000001</v>
      </c>
    </row>
    <row r="4" spans="1:21" x14ac:dyDescent="0.45">
      <c r="F4" s="8" t="s">
        <v>20</v>
      </c>
      <c r="G4" s="18">
        <v>2</v>
      </c>
      <c r="H4" s="18">
        <v>2</v>
      </c>
      <c r="I4" s="18">
        <v>3</v>
      </c>
      <c r="J4" s="18">
        <v>3</v>
      </c>
      <c r="K4" s="18">
        <v>2</v>
      </c>
      <c r="L4" s="18">
        <v>1</v>
      </c>
      <c r="M4" s="18">
        <v>1</v>
      </c>
      <c r="N4" s="18">
        <v>3</v>
      </c>
      <c r="O4" s="18">
        <v>4</v>
      </c>
      <c r="P4" s="18">
        <v>1</v>
      </c>
      <c r="Q4" s="18">
        <v>1</v>
      </c>
    </row>
    <row r="5" spans="1:21" x14ac:dyDescent="0.45">
      <c r="A5" s="3" t="s">
        <v>0</v>
      </c>
      <c r="B5" s="3" t="s">
        <v>15</v>
      </c>
      <c r="C5" s="3" t="s">
        <v>3</v>
      </c>
      <c r="D5" s="29" t="s">
        <v>20</v>
      </c>
      <c r="E5" s="4"/>
      <c r="F5" s="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5"/>
      <c r="S5" s="5"/>
    </row>
    <row r="6" spans="1:21" x14ac:dyDescent="0.45">
      <c r="A6" s="3">
        <v>1</v>
      </c>
      <c r="B6" s="3">
        <v>55.718223999999999</v>
      </c>
      <c r="C6" s="3">
        <v>37.795520000000003</v>
      </c>
      <c r="D6" s="18">
        <v>2</v>
      </c>
      <c r="E6" s="18"/>
      <c r="F6" s="18"/>
      <c r="G6" s="30">
        <f>IF(G$1=$A6,10^10,ATAN2(SIN(PI()*G$2/180)*SIN(PI()*$B6/180)+COS(PI()*G$2/180)*COS(PI()*$B6/180)*COS(ABS(PI()*$C6/180-PI()*G$3/180)),SQRT((COS(PI()*$B6/180)*SIN(PI()*$C6/180-PI()*G$3/180))^2+(COS(PI()*G$2/180)*SIN(PI()*$B6/180)-SIN(PI()*G$2/180)*COS(PI()*$B6/180)*COS(ABS(PI()*$C6/180-PI()*G$3/180)))^2))*$B$1^($D6+G$4))</f>
        <v>10000000000</v>
      </c>
      <c r="H6" s="30">
        <f t="shared" ref="H6:Q16" si="0">IF(H$1=$A6,10^10,ATAN2(SIN(PI()*H$2/180)*SIN(PI()*$B6/180)+COS(PI()*H$2/180)*COS(PI()*$B6/180)*COS(ABS(PI()*$C6/180-PI()*H$3/180)),SQRT((COS(PI()*$B6/180)*SIN(PI()*$C6/180-PI()*H$3/180))^2+(COS(PI()*H$2/180)*SIN(PI()*$B6/180)-SIN(PI()*H$2/180)*COS(PI()*$B6/180)*COS(ABS(PI()*$C6/180-PI()*H$3/180)))^2))*$B$1*$D6*H$4)</f>
        <v>936.43790129021636</v>
      </c>
      <c r="I6" s="30">
        <f t="shared" si="0"/>
        <v>88000.996022480555</v>
      </c>
      <c r="J6" s="30">
        <f t="shared" si="0"/>
        <v>104415.15990629437</v>
      </c>
      <c r="K6" s="30">
        <f t="shared" si="0"/>
        <v>8261.6330007918223</v>
      </c>
      <c r="L6" s="30">
        <f t="shared" si="0"/>
        <v>33452.515784021853</v>
      </c>
      <c r="M6" s="30">
        <f t="shared" si="0"/>
        <v>21736.265523823029</v>
      </c>
      <c r="N6" s="30">
        <f t="shared" si="0"/>
        <v>39796.812412615895</v>
      </c>
      <c r="O6" s="30">
        <f t="shared" si="0"/>
        <v>103663.4681900796</v>
      </c>
      <c r="P6" s="30">
        <f t="shared" si="0"/>
        <v>50632.843120579244</v>
      </c>
      <c r="Q6" s="30">
        <f t="shared" si="0"/>
        <v>40880.680489899838</v>
      </c>
      <c r="R6" s="5">
        <f>MIN(G6:Q6)</f>
        <v>936.43790129021636</v>
      </c>
      <c r="S6" s="4">
        <f>MATCH(MIN(G6:Q6),G6:Q6,)</f>
        <v>2</v>
      </c>
      <c r="U6">
        <v>11</v>
      </c>
    </row>
    <row r="7" spans="1:21" x14ac:dyDescent="0.45">
      <c r="A7" s="3">
        <v>2</v>
      </c>
      <c r="B7" s="3">
        <v>55.717849000000001</v>
      </c>
      <c r="C7" s="3">
        <v>37.791843</v>
      </c>
      <c r="D7" s="18">
        <v>2</v>
      </c>
      <c r="E7" s="18"/>
      <c r="G7" s="30">
        <f t="shared" ref="G7:G15" si="1">IF(G$1=$A7,10^10,ATAN2(SIN(PI()*G$2/180)*SIN(PI()*$B7/180)+COS(PI()*G$2/180)*COS(PI()*$B7/180)*COS(ABS(PI()*$C7/180-PI()*G$3/180)),SQRT((COS(PI()*$B7/180)*SIN(PI()*$C7/180-PI()*G$3/180))^2+(COS(PI()*G$2/180)*SIN(PI()*$B7/180)-SIN(PI()*G$2/180)*COS(PI()*$B7/180)*COS(ABS(PI()*$C7/180-PI()*G$3/180)))^2))*$B$1*$D7*G$4)</f>
        <v>936.43790129025001</v>
      </c>
      <c r="H7" s="30">
        <f t="shared" si="0"/>
        <v>10000000000</v>
      </c>
      <c r="I7" s="30">
        <f t="shared" si="0"/>
        <v>87391.286084173058</v>
      </c>
      <c r="J7" s="30">
        <f t="shared" si="0"/>
        <v>104236.57972658832</v>
      </c>
      <c r="K7" s="30">
        <f t="shared" si="0"/>
        <v>8589.9117541883988</v>
      </c>
      <c r="L7" s="30">
        <f t="shared" si="0"/>
        <v>33020.548013107182</v>
      </c>
      <c r="M7" s="30">
        <f t="shared" si="0"/>
        <v>21269.495018590002</v>
      </c>
      <c r="N7" s="30">
        <f t="shared" si="0"/>
        <v>40925.379433677161</v>
      </c>
      <c r="O7" s="30">
        <f t="shared" si="0"/>
        <v>101900.30319104751</v>
      </c>
      <c r="P7" s="30">
        <f t="shared" si="0"/>
        <v>50459.613655479014</v>
      </c>
      <c r="Q7" s="30">
        <f t="shared" si="0"/>
        <v>40463.674737958754</v>
      </c>
      <c r="R7" s="5">
        <f>_xlfn.MINIFS(G7:Q7,G7:Q7,"&lt;&gt;"&amp;R6)</f>
        <v>936.43790129025001</v>
      </c>
      <c r="S7" s="4">
        <f t="shared" ref="S7:S16" si="2">MATCH(MIN(G7:Q7),G7:Q7,)</f>
        <v>1</v>
      </c>
      <c r="U7">
        <v>7</v>
      </c>
    </row>
    <row r="8" spans="1:21" x14ac:dyDescent="0.45">
      <c r="A8" s="3">
        <v>3</v>
      </c>
      <c r="B8" s="3">
        <v>55.824283000000001</v>
      </c>
      <c r="C8" s="3">
        <v>37.656218000000003</v>
      </c>
      <c r="D8" s="18">
        <v>2</v>
      </c>
      <c r="E8" s="18"/>
      <c r="G8" s="30">
        <f t="shared" si="1"/>
        <v>58667.330681654079</v>
      </c>
      <c r="H8" s="30">
        <f t="shared" si="0"/>
        <v>58260.857389447876</v>
      </c>
      <c r="I8" s="30">
        <f t="shared" si="0"/>
        <v>10000000000</v>
      </c>
      <c r="J8" s="30">
        <f t="shared" si="0"/>
        <v>34845.451211820415</v>
      </c>
      <c r="K8" s="30">
        <f t="shared" si="0"/>
        <v>52996.848289871166</v>
      </c>
      <c r="L8" s="30">
        <f t="shared" si="0"/>
        <v>22486.327785107409</v>
      </c>
      <c r="M8" s="30">
        <f t="shared" si="0"/>
        <v>26150.371271406999</v>
      </c>
      <c r="N8" s="30">
        <f t="shared" si="0"/>
        <v>89395.753059887313</v>
      </c>
      <c r="O8" s="30">
        <f t="shared" si="0"/>
        <v>84330.280853290795</v>
      </c>
      <c r="P8" s="30">
        <f t="shared" si="0"/>
        <v>21483.685813218548</v>
      </c>
      <c r="Q8" s="30">
        <f t="shared" si="0"/>
        <v>50631.305730463166</v>
      </c>
      <c r="R8" s="5">
        <f t="shared" ref="R8:R16" si="3">_xlfn.MINIFS(G8:Q8,G8:Q8,"&lt;&gt;"&amp;R7)</f>
        <v>21483.685813218548</v>
      </c>
      <c r="S8" s="4">
        <f t="shared" si="2"/>
        <v>10</v>
      </c>
      <c r="U8">
        <v>6</v>
      </c>
    </row>
    <row r="9" spans="1:21" x14ac:dyDescent="0.45">
      <c r="A9" s="3">
        <v>4</v>
      </c>
      <c r="B9" s="3">
        <v>55.867041</v>
      </c>
      <c r="C9" s="3">
        <v>37.709595999999998</v>
      </c>
      <c r="D9" s="18">
        <v>3</v>
      </c>
      <c r="E9" s="18"/>
      <c r="G9" s="30">
        <f t="shared" si="1"/>
        <v>104415.15990629105</v>
      </c>
      <c r="H9" s="30">
        <f t="shared" si="0"/>
        <v>104236.57972658754</v>
      </c>
      <c r="I9" s="30">
        <f t="shared" si="0"/>
        <v>52268.176817731917</v>
      </c>
      <c r="J9" s="30">
        <f t="shared" si="0"/>
        <v>10000000000</v>
      </c>
      <c r="K9" s="30">
        <f t="shared" si="0"/>
        <v>93350.884572038689</v>
      </c>
      <c r="L9" s="30">
        <f t="shared" si="0"/>
        <v>51048.810366947568</v>
      </c>
      <c r="M9" s="30">
        <f t="shared" si="0"/>
        <v>55429.250834216582</v>
      </c>
      <c r="N9" s="30">
        <f t="shared" si="0"/>
        <v>137478.02517740629</v>
      </c>
      <c r="O9" s="30">
        <f t="shared" si="0"/>
        <v>195149.26525691737</v>
      </c>
      <c r="P9" s="30">
        <f t="shared" si="0"/>
        <v>28433.970742379017</v>
      </c>
      <c r="Q9" s="30">
        <f t="shared" si="0"/>
        <v>92697.870896935725</v>
      </c>
      <c r="R9" s="5">
        <f t="shared" si="3"/>
        <v>28433.970742379017</v>
      </c>
      <c r="S9" s="4">
        <f t="shared" si="2"/>
        <v>10</v>
      </c>
    </row>
    <row r="10" spans="1:21" x14ac:dyDescent="0.45">
      <c r="A10" s="3">
        <v>5</v>
      </c>
      <c r="B10" s="3">
        <v>55.736645000000003</v>
      </c>
      <c r="C10" s="3">
        <v>37.799681</v>
      </c>
      <c r="D10" s="18">
        <v>3</v>
      </c>
      <c r="E10" s="18"/>
      <c r="G10" s="30">
        <f t="shared" si="1"/>
        <v>12392.449501190915</v>
      </c>
      <c r="H10" s="30">
        <f t="shared" si="0"/>
        <v>12884.867631282568</v>
      </c>
      <c r="I10" s="30">
        <f t="shared" si="0"/>
        <v>119242.90865221024</v>
      </c>
      <c r="J10" s="30">
        <f t="shared" si="0"/>
        <v>140026.32685805904</v>
      </c>
      <c r="K10" s="30">
        <f t="shared" si="0"/>
        <v>10000000000</v>
      </c>
      <c r="L10" s="30">
        <f t="shared" si="0"/>
        <v>50017.776356392511</v>
      </c>
      <c r="M10" s="30">
        <f t="shared" si="0"/>
        <v>34535.084642882044</v>
      </c>
      <c r="N10" s="30">
        <f t="shared" si="0"/>
        <v>45814.879158348238</v>
      </c>
      <c r="O10" s="30">
        <f t="shared" si="0"/>
        <v>156591.12480508705</v>
      </c>
      <c r="P10" s="30">
        <f t="shared" si="0"/>
        <v>71274.899380647563</v>
      </c>
      <c r="Q10" s="30">
        <f t="shared" si="0"/>
        <v>65805.934118285862</v>
      </c>
      <c r="R10" s="5">
        <f t="shared" si="3"/>
        <v>12392.449501190915</v>
      </c>
      <c r="S10" s="4">
        <f t="shared" si="2"/>
        <v>1</v>
      </c>
      <c r="U10">
        <v>8</v>
      </c>
    </row>
    <row r="11" spans="1:21" x14ac:dyDescent="0.45">
      <c r="A11" s="3">
        <v>6</v>
      </c>
      <c r="B11" s="3">
        <v>55.749926000000002</v>
      </c>
      <c r="C11" s="3">
        <v>37.534433</v>
      </c>
      <c r="D11" s="18">
        <v>3</v>
      </c>
      <c r="E11" s="18"/>
      <c r="G11" s="30">
        <f t="shared" si="1"/>
        <v>100357.54735206586</v>
      </c>
      <c r="H11" s="30">
        <f t="shared" si="0"/>
        <v>99061.644039322025</v>
      </c>
      <c r="I11" s="30">
        <f t="shared" si="0"/>
        <v>101188.47503298083</v>
      </c>
      <c r="J11" s="30">
        <f t="shared" si="0"/>
        <v>153146.43110084339</v>
      </c>
      <c r="K11" s="30">
        <f t="shared" si="0"/>
        <v>100035.55271278508</v>
      </c>
      <c r="L11" s="30">
        <f t="shared" si="0"/>
        <v>10000000000</v>
      </c>
      <c r="M11" s="30">
        <f t="shared" si="0"/>
        <v>21689.172626206597</v>
      </c>
      <c r="N11" s="30">
        <f t="shared" si="0"/>
        <v>187879.64027114349</v>
      </c>
      <c r="O11" s="30">
        <f t="shared" si="0"/>
        <v>46159.795589913047</v>
      </c>
      <c r="P11" s="30">
        <f t="shared" si="0"/>
        <v>54257.260352241501</v>
      </c>
      <c r="Q11" s="30">
        <f t="shared" si="0"/>
        <v>47711.604909715512</v>
      </c>
      <c r="R11" s="5">
        <f t="shared" si="3"/>
        <v>21689.172626206597</v>
      </c>
      <c r="S11" s="4">
        <f t="shared" si="2"/>
        <v>7</v>
      </c>
      <c r="U11">
        <v>10</v>
      </c>
    </row>
    <row r="12" spans="1:21" x14ac:dyDescent="0.45">
      <c r="A12" s="3">
        <v>7</v>
      </c>
      <c r="B12" s="3">
        <v>55.708224999999999</v>
      </c>
      <c r="C12" s="3">
        <v>37.622978000000003</v>
      </c>
      <c r="D12" s="18">
        <v>4</v>
      </c>
      <c r="E12" s="18"/>
      <c r="G12" s="30">
        <f t="shared" si="1"/>
        <v>86945.062095292276</v>
      </c>
      <c r="H12" s="30">
        <f t="shared" si="0"/>
        <v>85077.980074359657</v>
      </c>
      <c r="I12" s="30">
        <f t="shared" si="0"/>
        <v>156902.2276284445</v>
      </c>
      <c r="J12" s="30">
        <f t="shared" si="0"/>
        <v>221717.00333686545</v>
      </c>
      <c r="K12" s="30">
        <f t="shared" si="0"/>
        <v>92093.559047685339</v>
      </c>
      <c r="L12" s="30">
        <f t="shared" si="0"/>
        <v>28918.896834941843</v>
      </c>
      <c r="M12" s="30">
        <f t="shared" si="0"/>
        <v>10000000000</v>
      </c>
      <c r="N12" s="30">
        <f t="shared" si="0"/>
        <v>197153.85951397655</v>
      </c>
      <c r="O12" s="30">
        <f t="shared" si="0"/>
        <v>59992.074849299301</v>
      </c>
      <c r="P12" s="30">
        <f t="shared" si="0"/>
        <v>90703.274907432162</v>
      </c>
      <c r="Q12" s="30">
        <f t="shared" si="0"/>
        <v>50043.971899882301</v>
      </c>
      <c r="R12" s="5">
        <f t="shared" si="3"/>
        <v>28918.896834941843</v>
      </c>
      <c r="S12" s="4">
        <f t="shared" si="2"/>
        <v>6</v>
      </c>
    </row>
    <row r="13" spans="1:21" x14ac:dyDescent="0.45">
      <c r="A13" s="3">
        <v>8</v>
      </c>
      <c r="B13" s="3">
        <v>55.762098119999997</v>
      </c>
      <c r="C13" s="3">
        <v>37.867264259999999</v>
      </c>
      <c r="D13" s="18">
        <v>1</v>
      </c>
      <c r="E13" s="18"/>
      <c r="G13" s="30">
        <f t="shared" si="1"/>
        <v>13265.604137538661</v>
      </c>
      <c r="H13" s="30">
        <f t="shared" si="0"/>
        <v>13641.793144559522</v>
      </c>
      <c r="I13" s="30">
        <f t="shared" si="0"/>
        <v>44697.87652994346</v>
      </c>
      <c r="J13" s="30">
        <f t="shared" si="0"/>
        <v>45826.008392469506</v>
      </c>
      <c r="K13" s="30">
        <f t="shared" si="0"/>
        <v>10181.08425741087</v>
      </c>
      <c r="L13" s="30">
        <f t="shared" si="0"/>
        <v>20875.515585682602</v>
      </c>
      <c r="M13" s="30">
        <f t="shared" si="0"/>
        <v>16429.488292831324</v>
      </c>
      <c r="N13" s="30">
        <f t="shared" si="0"/>
        <v>10000000000</v>
      </c>
      <c r="O13" s="30">
        <f t="shared" si="0"/>
        <v>70011.4820270114</v>
      </c>
      <c r="P13" s="30">
        <f t="shared" si="0"/>
        <v>24433.437768267759</v>
      </c>
      <c r="Q13" s="30">
        <f t="shared" si="0"/>
        <v>26993.285306103535</v>
      </c>
      <c r="R13" s="5">
        <f t="shared" si="3"/>
        <v>10181.08425741087</v>
      </c>
      <c r="S13" s="4">
        <f t="shared" si="2"/>
        <v>5</v>
      </c>
    </row>
    <row r="14" spans="1:21" x14ac:dyDescent="0.45">
      <c r="A14" s="3">
        <v>9</v>
      </c>
      <c r="B14" s="3">
        <v>55.736825000000003</v>
      </c>
      <c r="C14" s="3">
        <v>37.591293</v>
      </c>
      <c r="D14" s="18">
        <v>1</v>
      </c>
      <c r="E14" s="18"/>
      <c r="G14" s="30">
        <f t="shared" si="1"/>
        <v>25915.867047519987</v>
      </c>
      <c r="H14" s="30">
        <f t="shared" si="0"/>
        <v>25475.075797761812</v>
      </c>
      <c r="I14" s="30">
        <f t="shared" si="0"/>
        <v>31623.855319983981</v>
      </c>
      <c r="J14" s="30">
        <f t="shared" si="0"/>
        <v>48787.316314229793</v>
      </c>
      <c r="K14" s="30">
        <f t="shared" si="0"/>
        <v>26098.520800847848</v>
      </c>
      <c r="L14" s="30">
        <f t="shared" si="0"/>
        <v>3846.6496324927443</v>
      </c>
      <c r="M14" s="30">
        <f t="shared" si="0"/>
        <v>3749.5046780813113</v>
      </c>
      <c r="N14" s="30">
        <f t="shared" si="0"/>
        <v>52508.611520258433</v>
      </c>
      <c r="O14" s="30">
        <f t="shared" si="0"/>
        <v>10000000000</v>
      </c>
      <c r="P14" s="30">
        <f t="shared" si="0"/>
        <v>19342.732950223064</v>
      </c>
      <c r="Q14" s="30">
        <f t="shared" si="0"/>
        <v>14853.233393499388</v>
      </c>
      <c r="R14" s="5">
        <f t="shared" si="3"/>
        <v>3749.5046780813113</v>
      </c>
      <c r="S14" s="4">
        <f t="shared" si="2"/>
        <v>7</v>
      </c>
    </row>
    <row r="15" spans="1:21" x14ac:dyDescent="0.45">
      <c r="A15" s="3">
        <v>10</v>
      </c>
      <c r="B15" s="3">
        <v>55.910592000000001</v>
      </c>
      <c r="C15" s="3">
        <v>37.578989999999997</v>
      </c>
      <c r="D15" s="18">
        <v>1</v>
      </c>
      <c r="E15" s="18"/>
      <c r="G15" s="30">
        <f t="shared" si="1"/>
        <v>50632.843120579528</v>
      </c>
      <c r="H15" s="30">
        <f t="shared" si="0"/>
        <v>50459.613655479829</v>
      </c>
      <c r="I15" s="30">
        <f t="shared" si="0"/>
        <v>32225.528719828508</v>
      </c>
      <c r="J15" s="30">
        <f t="shared" si="0"/>
        <v>28433.970742378631</v>
      </c>
      <c r="K15" s="30">
        <f t="shared" si="0"/>
        <v>47516.599587098259</v>
      </c>
      <c r="L15" s="30">
        <f t="shared" si="0"/>
        <v>18085.753450747616</v>
      </c>
      <c r="M15" s="30">
        <f t="shared" si="0"/>
        <v>22675.818726857775</v>
      </c>
      <c r="N15" s="30">
        <f t="shared" si="0"/>
        <v>73300.313304802316</v>
      </c>
      <c r="O15" s="30">
        <f t="shared" si="0"/>
        <v>77370.931800891325</v>
      </c>
      <c r="P15" s="30">
        <f t="shared" si="0"/>
        <v>10000000000</v>
      </c>
      <c r="Q15" s="30">
        <f t="shared" si="0"/>
        <v>33879.537456645776</v>
      </c>
      <c r="R15" s="5">
        <f t="shared" si="3"/>
        <v>18085.753450747616</v>
      </c>
      <c r="S15" s="4">
        <f t="shared" si="2"/>
        <v>6</v>
      </c>
    </row>
    <row r="16" spans="1:21" x14ac:dyDescent="0.45">
      <c r="A16" s="26">
        <v>11</v>
      </c>
      <c r="B16" s="3">
        <v>55.606943000000001</v>
      </c>
      <c r="C16" s="3">
        <v>37.536242000000001</v>
      </c>
      <c r="D16" s="18">
        <v>1</v>
      </c>
      <c r="E16" s="18"/>
      <c r="F16" s="18"/>
      <c r="G16" s="30">
        <f>IF(G$1=$A16,10^10,ATAN2(SIN(PI()*G$2/180)*SIN(PI()*$B16/180)+COS(PI()*G$2/180)*COS(PI()*$B16/180)*COS(ABS(PI()*$C16/180-PI()*G$3/180)),SQRT((COS(PI()*$B16/180)*SIN(PI()*$C16/180-PI()*G$3/180))^2+(COS(PI()*G$2/180)*SIN(PI()*$B16/180)-SIN(PI()*G$2/180)*COS(PI()*$B16/180)*COS(ABS(PI()*$C16/180-PI()*G$3/180)))^2))*$B$1*$D16*G$4)</f>
        <v>40880.680489900056</v>
      </c>
      <c r="H16" s="30">
        <f t="shared" si="0"/>
        <v>40463.674737959096</v>
      </c>
      <c r="I16" s="30">
        <f t="shared" si="0"/>
        <v>75946.958595694334</v>
      </c>
      <c r="J16" s="30">
        <f t="shared" si="0"/>
        <v>92697.8708969367</v>
      </c>
      <c r="K16" s="30">
        <f t="shared" si="0"/>
        <v>43870.622745523913</v>
      </c>
      <c r="L16" s="30">
        <f t="shared" si="0"/>
        <v>15903.868303238198</v>
      </c>
      <c r="M16" s="30">
        <f t="shared" si="0"/>
        <v>12510.992974970446</v>
      </c>
      <c r="N16" s="30">
        <f t="shared" si="0"/>
        <v>80979.85591831083</v>
      </c>
      <c r="O16" s="30">
        <f t="shared" si="0"/>
        <v>59412.933573997063</v>
      </c>
      <c r="P16" s="30">
        <f t="shared" si="0"/>
        <v>33879.537456646001</v>
      </c>
      <c r="Q16" s="30">
        <f t="shared" si="0"/>
        <v>10000000000</v>
      </c>
      <c r="R16" s="5">
        <f t="shared" si="3"/>
        <v>12510.992974970446</v>
      </c>
      <c r="S16" s="4">
        <f t="shared" si="2"/>
        <v>7</v>
      </c>
    </row>
    <row r="17" spans="1:19" x14ac:dyDescent="0.45">
      <c r="E17" s="18"/>
      <c r="F17" s="18"/>
      <c r="R17" s="5"/>
      <c r="S17" s="5"/>
    </row>
    <row r="18" spans="1:19" x14ac:dyDescent="0.45">
      <c r="A18" s="3" t="s">
        <v>0</v>
      </c>
      <c r="B18" s="3" t="s">
        <v>15</v>
      </c>
      <c r="C18" s="3" t="s">
        <v>3</v>
      </c>
      <c r="D18" s="29" t="s">
        <v>20</v>
      </c>
      <c r="E18" s="4"/>
      <c r="F18" s="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5"/>
      <c r="S18" s="5"/>
    </row>
    <row r="19" spans="1:19" x14ac:dyDescent="0.45">
      <c r="A19" s="3">
        <v>1</v>
      </c>
      <c r="B19" s="3">
        <v>55.718223999999999</v>
      </c>
      <c r="C19" s="3">
        <v>37.795520000000003</v>
      </c>
      <c r="D19" s="18">
        <v>2</v>
      </c>
      <c r="E19" s="18"/>
      <c r="F19" s="18"/>
      <c r="G19" s="30">
        <f>IF(G$1=$A19,10^10,ATAN2(SIN(PI()*G$2/180)*SIN(PI()*$B19/180)+COS(PI()*G$2/180)*COS(PI()*$B19/180)*COS(ABS(PI()*$C19/180-PI()*G$3/180)),SQRT((COS(PI()*$B19/180)*SIN(PI()*$C19/180-PI()*G$3/180))^2+(COS(PI()*G$2/180)*SIN(PI()*$B19/180)-SIN(PI()*G$2/180)*COS(PI()*$B19/180)*COS(ABS(PI()*$C19/180-PI()*G$3/180)))^2))*$B$1*$D19*G$4)</f>
        <v>10000000000</v>
      </c>
      <c r="H19" s="3">
        <f t="shared" ref="H19:P28" si="4">IF(H$1=$A19,10^10,ATAN2(SIN(PI()*H$2/180)*SIN(PI()*$B19/180)+COS(PI()*H$2/180)*COS(PI()*$B19/180)*COS(ABS(PI()*$C19/180-PI()*H$3/180)),SQRT((COS(PI()*$B19/180)*SIN(PI()*$C19/180-PI()*H$3/180))^2+(COS(PI()*H$2/180)*SIN(PI()*$B19/180)-SIN(PI()*H$2/180)*COS(PI()*$B19/180)*COS(ABS(PI()*$C19/180-PI()*H$3/180)))^2))*$B$1*$D19*H$4)</f>
        <v>936.43790129021636</v>
      </c>
      <c r="I19" s="3">
        <f t="shared" si="4"/>
        <v>88000.996022480555</v>
      </c>
      <c r="J19" s="3">
        <f t="shared" si="4"/>
        <v>104415.15990629437</v>
      </c>
      <c r="K19" s="3">
        <f t="shared" si="4"/>
        <v>8261.6330007918223</v>
      </c>
      <c r="L19" s="3">
        <f t="shared" si="4"/>
        <v>33452.515784021853</v>
      </c>
      <c r="M19" s="3">
        <f t="shared" si="4"/>
        <v>21736.265523823029</v>
      </c>
      <c r="N19" s="3">
        <f t="shared" si="4"/>
        <v>39796.812412615895</v>
      </c>
      <c r="O19" s="3">
        <f t="shared" si="4"/>
        <v>103663.4681900796</v>
      </c>
      <c r="P19" s="3">
        <f t="shared" si="4"/>
        <v>50632.843120579244</v>
      </c>
      <c r="Q19" s="3">
        <f t="shared" ref="Q19:Q28" si="5">10^10</f>
        <v>10000000000</v>
      </c>
      <c r="R19" s="5">
        <f>MIN(G19:Q19)</f>
        <v>936.43790129021636</v>
      </c>
      <c r="S19" s="4">
        <f>MATCH(MIN(G19:Q19),G19:Q19,)</f>
        <v>2</v>
      </c>
    </row>
    <row r="20" spans="1:19" x14ac:dyDescent="0.45">
      <c r="A20" s="3">
        <v>2</v>
      </c>
      <c r="B20" s="3">
        <v>55.717849000000001</v>
      </c>
      <c r="C20" s="3">
        <v>37.791843</v>
      </c>
      <c r="D20" s="18">
        <v>2</v>
      </c>
      <c r="E20" s="18"/>
      <c r="F20" s="18"/>
      <c r="G20" s="30">
        <f t="shared" ref="G20:G28" si="6">IF(G$1=$A20,10^10,ATAN2(SIN(PI()*G$2/180)*SIN(PI()*$B20/180)+COS(PI()*G$2/180)*COS(PI()*$B20/180)*COS(ABS(PI()*$C20/180-PI()*G$3/180)),SQRT((COS(PI()*$B20/180)*SIN(PI()*$C20/180-PI()*G$3/180))^2+(COS(PI()*G$2/180)*SIN(PI()*$B20/180)-SIN(PI()*G$2/180)*COS(PI()*$B20/180)*COS(ABS(PI()*$C20/180-PI()*G$3/180)))^2))*$B$1*$D20*G$4)</f>
        <v>936.43790129025001</v>
      </c>
      <c r="H20" s="3">
        <f t="shared" si="4"/>
        <v>10000000000</v>
      </c>
      <c r="I20" s="3">
        <f t="shared" si="4"/>
        <v>87391.286084173058</v>
      </c>
      <c r="J20" s="3">
        <f t="shared" si="4"/>
        <v>104236.57972658832</v>
      </c>
      <c r="K20" s="3">
        <f t="shared" si="4"/>
        <v>8589.9117541883988</v>
      </c>
      <c r="L20" s="3">
        <f t="shared" si="4"/>
        <v>33020.548013107182</v>
      </c>
      <c r="M20" s="3">
        <f t="shared" si="4"/>
        <v>21269.495018590002</v>
      </c>
      <c r="N20" s="3">
        <f t="shared" si="4"/>
        <v>40925.379433677161</v>
      </c>
      <c r="O20" s="3">
        <f t="shared" si="4"/>
        <v>101900.30319104751</v>
      </c>
      <c r="P20" s="3">
        <f t="shared" si="4"/>
        <v>50459.613655479014</v>
      </c>
      <c r="Q20" s="3">
        <f t="shared" si="5"/>
        <v>10000000000</v>
      </c>
      <c r="R20" s="5">
        <f>_xlfn.MINIFS(G20:Q20,G20:Q20,"&lt;&gt;"&amp;R19)</f>
        <v>936.43790129025001</v>
      </c>
      <c r="S20" s="4">
        <f t="shared" ref="S20:S29" si="7">MATCH(MIN(G20:Q20),G20:Q20,)</f>
        <v>1</v>
      </c>
    </row>
    <row r="21" spans="1:19" x14ac:dyDescent="0.45">
      <c r="A21" s="3">
        <v>3</v>
      </c>
      <c r="B21" s="3">
        <v>55.824283000000001</v>
      </c>
      <c r="C21" s="3">
        <v>37.656218000000003</v>
      </c>
      <c r="D21" s="18">
        <v>2</v>
      </c>
      <c r="E21" s="18"/>
      <c r="F21" s="18"/>
      <c r="G21" s="30">
        <f t="shared" si="6"/>
        <v>58667.330681654079</v>
      </c>
      <c r="H21" s="3">
        <f t="shared" si="4"/>
        <v>58260.857389447876</v>
      </c>
      <c r="I21" s="3">
        <f t="shared" si="4"/>
        <v>10000000000</v>
      </c>
      <c r="J21" s="3">
        <f t="shared" si="4"/>
        <v>34845.451211820415</v>
      </c>
      <c r="K21" s="3">
        <f t="shared" si="4"/>
        <v>52996.848289871166</v>
      </c>
      <c r="L21" s="3">
        <f t="shared" si="4"/>
        <v>22486.327785107409</v>
      </c>
      <c r="M21" s="3">
        <f t="shared" si="4"/>
        <v>26150.371271406999</v>
      </c>
      <c r="N21" s="3">
        <f t="shared" si="4"/>
        <v>89395.753059887313</v>
      </c>
      <c r="O21" s="3">
        <f t="shared" si="4"/>
        <v>84330.280853290795</v>
      </c>
      <c r="P21" s="3">
        <f t="shared" si="4"/>
        <v>21483.685813218548</v>
      </c>
      <c r="Q21" s="3">
        <f t="shared" si="5"/>
        <v>10000000000</v>
      </c>
      <c r="R21" s="5">
        <f t="shared" ref="R21:R29" si="8">_xlfn.MINIFS(G21:Q21,G21:Q21,"&lt;&gt;"&amp;R20)</f>
        <v>21483.685813218548</v>
      </c>
      <c r="S21" s="4">
        <f t="shared" si="7"/>
        <v>10</v>
      </c>
    </row>
    <row r="22" spans="1:19" x14ac:dyDescent="0.45">
      <c r="A22" s="3">
        <v>4</v>
      </c>
      <c r="B22" s="3">
        <v>55.867041</v>
      </c>
      <c r="C22" s="3">
        <v>37.709595999999998</v>
      </c>
      <c r="D22" s="18">
        <v>3</v>
      </c>
      <c r="E22" s="18"/>
      <c r="F22" s="18"/>
      <c r="G22" s="30">
        <f t="shared" si="6"/>
        <v>104415.15990629105</v>
      </c>
      <c r="H22" s="3">
        <f t="shared" si="4"/>
        <v>104236.57972658754</v>
      </c>
      <c r="I22" s="3">
        <f t="shared" si="4"/>
        <v>52268.176817731917</v>
      </c>
      <c r="J22" s="3">
        <f t="shared" si="4"/>
        <v>10000000000</v>
      </c>
      <c r="K22" s="3">
        <f t="shared" si="4"/>
        <v>93350.884572038689</v>
      </c>
      <c r="L22" s="3">
        <f t="shared" si="4"/>
        <v>51048.810366947568</v>
      </c>
      <c r="M22" s="3">
        <f t="shared" si="4"/>
        <v>55429.250834216582</v>
      </c>
      <c r="N22" s="3">
        <f t="shared" si="4"/>
        <v>137478.02517740629</v>
      </c>
      <c r="O22" s="3">
        <f t="shared" si="4"/>
        <v>195149.26525691737</v>
      </c>
      <c r="P22" s="3">
        <f t="shared" si="4"/>
        <v>28433.970742379017</v>
      </c>
      <c r="Q22" s="3">
        <f t="shared" si="5"/>
        <v>10000000000</v>
      </c>
      <c r="R22" s="5">
        <f t="shared" si="8"/>
        <v>28433.970742379017</v>
      </c>
      <c r="S22" s="4">
        <f t="shared" si="7"/>
        <v>10</v>
      </c>
    </row>
    <row r="23" spans="1:19" x14ac:dyDescent="0.45">
      <c r="A23" s="3">
        <v>5</v>
      </c>
      <c r="B23" s="3">
        <v>55.736645000000003</v>
      </c>
      <c r="C23" s="3">
        <v>37.799681</v>
      </c>
      <c r="D23" s="18">
        <v>3</v>
      </c>
      <c r="E23" s="18"/>
      <c r="F23" s="18"/>
      <c r="G23" s="30">
        <f t="shared" si="6"/>
        <v>12392.449501190915</v>
      </c>
      <c r="H23" s="3">
        <f t="shared" si="4"/>
        <v>12884.867631282568</v>
      </c>
      <c r="I23" s="3">
        <f t="shared" si="4"/>
        <v>119242.90865221024</v>
      </c>
      <c r="J23" s="3">
        <f t="shared" si="4"/>
        <v>140026.32685805904</v>
      </c>
      <c r="K23" s="3">
        <f t="shared" si="4"/>
        <v>10000000000</v>
      </c>
      <c r="L23" s="3">
        <f t="shared" si="4"/>
        <v>50017.776356392511</v>
      </c>
      <c r="M23" s="3">
        <f t="shared" si="4"/>
        <v>34535.084642882044</v>
      </c>
      <c r="N23" s="3">
        <f t="shared" si="4"/>
        <v>45814.879158348238</v>
      </c>
      <c r="O23" s="3">
        <f t="shared" si="4"/>
        <v>156591.12480508705</v>
      </c>
      <c r="P23" s="3">
        <f t="shared" si="4"/>
        <v>71274.899380647563</v>
      </c>
      <c r="Q23" s="3">
        <f t="shared" si="5"/>
        <v>10000000000</v>
      </c>
      <c r="R23" s="5">
        <f t="shared" si="8"/>
        <v>12392.449501190915</v>
      </c>
      <c r="S23" s="4">
        <f t="shared" si="7"/>
        <v>1</v>
      </c>
    </row>
    <row r="24" spans="1:19" x14ac:dyDescent="0.45">
      <c r="A24" s="3">
        <v>6</v>
      </c>
      <c r="B24" s="3">
        <v>55.749926000000002</v>
      </c>
      <c r="C24" s="3">
        <v>37.534433</v>
      </c>
      <c r="D24" s="18">
        <v>3</v>
      </c>
      <c r="E24" s="18"/>
      <c r="F24" s="18"/>
      <c r="G24" s="30">
        <f t="shared" si="6"/>
        <v>100357.54735206586</v>
      </c>
      <c r="H24" s="3">
        <f t="shared" si="4"/>
        <v>99061.644039322025</v>
      </c>
      <c r="I24" s="3">
        <f t="shared" si="4"/>
        <v>101188.47503298083</v>
      </c>
      <c r="J24" s="3">
        <f t="shared" si="4"/>
        <v>153146.43110084339</v>
      </c>
      <c r="K24" s="3">
        <f t="shared" si="4"/>
        <v>100035.55271278508</v>
      </c>
      <c r="L24" s="3">
        <f t="shared" si="4"/>
        <v>10000000000</v>
      </c>
      <c r="M24" s="3">
        <f t="shared" si="4"/>
        <v>21689.172626206597</v>
      </c>
      <c r="N24" s="3">
        <f t="shared" si="4"/>
        <v>187879.64027114349</v>
      </c>
      <c r="O24" s="3">
        <f t="shared" si="4"/>
        <v>46159.795589913047</v>
      </c>
      <c r="P24" s="3">
        <f t="shared" si="4"/>
        <v>54257.260352241501</v>
      </c>
      <c r="Q24" s="3">
        <f t="shared" si="5"/>
        <v>10000000000</v>
      </c>
      <c r="R24" s="5">
        <f t="shared" si="8"/>
        <v>21689.172626206597</v>
      </c>
      <c r="S24" s="4">
        <f t="shared" si="7"/>
        <v>7</v>
      </c>
    </row>
    <row r="25" spans="1:19" x14ac:dyDescent="0.45">
      <c r="A25" s="26">
        <v>7</v>
      </c>
      <c r="B25" s="3">
        <v>55.708224999999999</v>
      </c>
      <c r="C25" s="3">
        <v>37.622978000000003</v>
      </c>
      <c r="D25" s="18">
        <v>4</v>
      </c>
      <c r="E25" s="18"/>
      <c r="F25" s="18"/>
      <c r="G25" s="30">
        <f t="shared" si="6"/>
        <v>86945.062095292276</v>
      </c>
      <c r="H25" s="3">
        <f t="shared" si="4"/>
        <v>85077.980074359657</v>
      </c>
      <c r="I25" s="3">
        <f t="shared" si="4"/>
        <v>156902.2276284445</v>
      </c>
      <c r="J25" s="3">
        <f t="shared" si="4"/>
        <v>221717.00333686545</v>
      </c>
      <c r="K25" s="3">
        <f t="shared" si="4"/>
        <v>92093.559047685339</v>
      </c>
      <c r="L25" s="3">
        <f t="shared" si="4"/>
        <v>28918.896834941843</v>
      </c>
      <c r="M25" s="3">
        <f t="shared" si="4"/>
        <v>10000000000</v>
      </c>
      <c r="N25" s="3">
        <f t="shared" si="4"/>
        <v>197153.85951397655</v>
      </c>
      <c r="O25" s="3">
        <f t="shared" si="4"/>
        <v>59992.074849299301</v>
      </c>
      <c r="P25" s="3">
        <f t="shared" si="4"/>
        <v>90703.274907432162</v>
      </c>
      <c r="Q25" s="3">
        <f t="shared" si="5"/>
        <v>10000000000</v>
      </c>
      <c r="R25" s="5">
        <f>_xlfn.MINIFS(G25:Q25,G25:Q25,"&lt;&gt;"&amp;R24)</f>
        <v>28918.896834941843</v>
      </c>
      <c r="S25" s="4">
        <f t="shared" si="7"/>
        <v>6</v>
      </c>
    </row>
    <row r="26" spans="1:19" x14ac:dyDescent="0.45">
      <c r="A26" s="3">
        <v>8</v>
      </c>
      <c r="B26" s="3">
        <v>55.762098119999997</v>
      </c>
      <c r="C26" s="3">
        <v>37.867264259999999</v>
      </c>
      <c r="D26" s="18">
        <v>1</v>
      </c>
      <c r="E26" s="18"/>
      <c r="F26" s="18"/>
      <c r="G26" s="30">
        <f t="shared" si="6"/>
        <v>13265.604137538661</v>
      </c>
      <c r="H26" s="3">
        <f t="shared" si="4"/>
        <v>13641.793144559522</v>
      </c>
      <c r="I26" s="3">
        <f t="shared" si="4"/>
        <v>44697.87652994346</v>
      </c>
      <c r="J26" s="3">
        <f t="shared" si="4"/>
        <v>45826.008392469506</v>
      </c>
      <c r="K26" s="3">
        <f t="shared" si="4"/>
        <v>10181.08425741087</v>
      </c>
      <c r="L26" s="3">
        <f t="shared" si="4"/>
        <v>20875.515585682602</v>
      </c>
      <c r="M26" s="3">
        <f t="shared" si="4"/>
        <v>16429.488292831324</v>
      </c>
      <c r="N26" s="3">
        <f t="shared" si="4"/>
        <v>10000000000</v>
      </c>
      <c r="O26" s="3">
        <f t="shared" si="4"/>
        <v>70011.4820270114</v>
      </c>
      <c r="P26" s="3">
        <f t="shared" si="4"/>
        <v>24433.437768267759</v>
      </c>
      <c r="Q26" s="3">
        <f t="shared" si="5"/>
        <v>10000000000</v>
      </c>
      <c r="R26" s="5">
        <f t="shared" si="8"/>
        <v>10181.08425741087</v>
      </c>
      <c r="S26" s="4">
        <f t="shared" si="7"/>
        <v>5</v>
      </c>
    </row>
    <row r="27" spans="1:19" x14ac:dyDescent="0.45">
      <c r="A27" s="3">
        <v>9</v>
      </c>
      <c r="B27" s="3">
        <v>55.736825000000003</v>
      </c>
      <c r="C27" s="3">
        <v>37.591293</v>
      </c>
      <c r="D27" s="18">
        <v>1</v>
      </c>
      <c r="E27" s="18"/>
      <c r="F27" s="18"/>
      <c r="G27" s="30">
        <f t="shared" si="6"/>
        <v>25915.867047519987</v>
      </c>
      <c r="H27" s="3">
        <f t="shared" si="4"/>
        <v>25475.075797761812</v>
      </c>
      <c r="I27" s="3">
        <f t="shared" si="4"/>
        <v>31623.855319983981</v>
      </c>
      <c r="J27" s="3">
        <f t="shared" si="4"/>
        <v>48787.316314229793</v>
      </c>
      <c r="K27" s="3">
        <f t="shared" si="4"/>
        <v>26098.520800847848</v>
      </c>
      <c r="L27" s="3">
        <f t="shared" si="4"/>
        <v>3846.6496324927443</v>
      </c>
      <c r="M27" s="3">
        <f t="shared" si="4"/>
        <v>3749.5046780813113</v>
      </c>
      <c r="N27" s="3">
        <f t="shared" si="4"/>
        <v>52508.611520258433</v>
      </c>
      <c r="O27" s="3">
        <f t="shared" si="4"/>
        <v>10000000000</v>
      </c>
      <c r="P27" s="3">
        <f t="shared" si="4"/>
        <v>19342.732950223064</v>
      </c>
      <c r="Q27" s="3">
        <f t="shared" si="5"/>
        <v>10000000000</v>
      </c>
      <c r="R27" s="5">
        <f t="shared" si="8"/>
        <v>3749.5046780813113</v>
      </c>
      <c r="S27" s="4">
        <f t="shared" si="7"/>
        <v>7</v>
      </c>
    </row>
    <row r="28" spans="1:19" x14ac:dyDescent="0.45">
      <c r="A28" s="3">
        <v>10</v>
      </c>
      <c r="B28" s="3">
        <v>55.910592000000001</v>
      </c>
      <c r="C28" s="3">
        <v>37.578989999999997</v>
      </c>
      <c r="D28" s="18">
        <v>1</v>
      </c>
      <c r="E28" s="18"/>
      <c r="F28" s="18"/>
      <c r="G28" s="30">
        <f t="shared" si="6"/>
        <v>50632.843120579528</v>
      </c>
      <c r="H28" s="3">
        <f t="shared" si="4"/>
        <v>50459.613655479829</v>
      </c>
      <c r="I28" s="3">
        <f t="shared" si="4"/>
        <v>32225.528719828508</v>
      </c>
      <c r="J28" s="3">
        <f t="shared" si="4"/>
        <v>28433.970742378631</v>
      </c>
      <c r="K28" s="3">
        <f t="shared" si="4"/>
        <v>47516.599587098259</v>
      </c>
      <c r="L28" s="3">
        <f t="shared" si="4"/>
        <v>18085.753450747616</v>
      </c>
      <c r="M28" s="3">
        <f t="shared" si="4"/>
        <v>22675.818726857775</v>
      </c>
      <c r="N28" s="3">
        <f t="shared" si="4"/>
        <v>73300.313304802316</v>
      </c>
      <c r="O28" s="3">
        <f t="shared" si="4"/>
        <v>77370.931800891325</v>
      </c>
      <c r="P28" s="3">
        <f t="shared" si="4"/>
        <v>10000000000</v>
      </c>
      <c r="Q28" s="3">
        <f t="shared" si="5"/>
        <v>10000000000</v>
      </c>
      <c r="R28" s="5">
        <f t="shared" si="8"/>
        <v>18085.753450747616</v>
      </c>
      <c r="S28" s="4">
        <f t="shared" si="7"/>
        <v>6</v>
      </c>
    </row>
    <row r="29" spans="1:19" x14ac:dyDescent="0.45">
      <c r="A29" s="28">
        <v>11</v>
      </c>
      <c r="B29" s="3">
        <v>55.606943000000001</v>
      </c>
      <c r="C29" s="3">
        <v>37.536242000000001</v>
      </c>
      <c r="D29" s="18">
        <v>1</v>
      </c>
      <c r="E29" s="18"/>
      <c r="F29" s="18"/>
      <c r="G29" s="30">
        <f t="shared" ref="G29:P29" si="9">10^10</f>
        <v>10000000000</v>
      </c>
      <c r="H29" s="3">
        <f t="shared" si="9"/>
        <v>10000000000</v>
      </c>
      <c r="I29" s="3">
        <f t="shared" si="9"/>
        <v>10000000000</v>
      </c>
      <c r="J29" s="3">
        <f t="shared" si="9"/>
        <v>10000000000</v>
      </c>
      <c r="K29" s="3">
        <f t="shared" si="9"/>
        <v>10000000000</v>
      </c>
      <c r="L29" s="3">
        <f t="shared" si="9"/>
        <v>10000000000</v>
      </c>
      <c r="M29" s="3">
        <f t="shared" si="9"/>
        <v>10000000000</v>
      </c>
      <c r="N29" s="3">
        <f t="shared" si="9"/>
        <v>10000000000</v>
      </c>
      <c r="O29" s="3">
        <f t="shared" si="9"/>
        <v>10000000000</v>
      </c>
      <c r="P29" s="3">
        <f t="shared" si="9"/>
        <v>10000000000</v>
      </c>
      <c r="Q29" s="3">
        <f>10^10</f>
        <v>10000000000</v>
      </c>
      <c r="R29" s="5">
        <f t="shared" si="8"/>
        <v>10000000000</v>
      </c>
      <c r="S29" s="4">
        <f t="shared" si="7"/>
        <v>1</v>
      </c>
    </row>
    <row r="30" spans="1:19" x14ac:dyDescent="0.45">
      <c r="E30" s="18"/>
      <c r="F30" s="18"/>
    </row>
    <row r="31" spans="1:19" x14ac:dyDescent="0.45">
      <c r="A31" s="3" t="s">
        <v>0</v>
      </c>
      <c r="B31" s="3" t="s">
        <v>15</v>
      </c>
      <c r="C31" s="3" t="s">
        <v>3</v>
      </c>
      <c r="D31" s="29" t="s">
        <v>20</v>
      </c>
      <c r="E31" s="4"/>
      <c r="F31" s="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5"/>
      <c r="S31" s="5"/>
    </row>
    <row r="32" spans="1:19" x14ac:dyDescent="0.45">
      <c r="A32" s="3">
        <v>1</v>
      </c>
      <c r="B32" s="3">
        <v>55.718223999999999</v>
      </c>
      <c r="C32" s="3">
        <v>37.795520000000003</v>
      </c>
      <c r="D32" s="18">
        <v>2</v>
      </c>
      <c r="E32" s="18"/>
      <c r="F32" s="18"/>
      <c r="G32" s="30">
        <f>IF(G$1=$A32,10^10,ATAN2(SIN(PI()*G$2/180)*SIN(PI()*$B32/180)+COS(PI()*G$2/180)*COS(PI()*$B32/180)*COS(ABS(PI()*$C32/180-PI()*G$3/180)),SQRT((COS(PI()*$B32/180)*SIN(PI()*$C32/180-PI()*G$3/180))^2+(COS(PI()*G$2/180)*SIN(PI()*$B32/180)-SIN(PI()*G$2/180)*COS(PI()*$B32/180)*COS(ABS(PI()*$C32/180-PI()*G$3/180)))^2))*$B$1*$D32*G$4)</f>
        <v>10000000000</v>
      </c>
      <c r="H32" s="3">
        <f t="shared" ref="H32:P41" si="10">IF(H$1=$A32,10^10,ATAN2(SIN(PI()*H$2/180)*SIN(PI()*$B32/180)+COS(PI()*H$2/180)*COS(PI()*$B32/180)*COS(ABS(PI()*$C32/180-PI()*H$3/180)),SQRT((COS(PI()*$B32/180)*SIN(PI()*$C32/180-PI()*H$3/180))^2+(COS(PI()*H$2/180)*SIN(PI()*$B32/180)-SIN(PI()*H$2/180)*COS(PI()*$B32/180)*COS(ABS(PI()*$C32/180-PI()*H$3/180)))^2))*$B$1*$D32*H$4)</f>
        <v>936.43790129021636</v>
      </c>
      <c r="I32" s="3">
        <f t="shared" si="10"/>
        <v>88000.996022480555</v>
      </c>
      <c r="J32" s="3">
        <f t="shared" si="10"/>
        <v>104415.15990629437</v>
      </c>
      <c r="K32" s="3">
        <f t="shared" si="10"/>
        <v>8261.6330007918223</v>
      </c>
      <c r="L32" s="3">
        <f t="shared" si="10"/>
        <v>33452.515784021853</v>
      </c>
      <c r="M32" s="3">
        <f t="shared" ref="M32:M41" si="11">10^10</f>
        <v>10000000000</v>
      </c>
      <c r="N32" s="3">
        <f t="shared" si="10"/>
        <v>39796.812412615895</v>
      </c>
      <c r="O32" s="3">
        <f t="shared" si="10"/>
        <v>103663.4681900796</v>
      </c>
      <c r="P32" s="3">
        <f t="shared" si="10"/>
        <v>50632.843120579244</v>
      </c>
      <c r="Q32" s="3">
        <f t="shared" ref="Q32:Q41" si="12">10^10</f>
        <v>10000000000</v>
      </c>
      <c r="R32" s="5">
        <f>MIN(G32:Q32)</f>
        <v>936.43790129021636</v>
      </c>
      <c r="S32" s="4">
        <f>MATCH(MIN(G32:Q32),G32:Q32,)</f>
        <v>2</v>
      </c>
    </row>
    <row r="33" spans="1:19" x14ac:dyDescent="0.45">
      <c r="A33" s="3">
        <v>2</v>
      </c>
      <c r="B33" s="3">
        <v>55.717849000000001</v>
      </c>
      <c r="C33" s="3">
        <v>37.791843</v>
      </c>
      <c r="D33" s="18">
        <v>2</v>
      </c>
      <c r="E33" s="18"/>
      <c r="F33" s="18"/>
      <c r="G33" s="30">
        <f t="shared" ref="G33:G41" si="13">IF(G$1=$A33,10^10,ATAN2(SIN(PI()*G$2/180)*SIN(PI()*$B33/180)+COS(PI()*G$2/180)*COS(PI()*$B33/180)*COS(ABS(PI()*$C33/180-PI()*G$3/180)),SQRT((COS(PI()*$B33/180)*SIN(PI()*$C33/180-PI()*G$3/180))^2+(COS(PI()*G$2/180)*SIN(PI()*$B33/180)-SIN(PI()*G$2/180)*COS(PI()*$B33/180)*COS(ABS(PI()*$C33/180-PI()*G$3/180)))^2))*$B$1*$D33*G$4)</f>
        <v>936.43790129025001</v>
      </c>
      <c r="H33" s="3">
        <f t="shared" si="10"/>
        <v>10000000000</v>
      </c>
      <c r="I33" s="3">
        <f t="shared" si="10"/>
        <v>87391.286084173058</v>
      </c>
      <c r="J33" s="3">
        <f t="shared" si="10"/>
        <v>104236.57972658832</v>
      </c>
      <c r="K33" s="3">
        <f t="shared" si="10"/>
        <v>8589.9117541883988</v>
      </c>
      <c r="L33" s="3">
        <f t="shared" si="10"/>
        <v>33020.548013107182</v>
      </c>
      <c r="M33" s="3">
        <f t="shared" si="11"/>
        <v>10000000000</v>
      </c>
      <c r="N33" s="3">
        <f t="shared" si="10"/>
        <v>40925.379433677161</v>
      </c>
      <c r="O33" s="3">
        <f t="shared" si="10"/>
        <v>101900.30319104751</v>
      </c>
      <c r="P33" s="3">
        <f t="shared" si="10"/>
        <v>50459.613655479014</v>
      </c>
      <c r="Q33" s="3">
        <f t="shared" si="12"/>
        <v>10000000000</v>
      </c>
      <c r="R33" s="5">
        <f>_xlfn.MINIFS(G33:Q33,G33:Q33,"&lt;&gt;"&amp;R32)</f>
        <v>936.43790129025001</v>
      </c>
      <c r="S33" s="4">
        <f t="shared" ref="S33:S42" si="14">MATCH(MIN(G33:Q33),G33:Q33,)</f>
        <v>1</v>
      </c>
    </row>
    <row r="34" spans="1:19" x14ac:dyDescent="0.45">
      <c r="A34" s="3">
        <v>3</v>
      </c>
      <c r="B34" s="3">
        <v>55.824283000000001</v>
      </c>
      <c r="C34" s="3">
        <v>37.656218000000003</v>
      </c>
      <c r="D34" s="18">
        <v>2</v>
      </c>
      <c r="E34" s="18"/>
      <c r="F34" s="18"/>
      <c r="G34" s="30">
        <f t="shared" si="13"/>
        <v>58667.330681654079</v>
      </c>
      <c r="H34" s="3">
        <f t="shared" si="10"/>
        <v>58260.857389447876</v>
      </c>
      <c r="I34" s="3">
        <f t="shared" si="10"/>
        <v>10000000000</v>
      </c>
      <c r="J34" s="3">
        <f t="shared" si="10"/>
        <v>34845.451211820415</v>
      </c>
      <c r="K34" s="3">
        <f t="shared" si="10"/>
        <v>52996.848289871166</v>
      </c>
      <c r="L34" s="3">
        <f t="shared" si="10"/>
        <v>22486.327785107409</v>
      </c>
      <c r="M34" s="3">
        <f t="shared" si="11"/>
        <v>10000000000</v>
      </c>
      <c r="N34" s="3">
        <f t="shared" si="10"/>
        <v>89395.753059887313</v>
      </c>
      <c r="O34" s="3">
        <f t="shared" si="10"/>
        <v>84330.280853290795</v>
      </c>
      <c r="P34" s="3">
        <f t="shared" si="10"/>
        <v>21483.685813218548</v>
      </c>
      <c r="Q34" s="3">
        <f t="shared" si="12"/>
        <v>10000000000</v>
      </c>
      <c r="R34" s="5">
        <f t="shared" ref="R34:R37" si="15">_xlfn.MINIFS(G34:Q34,G34:Q34,"&lt;&gt;"&amp;R33)</f>
        <v>21483.685813218548</v>
      </c>
      <c r="S34" s="4">
        <f t="shared" si="14"/>
        <v>10</v>
      </c>
    </row>
    <row r="35" spans="1:19" x14ac:dyDescent="0.45">
      <c r="A35" s="3">
        <v>4</v>
      </c>
      <c r="B35" s="3">
        <v>55.867041</v>
      </c>
      <c r="C35" s="3">
        <v>37.709595999999998</v>
      </c>
      <c r="D35" s="18">
        <v>3</v>
      </c>
      <c r="E35" s="18"/>
      <c r="F35" s="18"/>
      <c r="G35" s="30">
        <f t="shared" si="13"/>
        <v>104415.15990629105</v>
      </c>
      <c r="H35" s="3">
        <f t="shared" si="10"/>
        <v>104236.57972658754</v>
      </c>
      <c r="I35" s="3">
        <f t="shared" si="10"/>
        <v>52268.176817731917</v>
      </c>
      <c r="J35" s="3">
        <f t="shared" si="10"/>
        <v>10000000000</v>
      </c>
      <c r="K35" s="3">
        <f t="shared" si="10"/>
        <v>93350.884572038689</v>
      </c>
      <c r="L35" s="3">
        <f t="shared" si="10"/>
        <v>51048.810366947568</v>
      </c>
      <c r="M35" s="3">
        <f t="shared" si="11"/>
        <v>10000000000</v>
      </c>
      <c r="N35" s="3">
        <f t="shared" si="10"/>
        <v>137478.02517740629</v>
      </c>
      <c r="O35" s="3">
        <f t="shared" si="10"/>
        <v>195149.26525691737</v>
      </c>
      <c r="P35" s="3">
        <f t="shared" si="10"/>
        <v>28433.970742379017</v>
      </c>
      <c r="Q35" s="3">
        <f t="shared" si="12"/>
        <v>10000000000</v>
      </c>
      <c r="R35" s="5">
        <f t="shared" si="15"/>
        <v>28433.970742379017</v>
      </c>
      <c r="S35" s="4">
        <f t="shared" si="14"/>
        <v>10</v>
      </c>
    </row>
    <row r="36" spans="1:19" x14ac:dyDescent="0.45">
      <c r="A36" s="3">
        <v>5</v>
      </c>
      <c r="B36" s="3">
        <v>55.736645000000003</v>
      </c>
      <c r="C36" s="3">
        <v>37.799681</v>
      </c>
      <c r="D36" s="18">
        <v>3</v>
      </c>
      <c r="E36" s="18"/>
      <c r="G36" s="3">
        <f t="shared" si="13"/>
        <v>12392.449501190915</v>
      </c>
      <c r="H36" s="3">
        <f t="shared" si="10"/>
        <v>12884.867631282568</v>
      </c>
      <c r="I36" s="3">
        <f t="shared" si="10"/>
        <v>119242.90865221024</v>
      </c>
      <c r="J36" s="3">
        <f t="shared" si="10"/>
        <v>140026.32685805904</v>
      </c>
      <c r="K36" s="3">
        <f t="shared" si="10"/>
        <v>10000000000</v>
      </c>
      <c r="L36" s="3">
        <f t="shared" si="10"/>
        <v>50017.776356392511</v>
      </c>
      <c r="M36" s="3">
        <f t="shared" si="11"/>
        <v>10000000000</v>
      </c>
      <c r="N36" s="3">
        <f t="shared" si="10"/>
        <v>45814.879158348238</v>
      </c>
      <c r="O36" s="3">
        <f t="shared" si="10"/>
        <v>156591.12480508705</v>
      </c>
      <c r="P36" s="3">
        <f t="shared" si="10"/>
        <v>71274.899380647563</v>
      </c>
      <c r="Q36" s="3">
        <f t="shared" si="12"/>
        <v>10000000000</v>
      </c>
      <c r="R36" s="5">
        <f t="shared" si="15"/>
        <v>12392.449501190915</v>
      </c>
      <c r="S36" s="4">
        <f t="shared" si="14"/>
        <v>1</v>
      </c>
    </row>
    <row r="37" spans="1:19" x14ac:dyDescent="0.45">
      <c r="A37" s="26">
        <v>6</v>
      </c>
      <c r="B37" s="3">
        <v>55.749926000000002</v>
      </c>
      <c r="C37" s="3">
        <v>37.534433</v>
      </c>
      <c r="D37" s="18">
        <v>3</v>
      </c>
      <c r="E37" s="18"/>
      <c r="G37" s="3">
        <f t="shared" si="13"/>
        <v>100357.54735206586</v>
      </c>
      <c r="H37" s="3">
        <f t="shared" si="10"/>
        <v>99061.644039322025</v>
      </c>
      <c r="I37" s="3">
        <f t="shared" si="10"/>
        <v>101188.47503298083</v>
      </c>
      <c r="J37" s="3">
        <f t="shared" si="10"/>
        <v>153146.43110084339</v>
      </c>
      <c r="K37" s="3">
        <f t="shared" si="10"/>
        <v>100035.55271278508</v>
      </c>
      <c r="L37" s="3">
        <f t="shared" si="10"/>
        <v>10000000000</v>
      </c>
      <c r="M37" s="3">
        <f t="shared" si="11"/>
        <v>10000000000</v>
      </c>
      <c r="N37" s="3">
        <f t="shared" si="10"/>
        <v>187879.64027114349</v>
      </c>
      <c r="O37" s="3">
        <f t="shared" si="10"/>
        <v>46159.795589913047</v>
      </c>
      <c r="P37" s="3">
        <f t="shared" si="10"/>
        <v>54257.260352241501</v>
      </c>
      <c r="Q37" s="3">
        <f t="shared" si="12"/>
        <v>10000000000</v>
      </c>
      <c r="R37" s="5">
        <f t="shared" si="15"/>
        <v>46159.795589913047</v>
      </c>
      <c r="S37" s="4">
        <f>MATCH(MIN(G37:Q37),G37:Q37,)</f>
        <v>9</v>
      </c>
    </row>
    <row r="38" spans="1:19" x14ac:dyDescent="0.45">
      <c r="A38" s="28">
        <v>7</v>
      </c>
      <c r="B38" s="3">
        <v>55.708224999999999</v>
      </c>
      <c r="C38" s="3">
        <v>37.622978000000003</v>
      </c>
      <c r="D38" s="18">
        <v>4</v>
      </c>
      <c r="E38" s="18"/>
      <c r="G38" s="3">
        <f>10^10</f>
        <v>10000000000</v>
      </c>
      <c r="H38" s="3">
        <f t="shared" ref="H38:P38" si="16">10^10</f>
        <v>10000000000</v>
      </c>
      <c r="I38" s="3">
        <f t="shared" si="16"/>
        <v>10000000000</v>
      </c>
      <c r="J38" s="3">
        <f t="shared" si="16"/>
        <v>10000000000</v>
      </c>
      <c r="K38" s="3">
        <f t="shared" si="16"/>
        <v>10000000000</v>
      </c>
      <c r="L38" s="3">
        <f t="shared" si="16"/>
        <v>10000000000</v>
      </c>
      <c r="M38" s="3">
        <f t="shared" si="11"/>
        <v>10000000000</v>
      </c>
      <c r="N38" s="3">
        <f t="shared" si="16"/>
        <v>10000000000</v>
      </c>
      <c r="O38" s="3">
        <f t="shared" si="16"/>
        <v>10000000000</v>
      </c>
      <c r="P38" s="3">
        <f t="shared" si="16"/>
        <v>10000000000</v>
      </c>
      <c r="Q38" s="3">
        <f t="shared" si="12"/>
        <v>10000000000</v>
      </c>
      <c r="R38" s="5">
        <f>_xlfn.MINIFS(G38:Q38,G38:Q38,"&lt;&gt;"&amp;R37)</f>
        <v>10000000000</v>
      </c>
      <c r="S38" s="4">
        <f t="shared" si="14"/>
        <v>1</v>
      </c>
    </row>
    <row r="39" spans="1:19" x14ac:dyDescent="0.45">
      <c r="A39" s="3">
        <v>8</v>
      </c>
      <c r="B39" s="3">
        <v>55.762098119999997</v>
      </c>
      <c r="C39" s="3">
        <v>37.867264259999999</v>
      </c>
      <c r="D39" s="18">
        <v>1</v>
      </c>
      <c r="E39" s="18"/>
      <c r="G39" s="3">
        <f t="shared" si="13"/>
        <v>13265.604137538661</v>
      </c>
      <c r="H39" s="3">
        <f t="shared" si="10"/>
        <v>13641.793144559522</v>
      </c>
      <c r="I39" s="3">
        <f t="shared" si="10"/>
        <v>44697.87652994346</v>
      </c>
      <c r="J39" s="3">
        <f t="shared" si="10"/>
        <v>45826.008392469506</v>
      </c>
      <c r="K39" s="3">
        <f t="shared" si="10"/>
        <v>10181.08425741087</v>
      </c>
      <c r="L39" s="3">
        <f t="shared" si="10"/>
        <v>20875.515585682602</v>
      </c>
      <c r="M39" s="3">
        <f t="shared" si="11"/>
        <v>10000000000</v>
      </c>
      <c r="N39" s="3">
        <f t="shared" si="10"/>
        <v>10000000000</v>
      </c>
      <c r="O39" s="3">
        <f t="shared" si="10"/>
        <v>70011.4820270114</v>
      </c>
      <c r="P39" s="3">
        <f t="shared" si="10"/>
        <v>24433.437768267759</v>
      </c>
      <c r="Q39" s="3">
        <f t="shared" si="12"/>
        <v>10000000000</v>
      </c>
      <c r="R39" s="5">
        <f t="shared" ref="R39:R42" si="17">_xlfn.MINIFS(G39:Q39,G39:Q39,"&lt;&gt;"&amp;R38)</f>
        <v>10181.08425741087</v>
      </c>
      <c r="S39" s="4">
        <f t="shared" si="14"/>
        <v>5</v>
      </c>
    </row>
    <row r="40" spans="1:19" x14ac:dyDescent="0.45">
      <c r="A40" s="28">
        <v>9</v>
      </c>
      <c r="B40" s="3">
        <v>55.736825000000003</v>
      </c>
      <c r="C40" s="3">
        <v>37.591293</v>
      </c>
      <c r="D40" s="18">
        <v>1</v>
      </c>
      <c r="E40" s="18"/>
      <c r="G40" s="3">
        <f t="shared" si="13"/>
        <v>25915.867047519987</v>
      </c>
      <c r="H40" s="3">
        <f t="shared" si="10"/>
        <v>25475.075797761812</v>
      </c>
      <c r="I40" s="3">
        <f t="shared" si="10"/>
        <v>31623.855319983981</v>
      </c>
      <c r="J40" s="3">
        <f t="shared" si="10"/>
        <v>48787.316314229793</v>
      </c>
      <c r="K40" s="3">
        <f t="shared" si="10"/>
        <v>26098.520800847848</v>
      </c>
      <c r="L40" s="3">
        <f t="shared" si="10"/>
        <v>3846.6496324927443</v>
      </c>
      <c r="M40" s="3">
        <f t="shared" si="11"/>
        <v>10000000000</v>
      </c>
      <c r="N40" s="3">
        <f t="shared" si="10"/>
        <v>52508.611520258433</v>
      </c>
      <c r="O40" s="3">
        <f t="shared" si="10"/>
        <v>10000000000</v>
      </c>
      <c r="P40" s="3">
        <f t="shared" si="10"/>
        <v>19342.732950223064</v>
      </c>
      <c r="Q40" s="3">
        <f t="shared" si="12"/>
        <v>10000000000</v>
      </c>
      <c r="R40" s="5">
        <f t="shared" si="17"/>
        <v>3846.6496324927443</v>
      </c>
      <c r="S40" s="4">
        <f t="shared" si="14"/>
        <v>6</v>
      </c>
    </row>
    <row r="41" spans="1:19" x14ac:dyDescent="0.45">
      <c r="A41" s="3">
        <v>10</v>
      </c>
      <c r="B41" s="3">
        <v>55.910592000000001</v>
      </c>
      <c r="C41" s="3">
        <v>37.578989999999997</v>
      </c>
      <c r="D41" s="18">
        <v>1</v>
      </c>
      <c r="E41" s="18"/>
      <c r="G41" s="3">
        <f t="shared" si="13"/>
        <v>50632.843120579528</v>
      </c>
      <c r="H41" s="3">
        <f t="shared" si="10"/>
        <v>50459.613655479829</v>
      </c>
      <c r="I41" s="3">
        <f t="shared" si="10"/>
        <v>32225.528719828508</v>
      </c>
      <c r="J41" s="3">
        <f t="shared" si="10"/>
        <v>28433.970742378631</v>
      </c>
      <c r="K41" s="3">
        <f t="shared" si="10"/>
        <v>47516.599587098259</v>
      </c>
      <c r="L41" s="3">
        <f t="shared" si="10"/>
        <v>18085.753450747616</v>
      </c>
      <c r="M41" s="3">
        <f t="shared" si="11"/>
        <v>10000000000</v>
      </c>
      <c r="N41" s="3">
        <f t="shared" si="10"/>
        <v>73300.313304802316</v>
      </c>
      <c r="O41" s="3">
        <f t="shared" si="10"/>
        <v>77370.931800891325</v>
      </c>
      <c r="P41" s="3">
        <f t="shared" si="10"/>
        <v>10000000000</v>
      </c>
      <c r="Q41" s="3">
        <f t="shared" si="12"/>
        <v>10000000000</v>
      </c>
      <c r="R41" s="5">
        <f t="shared" si="17"/>
        <v>18085.753450747616</v>
      </c>
      <c r="S41" s="4">
        <f t="shared" si="14"/>
        <v>6</v>
      </c>
    </row>
    <row r="42" spans="1:19" x14ac:dyDescent="0.45">
      <c r="A42" s="28">
        <v>11</v>
      </c>
      <c r="B42" s="3">
        <v>55.606943000000001</v>
      </c>
      <c r="C42" s="3">
        <v>37.536242000000001</v>
      </c>
      <c r="D42" s="18">
        <v>1</v>
      </c>
      <c r="E42" s="18"/>
      <c r="G42" s="3">
        <f>10^10</f>
        <v>10000000000</v>
      </c>
      <c r="H42" s="3">
        <f t="shared" ref="H42:Q42" si="18">10^10</f>
        <v>10000000000</v>
      </c>
      <c r="I42" s="3">
        <f t="shared" si="18"/>
        <v>10000000000</v>
      </c>
      <c r="J42" s="3">
        <f t="shared" si="18"/>
        <v>10000000000</v>
      </c>
      <c r="K42" s="3">
        <f t="shared" si="18"/>
        <v>10000000000</v>
      </c>
      <c r="L42" s="3">
        <f t="shared" si="18"/>
        <v>10000000000</v>
      </c>
      <c r="M42" s="3">
        <f t="shared" si="18"/>
        <v>10000000000</v>
      </c>
      <c r="N42" s="3">
        <f t="shared" si="18"/>
        <v>10000000000</v>
      </c>
      <c r="O42" s="3">
        <f t="shared" si="18"/>
        <v>10000000000</v>
      </c>
      <c r="P42" s="3">
        <f t="shared" si="18"/>
        <v>10000000000</v>
      </c>
      <c r="Q42" s="3">
        <f t="shared" si="18"/>
        <v>10000000000</v>
      </c>
      <c r="R42" s="5">
        <f t="shared" si="17"/>
        <v>10000000000</v>
      </c>
      <c r="S42" s="4">
        <f t="shared" si="14"/>
        <v>1</v>
      </c>
    </row>
  </sheetData>
  <phoneticPr fontId="3" type="noConversion"/>
  <conditionalFormatting sqref="G6:Q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Q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Q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!;>9(8@8=0"01;8F01'[(8@8=0"01;8F0"01;8F0>;3>B0"01;8F01'[>;3>B0"01;8F0"01;8F0(8@8=0"01;8F01'[(8@8=0"01;8F0"01;8F0>;3>B0"01;8F01'[>;3>B0"01;8F0"01;8F0>;8G5AB2> ?5G5=5: (4>"01;8F01'[>;8G5AB2> ?5G5=5: (4>"01;8F0"01;8F0$"01;8F01'[$"01;8F0"01;8F0@5<O"01;8F01'[@5<O"01;8F0"01;8F0
</file>

<file path=customXml/item2.xml>��17>@2548B5 745AL >?8A0=85 >17>@0
</file>

<file path=customXml/itemProps1.xml><?xml version="1.0" encoding="utf-8"?>
<ds:datastoreItem xmlns:ds="http://schemas.openxmlformats.org/officeDocument/2006/customXml" ds:itemID="{2415F1F5-F323-414E-8DB8-A76C0E40E2C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E276914-202F-418C-B882-1384E07A324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Данные часть2</vt:lpstr>
      <vt:lpstr>Лист часть 2</vt:lpstr>
      <vt:lpstr>Лист часть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2021-12-22T07:42:00Z</dcterms:created>
  <dcterms:modified xsi:type="dcterms:W3CDTF">2021-12-27T08:01:59Z</dcterms:modified>
</cp:coreProperties>
</file>