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465" windowWidth="25605" windowHeight="13800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6" sheetId="6" r:id="rId6"/>
    <sheet name="Задача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B7" i="3"/>
  <c r="F2" i="5"/>
  <c r="C3" i="7"/>
  <c r="C2" i="7"/>
  <c r="B2" i="7"/>
  <c r="D4" i="2" a="1"/>
  <c r="D4" i="2" s="1"/>
  <c r="B4" i="2"/>
  <c r="B5" i="2" s="1"/>
  <c r="D3" i="1"/>
  <c r="C3" i="1"/>
  <c r="B3" i="1"/>
  <c r="E2" i="4" l="1"/>
  <c r="E3" i="4"/>
  <c r="F4" i="2" l="1"/>
  <c r="F5" i="2" s="1"/>
  <c r="B6" i="7"/>
  <c r="B5" i="7"/>
  <c r="B6" i="6"/>
  <c r="C6" i="6"/>
  <c r="D6" i="6" s="1"/>
  <c r="F3" i="5"/>
  <c r="F2" i="4" l="1"/>
  <c r="G2" i="5"/>
  <c r="I2" i="5" s="1"/>
  <c r="A6" i="1"/>
  <c r="D6" i="1" s="1"/>
  <c r="G2" i="1"/>
  <c r="B6" i="1" l="1"/>
  <c r="C6" i="1"/>
  <c r="G6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<sst xmlns="http://schemas.openxmlformats.org/spreadsheetml/2006/main" count="67" uniqueCount="51">
  <si>
    <t>№</t>
  </si>
  <si>
    <t>P(Hi)</t>
  </si>
  <si>
    <t>P(A|Hi)</t>
  </si>
  <si>
    <t>∑P(Hi) =</t>
  </si>
  <si>
    <t>P(A) =</t>
  </si>
  <si>
    <t>P(H1|A) =</t>
  </si>
  <si>
    <t>P(H2|A) =</t>
  </si>
  <si>
    <t>P(H3|A) =</t>
  </si>
  <si>
    <t>∑P(Hi|A) =</t>
  </si>
  <si>
    <t>X</t>
  </si>
  <si>
    <t>P</t>
  </si>
  <si>
    <t>E(X)=</t>
  </si>
  <si>
    <t>Var(X)=</t>
  </si>
  <si>
    <t>Функция плотности вероятности рапределения НСВ X</t>
  </si>
  <si>
    <t>f(x)=Cx^k</t>
  </si>
  <si>
    <t>Промежуток [a; b] локализации НСВ X</t>
  </si>
  <si>
    <t>k=</t>
  </si>
  <si>
    <t>a=</t>
  </si>
  <si>
    <t>b=</t>
  </si>
  <si>
    <t>n=</t>
  </si>
  <si>
    <t>C=</t>
  </si>
  <si>
    <t>Вероятность P(x1&lt;=X&lt;=x2)</t>
  </si>
  <si>
    <t>Промежуток</t>
  </si>
  <si>
    <t>x2=</t>
  </si>
  <si>
    <t>x1=</t>
  </si>
  <si>
    <t>P(x1&lt;=X&lt;=x2)=</t>
  </si>
  <si>
    <t>E(X^n)=</t>
  </si>
  <si>
    <t>p=</t>
  </si>
  <si>
    <t>Параметры биномиального распределения</t>
  </si>
  <si>
    <t>k1=</t>
  </si>
  <si>
    <t>k2=</t>
  </si>
  <si>
    <t>Значения ФР</t>
  </si>
  <si>
    <t>P(k1&lt;=X&lt;=k2)</t>
  </si>
  <si>
    <t>F(x1)=</t>
  </si>
  <si>
    <t>F(x2)=</t>
  </si>
  <si>
    <t>Параметры показтельного распределения</t>
  </si>
  <si>
    <t>lambda=</t>
  </si>
  <si>
    <t>СВ</t>
  </si>
  <si>
    <t>Y</t>
  </si>
  <si>
    <t>p(X, Y)=</t>
  </si>
  <si>
    <t>k1*X+k2*X+b</t>
  </si>
  <si>
    <t>E(k1*X+k2*X+b)=</t>
  </si>
  <si>
    <t>Cov(X, Y)=</t>
  </si>
  <si>
    <t>Var(k1*X+k2*X+b)=</t>
  </si>
  <si>
    <t>E</t>
  </si>
  <si>
    <t>Var</t>
  </si>
  <si>
    <t>E=</t>
  </si>
  <si>
    <t>Var=</t>
  </si>
  <si>
    <t>Var(X + Y)= 2 * VarX =</t>
  </si>
  <si>
    <t>E(X + Y)= 2 * EX =</t>
  </si>
  <si>
    <t>Вероятность P(X&gt;x2)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</si>
</sst>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0" borderId="0" xfId="0" applyFill="1" applyBorder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4" borderId="3" xfId="0" applyNumberFormat="1" applyFill="1" applyBorder="1"/>
    <xf numFmtId="0" fontId="0" fillId="4" borderId="5" xfId="0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L13" sqref="L13"/>
    </sheetView>
  </sheetViews>
  <sheetFormatPr defaultColWidth="8.85546875" defaultRowHeight="15" x14ac:dyDescent="0.25"/>
  <cols>
    <col min="6" max="6" width="9.42578125" bestFit="1" customWidth="1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</row>
    <row r="2" spans="1:7" x14ac:dyDescent="0.25">
      <c r="A2" s="9" t="s">
        <v>1</v>
      </c>
      <c r="B2" s="9">
        <v>0.35</v>
      </c>
      <c r="C2" s="9">
        <v>0.3</v>
      </c>
      <c r="D2" s="9">
        <v>0.35</v>
      </c>
      <c r="F2" s="3" t="s">
        <v>3</v>
      </c>
      <c r="G2" s="4">
        <f>SUM(B2:D2)</f>
        <v>0.99999999999999989</v>
      </c>
    </row>
    <row r="3" spans="1:7" x14ac:dyDescent="0.25">
      <c r="A3" s="9" t="s">
        <v>2</v>
      </c>
      <c r="B3" s="9">
        <f>1-0.3</f>
        <v>0.7</v>
      </c>
      <c r="C3" s="9">
        <f>1-0.35</f>
        <v>0.65</v>
      </c>
      <c r="D3" s="9">
        <f>1-0.05</f>
        <v>0.95</v>
      </c>
    </row>
    <row r="5" spans="1:7" x14ac:dyDescent="0.25">
      <c r="A5" s="2" t="s">
        <v>4</v>
      </c>
      <c r="B5" s="2" t="s">
        <v>5</v>
      </c>
      <c r="C5" s="2" t="s">
        <v>6</v>
      </c>
      <c r="D5" s="2" t="s">
        <v>7</v>
      </c>
    </row>
    <row r="6" spans="1:7" x14ac:dyDescent="0.25">
      <c r="A6" s="2">
        <f>SUMPRODUCT(B2:D2,B3:D3)</f>
        <v>0.77249999999999996</v>
      </c>
      <c r="B6" s="2">
        <f>B2*B3/$A$6</f>
        <v>0.3171521035598705</v>
      </c>
      <c r="C6" s="2">
        <f>C2*C3/$A$6</f>
        <v>0.25242718446601942</v>
      </c>
      <c r="D6" s="2">
        <f>D2*D3/$A$6</f>
        <v>0.43042071197411003</v>
      </c>
      <c r="F6" s="4" t="s">
        <v>8</v>
      </c>
      <c r="G6" s="4">
        <f>SUM(B6:D6)</f>
        <v>0.99999999999999989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1" sqref="E21"/>
    </sheetView>
  </sheetViews>
  <sheetFormatPr defaultColWidth="8.85546875" defaultRowHeight="15" x14ac:dyDescent="0.25"/>
  <cols>
    <col min="1" max="1" width="13.85546875" bestFit="1" customWidth="1"/>
    <col min="4" max="4" width="11.28515625" customWidth="1"/>
    <col min="5" max="5" width="18.7109375" bestFit="1" customWidth="1"/>
    <col min="6" max="6" width="9.28515625" bestFit="1" customWidth="1"/>
  </cols>
  <sheetData>
    <row r="1" spans="1:8" ht="15.75" thickBot="1" x14ac:dyDescent="0.3">
      <c r="A1" s="5" t="s">
        <v>9</v>
      </c>
      <c r="B1" s="15">
        <v>2</v>
      </c>
      <c r="C1" s="6">
        <v>7</v>
      </c>
      <c r="D1" s="17"/>
      <c r="E1" s="17"/>
    </row>
    <row r="2" spans="1:8" ht="15.75" thickBot="1" x14ac:dyDescent="0.3">
      <c r="A2" s="7" t="s">
        <v>10</v>
      </c>
      <c r="B2" s="16">
        <v>0.9</v>
      </c>
      <c r="C2" s="8">
        <v>0.1</v>
      </c>
      <c r="D2" s="17"/>
      <c r="E2" s="17"/>
      <c r="G2" s="9" t="s">
        <v>19</v>
      </c>
      <c r="H2" s="9">
        <v>2</v>
      </c>
    </row>
    <row r="4" spans="1:8" x14ac:dyDescent="0.25">
      <c r="A4" s="9" t="s">
        <v>11</v>
      </c>
      <c r="B4" s="27">
        <f>SUMPRODUCT(B1:E1,B2:E2)</f>
        <v>2.5</v>
      </c>
      <c r="C4" s="9" t="s">
        <v>26</v>
      </c>
      <c r="D4" s="26" cm="1">
        <f t="array" ref="D4">SUMPRODUCT(B1:E1^H2,B2:E2)</f>
        <v>8.5</v>
      </c>
      <c r="E4" s="9" t="s">
        <v>12</v>
      </c>
      <c r="F4" s="28">
        <f>D4-B4^2</f>
        <v>2.25</v>
      </c>
    </row>
    <row r="5" spans="1:8" x14ac:dyDescent="0.25">
      <c r="A5" s="2" t="s">
        <v>49</v>
      </c>
      <c r="B5" s="2">
        <f>B4*2</f>
        <v>5</v>
      </c>
      <c r="E5" s="2" t="s">
        <v>48</v>
      </c>
      <c r="F5" s="2">
        <f>F4*2</f>
        <v>4.5</v>
      </c>
    </row>
    <row r="6" spans="1:8" x14ac:dyDescent="0.25">
      <c r="A6" s="17"/>
      <c r="B6" s="17"/>
    </row>
    <row r="9" spans="1:8" x14ac:dyDescent="0.25">
      <c r="D9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5" sqref="G5"/>
    </sheetView>
  </sheetViews>
  <sheetFormatPr defaultColWidth="8.85546875" defaultRowHeight="15" x14ac:dyDescent="0.25"/>
  <cols>
    <col min="1" max="1" width="14.85546875" customWidth="1"/>
    <col min="2" max="2" width="18" customWidth="1"/>
    <col min="3" max="3" width="17.85546875" customWidth="1"/>
    <col min="4" max="4" width="9.42578125" customWidth="1"/>
    <col min="5" max="5" width="13" customWidth="1"/>
    <col min="6" max="6" width="11.42578125" customWidth="1"/>
    <col min="7" max="7" width="11.7109375" customWidth="1"/>
  </cols>
  <sheetData>
    <row r="1" spans="1:5" x14ac:dyDescent="0.25">
      <c r="A1" s="29" t="s">
        <v>13</v>
      </c>
      <c r="B1" s="29"/>
      <c r="C1" s="29"/>
      <c r="D1" s="29" t="s">
        <v>21</v>
      </c>
      <c r="E1" s="29"/>
    </row>
    <row r="2" spans="1:5" x14ac:dyDescent="0.25">
      <c r="A2" s="9" t="s">
        <v>14</v>
      </c>
      <c r="B2" s="29" t="s">
        <v>15</v>
      </c>
      <c r="C2" s="29"/>
      <c r="D2" s="29" t="s">
        <v>22</v>
      </c>
      <c r="E2" s="29"/>
    </row>
    <row r="3" spans="1:5" x14ac:dyDescent="0.25">
      <c r="A3" s="9" t="s">
        <v>16</v>
      </c>
      <c r="B3" s="9" t="s">
        <v>17</v>
      </c>
      <c r="C3" s="9" t="s">
        <v>18</v>
      </c>
      <c r="D3" s="9" t="s">
        <v>24</v>
      </c>
      <c r="E3" s="9" t="s">
        <v>23</v>
      </c>
    </row>
    <row r="4" spans="1:5" x14ac:dyDescent="0.25">
      <c r="A4" s="9">
        <v>4</v>
      </c>
      <c r="B4" s="9">
        <v>-1</v>
      </c>
      <c r="C4" s="9">
        <v>3</v>
      </c>
      <c r="D4" s="9">
        <v>1</v>
      </c>
      <c r="E4" s="9">
        <v>3</v>
      </c>
    </row>
    <row r="6" spans="1:5" x14ac:dyDescent="0.25">
      <c r="A6" s="18" t="s">
        <v>20</v>
      </c>
      <c r="B6" s="14">
        <f>(A4+1)/(C4^(A4+1)-B4^(A4+1))</f>
        <v>2.0491803278688523E-2</v>
      </c>
      <c r="C6" s="19"/>
      <c r="D6" s="19"/>
      <c r="E6" s="19"/>
    </row>
    <row r="7" spans="1:5" x14ac:dyDescent="0.25">
      <c r="A7" s="2" t="s">
        <v>25</v>
      </c>
      <c r="B7" s="14">
        <f>B6*(E4^(A4+1) - D4^(A4+1))/(A4+1)</f>
        <v>0.99180327868852447</v>
      </c>
      <c r="C7" s="20"/>
      <c r="D7" s="19"/>
      <c r="E7" s="19"/>
    </row>
    <row r="8" spans="1:5" x14ac:dyDescent="0.25">
      <c r="A8" s="17"/>
      <c r="B8" s="17"/>
      <c r="C8" s="17"/>
      <c r="D8" s="17"/>
      <c r="E8" s="17"/>
    </row>
    <row r="9" spans="1:5" x14ac:dyDescent="0.25">
      <c r="A9" s="17"/>
      <c r="B9" s="21"/>
    </row>
  </sheetData>
  <mergeCells count="4">
    <mergeCell ref="D1:E1"/>
    <mergeCell ref="D2:E2"/>
    <mergeCell ref="A1:C1"/>
    <mergeCell ref="B2:C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:F3"/>
    </sheetView>
  </sheetViews>
  <sheetFormatPr defaultColWidth="8.85546875" defaultRowHeight="15" x14ac:dyDescent="0.25"/>
  <cols>
    <col min="2" max="2" width="15.85546875" customWidth="1"/>
    <col min="5" max="6" width="11.85546875" bestFit="1" customWidth="1"/>
  </cols>
  <sheetData>
    <row r="1" spans="1:6" ht="47.45" customHeight="1" x14ac:dyDescent="0.25">
      <c r="A1" s="32" t="s">
        <v>28</v>
      </c>
      <c r="B1" s="32"/>
      <c r="C1" s="29" t="s">
        <v>22</v>
      </c>
      <c r="D1" s="29"/>
      <c r="E1" s="9" t="s">
        <v>31</v>
      </c>
      <c r="F1" s="2" t="s">
        <v>32</v>
      </c>
    </row>
    <row r="2" spans="1:6" x14ac:dyDescent="0.25">
      <c r="A2" s="9" t="s">
        <v>19</v>
      </c>
      <c r="B2" s="9">
        <v>6050</v>
      </c>
      <c r="C2" s="9" t="s">
        <v>29</v>
      </c>
      <c r="D2" s="9">
        <v>1</v>
      </c>
      <c r="E2" s="9">
        <f>_xlfn.BINOM.DIST(D2-1,B2,B3,1)</f>
        <v>2.2088434637681346E-2</v>
      </c>
      <c r="F2" s="30">
        <f>E3-E2</f>
        <v>0.79182158120987534</v>
      </c>
    </row>
    <row r="3" spans="1:6" x14ac:dyDescent="0.25">
      <c r="A3" s="9" t="s">
        <v>27</v>
      </c>
      <c r="B3" s="9">
        <v>6.3000000000000003E-4</v>
      </c>
      <c r="C3" s="9" t="s">
        <v>30</v>
      </c>
      <c r="D3" s="9">
        <v>5</v>
      </c>
      <c r="E3" s="9">
        <f>_xlfn.BINOM.DIST(D3,B2,B3,1)</f>
        <v>0.81391001584755673</v>
      </c>
      <c r="F3" s="31"/>
    </row>
    <row r="5" spans="1:6" x14ac:dyDescent="0.25">
      <c r="A5" s="22"/>
      <c r="B5" s="22"/>
      <c r="C5" s="19"/>
      <c r="D5" s="19"/>
      <c r="E5" s="17"/>
    </row>
    <row r="6" spans="1:6" x14ac:dyDescent="0.25">
      <c r="A6" s="17"/>
      <c r="B6" s="17"/>
      <c r="C6" s="19"/>
      <c r="D6" s="19"/>
      <c r="E6" s="19"/>
    </row>
    <row r="7" spans="1:6" x14ac:dyDescent="0.25">
      <c r="A7" s="17"/>
      <c r="B7" s="17"/>
      <c r="C7" s="19"/>
      <c r="D7" s="19"/>
      <c r="E7" s="19"/>
    </row>
  </sheetData>
  <mergeCells count="3">
    <mergeCell ref="F2:F3"/>
    <mergeCell ref="C1:D1"/>
    <mergeCell ref="A1:B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14" sqref="H14"/>
    </sheetView>
  </sheetViews>
  <sheetFormatPr defaultColWidth="8.85546875" defaultRowHeight="15" x14ac:dyDescent="0.25"/>
  <cols>
    <col min="2" max="2" width="11.140625" customWidth="1"/>
    <col min="7" max="7" width="11.42578125" bestFit="1" customWidth="1"/>
    <col min="8" max="8" width="10.140625" customWidth="1"/>
    <col min="9" max="9" width="18.28515625" bestFit="1" customWidth="1"/>
  </cols>
  <sheetData>
    <row r="1" spans="1:9" ht="43.5" customHeight="1" x14ac:dyDescent="0.25">
      <c r="A1" s="34" t="s">
        <v>35</v>
      </c>
      <c r="B1" s="34"/>
      <c r="C1" s="35" t="s">
        <v>22</v>
      </c>
      <c r="D1" s="35"/>
      <c r="E1" s="35" t="s">
        <v>31</v>
      </c>
      <c r="F1" s="35"/>
      <c r="G1" s="36" t="s">
        <v>21</v>
      </c>
      <c r="H1" s="37"/>
      <c r="I1" s="25" t="s">
        <v>50</v>
      </c>
    </row>
    <row r="2" spans="1:9" x14ac:dyDescent="0.25">
      <c r="A2" s="38" t="s">
        <v>36</v>
      </c>
      <c r="B2" s="38">
        <v>0.115</v>
      </c>
      <c r="C2" s="9" t="s">
        <v>24</v>
      </c>
      <c r="D2" s="9">
        <v>1</v>
      </c>
      <c r="E2" s="9" t="s">
        <v>33</v>
      </c>
      <c r="F2" s="9">
        <f>_xlfn.EXPON.DIST(D2,B2,1)</f>
        <v>0.10863385609316863</v>
      </c>
      <c r="G2" s="29">
        <f>F3-F2</f>
        <v>0.89035835847778277</v>
      </c>
      <c r="H2" s="29"/>
      <c r="I2" s="33">
        <f>1-G2</f>
        <v>0.10964164152221723</v>
      </c>
    </row>
    <row r="3" spans="1:9" x14ac:dyDescent="0.25">
      <c r="A3" s="39"/>
      <c r="B3" s="39"/>
      <c r="C3" s="9" t="s">
        <v>23</v>
      </c>
      <c r="D3" s="9">
        <v>60</v>
      </c>
      <c r="E3" s="9" t="s">
        <v>34</v>
      </c>
      <c r="F3" s="9">
        <f>_xlfn.EXPON.DIST(D3,B2,1)</f>
        <v>0.99899221457095144</v>
      </c>
      <c r="G3" s="29"/>
      <c r="H3" s="29"/>
      <c r="I3" s="33"/>
    </row>
    <row r="6" spans="1:9" x14ac:dyDescent="0.25">
      <c r="A6" s="17"/>
      <c r="B6" s="17"/>
      <c r="C6" s="17"/>
      <c r="D6" s="17"/>
      <c r="E6" s="17"/>
      <c r="F6" s="17"/>
    </row>
    <row r="7" spans="1:9" x14ac:dyDescent="0.25">
      <c r="A7" s="17"/>
      <c r="B7" s="17"/>
      <c r="C7" s="17"/>
      <c r="D7" s="17"/>
      <c r="E7" s="17"/>
      <c r="F7" s="17"/>
    </row>
    <row r="8" spans="1:9" x14ac:dyDescent="0.25">
      <c r="A8" s="17"/>
      <c r="B8" s="17"/>
      <c r="C8" s="17"/>
      <c r="D8" s="17"/>
      <c r="E8" s="17"/>
      <c r="F8" s="17"/>
    </row>
    <row r="9" spans="1:9" x14ac:dyDescent="0.25">
      <c r="A9" s="23"/>
      <c r="B9" s="23"/>
      <c r="C9" s="24"/>
      <c r="D9" s="24"/>
      <c r="E9" s="23"/>
      <c r="F9" s="23"/>
    </row>
    <row r="10" spans="1:9" x14ac:dyDescent="0.25">
      <c r="A10" s="17"/>
      <c r="B10" s="17"/>
      <c r="C10" s="17"/>
      <c r="D10" s="17"/>
      <c r="E10" s="19"/>
      <c r="F10" s="19"/>
    </row>
    <row r="11" spans="1:9" x14ac:dyDescent="0.25">
      <c r="A11" s="17"/>
      <c r="B11" s="17"/>
      <c r="C11" s="17"/>
      <c r="D11" s="17"/>
      <c r="E11" s="19"/>
      <c r="F11" s="19"/>
    </row>
    <row r="12" spans="1:9" x14ac:dyDescent="0.25">
      <c r="A12" s="17"/>
      <c r="B12" s="17"/>
      <c r="C12" s="17"/>
      <c r="D12" s="17"/>
      <c r="E12" s="17"/>
      <c r="F12" s="17"/>
    </row>
    <row r="13" spans="1:9" x14ac:dyDescent="0.25">
      <c r="A13" s="17"/>
      <c r="B13" s="17"/>
      <c r="C13" s="17"/>
      <c r="D13" s="17"/>
      <c r="E13" s="17"/>
      <c r="F13" s="17"/>
    </row>
    <row r="14" spans="1:9" x14ac:dyDescent="0.25">
      <c r="A14" s="17"/>
      <c r="B14" s="17"/>
      <c r="C14" s="17"/>
      <c r="D14" s="17"/>
      <c r="E14" s="17"/>
      <c r="F14" s="17"/>
    </row>
  </sheetData>
  <mergeCells count="8">
    <mergeCell ref="I2:I3"/>
    <mergeCell ref="A1:B1"/>
    <mergeCell ref="C1:D1"/>
    <mergeCell ref="E1:F1"/>
    <mergeCell ref="G1:H1"/>
    <mergeCell ref="G2:H3"/>
    <mergeCell ref="A2:A3"/>
    <mergeCell ref="B2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3" sqref="D13"/>
    </sheetView>
  </sheetViews>
  <sheetFormatPr defaultColWidth="8.85546875" defaultRowHeight="15" x14ac:dyDescent="0.25"/>
  <cols>
    <col min="1" max="1" width="12.7109375" bestFit="1" customWidth="1"/>
    <col min="2" max="2" width="15.140625" bestFit="1" customWidth="1"/>
    <col min="3" max="3" width="9.7109375" customWidth="1"/>
    <col min="4" max="4" width="17" bestFit="1" customWidth="1"/>
  </cols>
  <sheetData>
    <row r="1" spans="1:9" x14ac:dyDescent="0.25">
      <c r="A1" s="9" t="s">
        <v>37</v>
      </c>
      <c r="B1" s="9" t="s">
        <v>44</v>
      </c>
      <c r="C1" s="9" t="s">
        <v>45</v>
      </c>
      <c r="D1" s="10" t="s">
        <v>39</v>
      </c>
    </row>
    <row r="2" spans="1:9" x14ac:dyDescent="0.25">
      <c r="A2" s="9" t="s">
        <v>9</v>
      </c>
      <c r="B2" s="9">
        <v>77.900000000000006</v>
      </c>
      <c r="C2" s="9">
        <v>7.2</v>
      </c>
      <c r="D2" s="9">
        <v>0.28999999999999998</v>
      </c>
      <c r="F2" s="9" t="s">
        <v>29</v>
      </c>
      <c r="G2" s="9">
        <v>1</v>
      </c>
      <c r="H2" s="9" t="s">
        <v>18</v>
      </c>
      <c r="I2" s="9">
        <v>0</v>
      </c>
    </row>
    <row r="3" spans="1:9" x14ac:dyDescent="0.25">
      <c r="A3" s="9" t="s">
        <v>38</v>
      </c>
      <c r="B3" s="9">
        <v>20</v>
      </c>
      <c r="C3" s="9">
        <v>5.0999999999999996</v>
      </c>
      <c r="D3" s="11"/>
      <c r="F3" s="9" t="s">
        <v>30</v>
      </c>
      <c r="G3" s="9">
        <v>-1</v>
      </c>
      <c r="H3" s="11"/>
      <c r="I3" s="1"/>
    </row>
    <row r="5" spans="1:9" x14ac:dyDescent="0.25">
      <c r="A5" s="40" t="s">
        <v>40</v>
      </c>
      <c r="B5" s="2" t="s">
        <v>41</v>
      </c>
      <c r="C5" s="9" t="s">
        <v>42</v>
      </c>
      <c r="D5" s="2" t="s">
        <v>43</v>
      </c>
    </row>
    <row r="6" spans="1:9" x14ac:dyDescent="0.25">
      <c r="A6" s="40"/>
      <c r="B6" s="2">
        <f>G2*B2+G3*B3+I2</f>
        <v>57.900000000000006</v>
      </c>
      <c r="C6" s="9">
        <f>D2*SQRT(C2*C3)</f>
        <v>1.7573138592750015</v>
      </c>
      <c r="D6" s="2">
        <f>G2^2*C2+G3^2*C3+2*G2*G3*C6</f>
        <v>8.7853722814499982</v>
      </c>
    </row>
  </sheetData>
  <mergeCells count="1">
    <mergeCell ref="A5:A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85546875" defaultRowHeight="15" x14ac:dyDescent="0.25"/>
  <cols>
    <col min="2" max="2" width="13.28515625" bestFit="1" customWidth="1"/>
  </cols>
  <sheetData>
    <row r="1" spans="1:3" x14ac:dyDescent="0.25">
      <c r="A1" s="9" t="s">
        <v>37</v>
      </c>
      <c r="B1" s="9" t="s">
        <v>44</v>
      </c>
      <c r="C1" s="9" t="s">
        <v>45</v>
      </c>
    </row>
    <row r="2" spans="1:3" x14ac:dyDescent="0.25">
      <c r="A2" s="9" t="s">
        <v>9</v>
      </c>
      <c r="B2" s="9">
        <f>450*0.55</f>
        <v>247.50000000000003</v>
      </c>
      <c r="C2" s="9">
        <f>450*0.55*0.45</f>
        <v>111.37500000000001</v>
      </c>
    </row>
    <row r="3" spans="1:3" x14ac:dyDescent="0.25">
      <c r="A3" s="9" t="s">
        <v>38</v>
      </c>
      <c r="B3" s="9">
        <v>4000</v>
      </c>
      <c r="C3" s="9">
        <f>120^2</f>
        <v>14400</v>
      </c>
    </row>
    <row r="5" spans="1:3" x14ac:dyDescent="0.25">
      <c r="A5" s="2" t="s">
        <v>46</v>
      </c>
      <c r="B5" s="2">
        <f>B2*B3</f>
        <v>990000.00000000012</v>
      </c>
    </row>
    <row r="6" spans="1:3" x14ac:dyDescent="0.25">
      <c r="A6" s="2" t="s">
        <v>47</v>
      </c>
      <c r="B6" s="13">
        <f>C3*B2+B3^2*C2</f>
        <v>1785564000.0000002</v>
      </c>
    </row>
    <row r="7" spans="1:3" x14ac:dyDescent="0.25">
      <c r="A7" s="17"/>
      <c r="B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Задача 1</vt:lpstr>
      <vt:lpstr>Задача 2</vt:lpstr>
      <vt:lpstr>Задача 3</vt:lpstr>
      <vt:lpstr>Задача 4</vt:lpstr>
      <vt:lpstr>Задача 5</vt:lpstr>
      <vt:lpstr>Задача 6</vt:lpstr>
      <vt:lpstr>Задача 7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2020-12-21T13:27:14Z</dcterms:created>
  <dcterms:modified xsi:type="dcterms:W3CDTF">2020-12-21T13:27:30Z</dcterms:modified>
  <cp:category/>
</cp:coreProperties>
</file>