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0" yWindow="465" windowWidth="28800" windowHeight="16440" tabRatio="788" activeTab="3"/>
  </bookViews>
  <sheets>
    <sheet name="system_meta" sheetId="17" r:id="rId1"/>
    <sheet name="table_description" sheetId="15" r:id="rId2"/>
    <sheet name="component_list" sheetId="13" r:id="rId3"/>
    <sheet name="component_connections" sheetId="1" r:id="rId4"/>
    <sheet name="supply_setup" sheetId="5" r:id="rId5"/>
    <sheet name="output_setup" sheetId="2" r:id="rId6"/>
    <sheet name="comp_type_dmg_algo" sheetId="9" r:id="rId7"/>
    <sheet name="damage_state_def" sheetId="10" r:id="rId8"/>
    <sheet name="VALIDATION_TABLES" sheetId="16" r:id="rId9"/>
    <sheet name="asset_names" sheetId="11" r:id="rId10"/>
    <sheet name="excluded_components" sheetId="14" r:id="rId11"/>
    <sheet name="Tanks" sheetId="12" r:id="rId12"/>
  </sheets>
  <definedNames>
    <definedName name="_xlnm._FilterDatabase" localSheetId="3" hidden="1">component_connections!$A$1:$E$108</definedName>
    <definedName name="_xlnm._FilterDatabase" localSheetId="2" hidden="1">component_list!$A$1:$I$70</definedName>
    <definedName name="_xlnm._FilterDatabase" localSheetId="10" hidden="1">excluded_components!#REF!</definedName>
    <definedName name="COMPONENT_LOCATION_CONF">OFFSET(VALIDATION_TABLES!$D$2,0,0,COUNTA(VALIDATION_TABLES!$D$2:$D$201),1)</definedName>
    <definedName name="ComponentTypeList">asset_names!$A$2:INDEX(asset_names!$A:$A,COUNTA(asset_names!$A:$A))</definedName>
    <definedName name="INFRASTRUCTURE_LEVEL">OFFSET(VALIDATION_TABLES!$A$2,0,0,COUNTA(VALIDATION_TABLES!$A$2:$A$201),1)</definedName>
    <definedName name="RESTORATION_TIME_UNIT">OFFSET(VALIDATION_TABLES!$C$2,0,0,COUNTA(VALIDATION_TABLES!$C$2:$C$201),1)</definedName>
    <definedName name="SYSTEM_CLASSES">OFFSET(VALIDATION_TABLES!$B$2,0,0,COUNTA(VALIDATION_TABLES!$B$2:$B$201),1)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109" i="9" l="1"/>
  <c r="O105" i="9"/>
  <c r="O101" i="9"/>
  <c r="O97" i="9"/>
  <c r="O89" i="9"/>
  <c r="O85" i="9"/>
  <c r="P84" i="9"/>
  <c r="P177" i="9" l="1"/>
  <c r="A177" i="9"/>
  <c r="P176" i="9"/>
  <c r="A176" i="9"/>
  <c r="P175" i="9"/>
  <c r="A175" i="9"/>
  <c r="P174" i="9"/>
  <c r="A174" i="9"/>
  <c r="A189" i="9"/>
  <c r="A188" i="9"/>
  <c r="A187" i="9"/>
  <c r="A186" i="9"/>
  <c r="A185" i="9"/>
  <c r="A184" i="9"/>
  <c r="A183" i="9"/>
  <c r="A182" i="9"/>
  <c r="A181" i="9"/>
  <c r="A180" i="9"/>
  <c r="A179" i="9"/>
  <c r="A178" i="9"/>
  <c r="A173" i="9"/>
  <c r="A172" i="9"/>
  <c r="A171" i="9"/>
  <c r="A170" i="9"/>
  <c r="A169" i="9"/>
  <c r="A168" i="9"/>
  <c r="A167" i="9"/>
  <c r="A166" i="9"/>
  <c r="A165" i="9"/>
  <c r="A164" i="9"/>
  <c r="A163" i="9"/>
  <c r="A162" i="9"/>
  <c r="A161" i="9"/>
  <c r="A160" i="9"/>
  <c r="A159" i="9"/>
  <c r="A158" i="9"/>
  <c r="A157" i="9"/>
  <c r="A156" i="9"/>
  <c r="A155" i="9"/>
  <c r="A154" i="9"/>
  <c r="A153" i="9"/>
  <c r="A152" i="9"/>
  <c r="A151" i="9"/>
  <c r="A150" i="9"/>
  <c r="A149" i="9"/>
  <c r="A148" i="9"/>
  <c r="A147" i="9"/>
  <c r="A146" i="9"/>
  <c r="A145" i="9"/>
  <c r="A144" i="9"/>
  <c r="A143" i="9"/>
  <c r="A142" i="9"/>
  <c r="A141" i="9"/>
  <c r="A140" i="9"/>
  <c r="A139" i="9"/>
  <c r="A138" i="9"/>
  <c r="A137" i="9"/>
  <c r="A136" i="9"/>
  <c r="A135" i="9"/>
  <c r="A134" i="9"/>
  <c r="A133" i="9"/>
  <c r="A132" i="9"/>
  <c r="A131" i="9"/>
  <c r="A130" i="9"/>
  <c r="A129" i="9"/>
  <c r="A128" i="9"/>
  <c r="A127" i="9"/>
  <c r="A126" i="9"/>
  <c r="A125" i="9"/>
  <c r="A124" i="9"/>
  <c r="A123" i="9"/>
  <c r="A122" i="9"/>
  <c r="A121" i="9"/>
  <c r="A120" i="9"/>
  <c r="A119" i="9"/>
  <c r="A118" i="9"/>
  <c r="A117" i="9"/>
  <c r="A116" i="9"/>
  <c r="A115" i="9"/>
  <c r="A114" i="9"/>
  <c r="A113" i="9"/>
  <c r="A112" i="9"/>
  <c r="A111" i="9"/>
  <c r="A110" i="9"/>
  <c r="A109" i="9"/>
  <c r="A108" i="9"/>
  <c r="A107" i="9"/>
  <c r="A106" i="9"/>
  <c r="A105" i="9"/>
  <c r="A104" i="9"/>
  <c r="A103" i="9"/>
  <c r="A102" i="9"/>
  <c r="A101" i="9"/>
  <c r="A100" i="9"/>
  <c r="A99" i="9"/>
  <c r="A98" i="9"/>
  <c r="A97" i="9"/>
  <c r="A96" i="9"/>
  <c r="A95" i="9"/>
  <c r="A94" i="9"/>
  <c r="A93" i="9"/>
  <c r="A92" i="9"/>
  <c r="A91" i="9"/>
  <c r="A90" i="9"/>
  <c r="A89" i="9"/>
  <c r="A88" i="9"/>
  <c r="A87" i="9"/>
  <c r="A86" i="9"/>
  <c r="A85" i="9"/>
  <c r="A84" i="9"/>
  <c r="A83" i="9"/>
  <c r="A82" i="9"/>
  <c r="A81" i="9"/>
  <c r="A80" i="9"/>
  <c r="A79" i="9"/>
  <c r="A78" i="9"/>
  <c r="A77" i="9"/>
  <c r="A76" i="9"/>
  <c r="A75" i="9"/>
  <c r="A74" i="9"/>
  <c r="A73" i="9"/>
  <c r="A72" i="9"/>
  <c r="A71" i="9"/>
  <c r="A70" i="9"/>
  <c r="A69" i="9"/>
  <c r="A68" i="9"/>
  <c r="A67" i="9"/>
  <c r="A66" i="9"/>
  <c r="A65" i="9"/>
  <c r="A64" i="9"/>
  <c r="A63" i="9"/>
  <c r="A62" i="9"/>
  <c r="A61" i="9"/>
  <c r="A60" i="9"/>
  <c r="A59" i="9"/>
  <c r="A58" i="9"/>
  <c r="A57" i="9"/>
  <c r="A56" i="9"/>
  <c r="A55" i="9"/>
  <c r="A54" i="9"/>
  <c r="A53" i="9"/>
  <c r="A52" i="9"/>
  <c r="A51" i="9"/>
  <c r="A50" i="9"/>
  <c r="A49" i="9"/>
  <c r="A48" i="9"/>
  <c r="A47" i="9"/>
  <c r="A46" i="9"/>
  <c r="A45" i="9"/>
  <c r="A44" i="9"/>
  <c r="A43" i="9"/>
  <c r="A42" i="9"/>
  <c r="A41" i="9"/>
  <c r="A40" i="9"/>
  <c r="A39" i="9"/>
  <c r="A38" i="9"/>
  <c r="A37" i="9"/>
  <c r="A36" i="9"/>
  <c r="A35" i="9"/>
  <c r="A34" i="9"/>
  <c r="A33" i="9"/>
  <c r="A32" i="9"/>
  <c r="A31" i="9"/>
  <c r="A30" i="9"/>
  <c r="A29" i="9"/>
  <c r="A28" i="9"/>
  <c r="A27" i="9"/>
  <c r="A26" i="9"/>
  <c r="A25" i="9"/>
  <c r="A24" i="9"/>
  <c r="A23" i="9"/>
  <c r="A22" i="9"/>
  <c r="A21" i="9"/>
  <c r="A20" i="9"/>
  <c r="A19" i="9"/>
  <c r="A18" i="9"/>
  <c r="A17" i="9"/>
  <c r="A16" i="9"/>
  <c r="A15" i="9"/>
  <c r="A14" i="9"/>
  <c r="A13" i="9"/>
  <c r="A12" i="9"/>
  <c r="A11" i="9"/>
  <c r="A10" i="9"/>
  <c r="A9" i="9"/>
  <c r="A8" i="9"/>
  <c r="A7" i="9"/>
  <c r="A6" i="9"/>
  <c r="A5" i="9"/>
  <c r="A4" i="9"/>
  <c r="A3" i="9"/>
  <c r="A2" i="9"/>
  <c r="P161" i="9"/>
  <c r="P160" i="9"/>
  <c r="P159" i="9"/>
  <c r="P158" i="9"/>
  <c r="P125" i="9"/>
  <c r="O125" i="9"/>
  <c r="P124" i="9"/>
  <c r="P123" i="9"/>
  <c r="P122" i="9"/>
  <c r="P121" i="9"/>
  <c r="O121" i="9"/>
  <c r="P120" i="9"/>
  <c r="P119" i="9"/>
  <c r="P118" i="9"/>
  <c r="P73" i="9"/>
  <c r="O73" i="9"/>
  <c r="P72" i="9"/>
  <c r="P71" i="9"/>
  <c r="P70" i="9"/>
  <c r="P29" i="9"/>
  <c r="P28" i="9"/>
  <c r="P27" i="9"/>
  <c r="P26" i="9"/>
  <c r="P189" i="9"/>
  <c r="O189" i="9"/>
  <c r="P188" i="9"/>
  <c r="P187" i="9"/>
  <c r="P186" i="9"/>
  <c r="P33" i="9"/>
  <c r="P32" i="9"/>
  <c r="P31" i="9"/>
  <c r="P30" i="9"/>
  <c r="P185" i="9"/>
  <c r="O185" i="9"/>
  <c r="P184" i="9"/>
  <c r="P183" i="9"/>
  <c r="P182" i="9"/>
  <c r="P181" i="9"/>
  <c r="O181" i="9"/>
  <c r="P180" i="9"/>
  <c r="P179" i="9"/>
  <c r="P178" i="9"/>
  <c r="P173" i="9"/>
  <c r="P172" i="9"/>
  <c r="P171" i="9"/>
  <c r="P170" i="9"/>
  <c r="P169" i="9"/>
  <c r="P168" i="9"/>
  <c r="P167" i="9"/>
  <c r="P166" i="9"/>
  <c r="P165" i="9"/>
  <c r="P164" i="9"/>
  <c r="P163" i="9"/>
  <c r="P162" i="9"/>
  <c r="P157" i="9"/>
  <c r="O157" i="9"/>
  <c r="P156" i="9"/>
  <c r="P155" i="9"/>
  <c r="P154" i="9"/>
  <c r="P151" i="9"/>
  <c r="P150" i="9"/>
  <c r="P145" i="9"/>
  <c r="P144" i="9"/>
  <c r="P143" i="9"/>
  <c r="P142" i="9"/>
  <c r="P141" i="9"/>
  <c r="P140" i="9"/>
  <c r="P139" i="9"/>
  <c r="P138" i="9"/>
  <c r="P137" i="9"/>
  <c r="P136" i="9"/>
  <c r="P135" i="9"/>
  <c r="P134" i="9"/>
  <c r="P133" i="9"/>
  <c r="O133" i="9"/>
  <c r="P132" i="9"/>
  <c r="P131" i="9"/>
  <c r="P130" i="9"/>
  <c r="P129" i="9"/>
  <c r="O129" i="9"/>
  <c r="P128" i="9"/>
  <c r="P127" i="9"/>
  <c r="P126" i="9"/>
  <c r="P117" i="9"/>
  <c r="P116" i="9"/>
  <c r="P115" i="9"/>
  <c r="P114" i="9"/>
  <c r="P113" i="9"/>
  <c r="P112" i="9"/>
  <c r="P111" i="9"/>
  <c r="P110" i="9"/>
  <c r="P109" i="9"/>
  <c r="P108" i="9"/>
  <c r="P107" i="9"/>
  <c r="P106" i="9"/>
  <c r="P105" i="9"/>
  <c r="P104" i="9"/>
  <c r="P103" i="9"/>
  <c r="P102" i="9"/>
  <c r="P101" i="9"/>
  <c r="P100" i="9"/>
  <c r="P99" i="9"/>
  <c r="P98" i="9"/>
  <c r="P97" i="9"/>
  <c r="P96" i="9"/>
  <c r="P95" i="9"/>
  <c r="P94" i="9"/>
  <c r="P93" i="9"/>
  <c r="P92" i="9"/>
  <c r="P91" i="9"/>
  <c r="P90" i="9"/>
  <c r="P89" i="9"/>
  <c r="P88" i="9"/>
  <c r="P87" i="9"/>
  <c r="P86" i="9"/>
  <c r="P85" i="9"/>
  <c r="P83" i="9"/>
  <c r="P82" i="9"/>
  <c r="P81" i="9"/>
  <c r="P80" i="9"/>
  <c r="P79" i="9"/>
  <c r="P78" i="9"/>
  <c r="P77" i="9"/>
  <c r="P76" i="9"/>
  <c r="P75" i="9"/>
  <c r="P74" i="9"/>
  <c r="P69" i="9"/>
  <c r="O69" i="9"/>
  <c r="P68" i="9"/>
  <c r="P67" i="9"/>
  <c r="P66" i="9"/>
  <c r="P61" i="9"/>
  <c r="O61" i="9"/>
  <c r="P60" i="9"/>
  <c r="P59" i="9"/>
  <c r="P58" i="9"/>
  <c r="P57" i="9"/>
  <c r="O57" i="9"/>
  <c r="P56" i="9"/>
  <c r="P55" i="9"/>
  <c r="P54" i="9"/>
  <c r="P53" i="9"/>
  <c r="O53" i="9"/>
  <c r="P52" i="9"/>
  <c r="P51" i="9"/>
  <c r="P50" i="9"/>
  <c r="P45" i="9"/>
  <c r="O45" i="9"/>
  <c r="P44" i="9"/>
  <c r="P43" i="9"/>
  <c r="P42" i="9"/>
  <c r="P41" i="9"/>
  <c r="O41" i="9"/>
  <c r="P40" i="9"/>
  <c r="P39" i="9"/>
  <c r="P38" i="9"/>
  <c r="O21" i="9"/>
  <c r="O17" i="9"/>
  <c r="O13" i="9"/>
  <c r="P37" i="9"/>
  <c r="O37" i="9"/>
  <c r="P36" i="9"/>
  <c r="P35" i="9"/>
  <c r="P34" i="9"/>
  <c r="P9" i="9"/>
  <c r="O9" i="9"/>
  <c r="P8" i="9"/>
  <c r="P7" i="9"/>
  <c r="P6" i="9"/>
  <c r="P5" i="9"/>
  <c r="O5" i="9"/>
  <c r="P4" i="9"/>
  <c r="P3" i="9"/>
  <c r="P2" i="9"/>
  <c r="P49" i="9"/>
  <c r="O49" i="9"/>
  <c r="P48" i="9"/>
  <c r="P47" i="9"/>
  <c r="P46" i="9"/>
  <c r="P149" i="9"/>
  <c r="P148" i="9"/>
  <c r="P147" i="9"/>
  <c r="P146" i="9"/>
  <c r="P65" i="9"/>
  <c r="P64" i="9"/>
  <c r="P63" i="9"/>
  <c r="P62" i="9"/>
  <c r="P25" i="9"/>
  <c r="O25" i="9"/>
  <c r="P24" i="9"/>
  <c r="P23" i="9"/>
  <c r="P22" i="9"/>
</calcChain>
</file>

<file path=xl/sharedStrings.xml><?xml version="1.0" encoding="utf-8"?>
<sst xmlns="http://schemas.openxmlformats.org/spreadsheetml/2006/main" count="2859" uniqueCount="403">
  <si>
    <t>component_type</t>
  </si>
  <si>
    <t>node_type</t>
  </si>
  <si>
    <t>transshipment</t>
  </si>
  <si>
    <t>sink</t>
  </si>
  <si>
    <t>damage_state</t>
  </si>
  <si>
    <t>damage_ratio</t>
  </si>
  <si>
    <t>functionality</t>
  </si>
  <si>
    <t>recovery_mean</t>
  </si>
  <si>
    <t>recovery_std</t>
  </si>
  <si>
    <t>SYSTEM_OUTPUT</t>
  </si>
  <si>
    <t>cost_fraction</t>
  </si>
  <si>
    <t>node_cluster</t>
  </si>
  <si>
    <t>dependency</t>
  </si>
  <si>
    <t>DS1 Slight</t>
  </si>
  <si>
    <t>DS2 Moderate</t>
  </si>
  <si>
    <t>DS3 Extensive</t>
  </si>
  <si>
    <t>DS4 Complete</t>
  </si>
  <si>
    <t>component_class</t>
  </si>
  <si>
    <t>op_capacity</t>
  </si>
  <si>
    <t>List of component types with fragility and recovery data</t>
  </si>
  <si>
    <t>fragility_source</t>
  </si>
  <si>
    <t>component_id</t>
  </si>
  <si>
    <t>supply</t>
  </si>
  <si>
    <t>Lognormal</t>
  </si>
  <si>
    <t>damage_function</t>
  </si>
  <si>
    <t>minimum</t>
  </si>
  <si>
    <t>NA</t>
  </si>
  <si>
    <t>Definitions of damage states of the list of component types in the system</t>
  </si>
  <si>
    <t>recovery_95percentile</t>
  </si>
  <si>
    <t>damage_state_definition</t>
  </si>
  <si>
    <t>origin</t>
  </si>
  <si>
    <t>destination</t>
  </si>
  <si>
    <t>weight</t>
  </si>
  <si>
    <t>input_node</t>
  </si>
  <si>
    <t>capacity_fraction</t>
  </si>
  <si>
    <t>input_capacity</t>
  </si>
  <si>
    <t>output_node</t>
  </si>
  <si>
    <t>production_node</t>
  </si>
  <si>
    <t>output_node_capacity</t>
  </si>
  <si>
    <t>priority</t>
  </si>
  <si>
    <t>link_capacity</t>
  </si>
  <si>
    <t>commodity_type</t>
  </si>
  <si>
    <t>Component Types</t>
  </si>
  <si>
    <t>Chlorination Equipment</t>
  </si>
  <si>
    <t>Grit Chamber</t>
  </si>
  <si>
    <t>Flow Equalisation Basin</t>
  </si>
  <si>
    <t>Baffles</t>
  </si>
  <si>
    <t>Scrapers</t>
  </si>
  <si>
    <t>Paddles</t>
  </si>
  <si>
    <t>Synonyms</t>
  </si>
  <si>
    <t>Primary Clarifier Tank</t>
  </si>
  <si>
    <t>Circular Clarification Tank</t>
  </si>
  <si>
    <t>Pump Station</t>
  </si>
  <si>
    <t>Step Screens</t>
  </si>
  <si>
    <t>Secondary Treatment Tank</t>
  </si>
  <si>
    <t>Rectangular Sedimentation Tank</t>
  </si>
  <si>
    <t>Sludge Digesters</t>
  </si>
  <si>
    <t>Voltage Transformer</t>
  </si>
  <si>
    <t>Electric Power Commercial</t>
  </si>
  <si>
    <t>Electric Power Backup</t>
  </si>
  <si>
    <t>pipe_to_distro_1</t>
  </si>
  <si>
    <t>Reservoir</t>
  </si>
  <si>
    <t>Basins</t>
  </si>
  <si>
    <t>Chemical Tanks</t>
  </si>
  <si>
    <t>Sediment Flocculation</t>
  </si>
  <si>
    <t>Used by: (1) network algorithm package for flow calculations, (2) Pygraphviz to draw the system layout.</t>
  </si>
  <si>
    <t xml:space="preserve">Network connections. Each pair of nodes implies a connecting edge. Directionality is defined by order of nodes in a row (Orig -&gt; Dest). </t>
  </si>
  <si>
    <t>Treatment Capacity in Mega Litres per Day (MLD)</t>
  </si>
  <si>
    <t>Wells</t>
  </si>
  <si>
    <t>Clearwater_Pump_N1</t>
  </si>
  <si>
    <t>Clearwater_Pump_N3</t>
  </si>
  <si>
    <t>Flocculation Tanks</t>
  </si>
  <si>
    <t>20 x 25</t>
  </si>
  <si>
    <t>Cut (4 to 7m)</t>
  </si>
  <si>
    <t>DAFF Tanks</t>
  </si>
  <si>
    <t>30 x 70</t>
  </si>
  <si>
    <t>Cut (0 to 4m)</t>
  </si>
  <si>
    <t>BAC Filters</t>
  </si>
  <si>
    <t xml:space="preserve">20 x 80 </t>
  </si>
  <si>
    <t>Cut (to 4m) / Fill (to 4m)</t>
  </si>
  <si>
    <t>Backwash Water Storage Tank</t>
  </si>
  <si>
    <t xml:space="preserve">20 x 20 </t>
  </si>
  <si>
    <t>Cut (3 to 4m)</t>
  </si>
  <si>
    <t>Chlorine Contact Tank</t>
  </si>
  <si>
    <t>Cut (1 to 4m)</t>
  </si>
  <si>
    <t>Washwater Tank &amp; Recovery Pumps</t>
  </si>
  <si>
    <t xml:space="preserve">20 x 25 </t>
  </si>
  <si>
    <t>Fill (1 to 4m)</t>
  </si>
  <si>
    <t>Thickened Sludge Tank &amp; Pumps</t>
  </si>
  <si>
    <t xml:space="preserve">10 x 10 </t>
  </si>
  <si>
    <t>Fill (1m)</t>
  </si>
  <si>
    <t>Clearwater Storage Tank No.1</t>
  </si>
  <si>
    <t xml:space="preserve">30 x 30 </t>
  </si>
  <si>
    <t>Cut (0 to 2m)</t>
  </si>
  <si>
    <t>Clearwater Storage Tank No.2</t>
  </si>
  <si>
    <t>BAC Rinse &amp; Supernatant Tank</t>
  </si>
  <si>
    <t xml:space="preserve">10 x 20 </t>
  </si>
  <si>
    <t>Platform
Number</t>
  </si>
  <si>
    <t>Structure
Number</t>
  </si>
  <si>
    <t>Description</t>
  </si>
  <si>
    <t>Approx. Plan
Dimension
(m)</t>
  </si>
  <si>
    <t>Proposed Cut / Fill
Earthworks</t>
  </si>
  <si>
    <t>61/27259/113942</t>
  </si>
  <si>
    <t>Mundaring WTP and Mundaring Pumping Station C</t>
  </si>
  <si>
    <t>Foundation Design Report</t>
  </si>
  <si>
    <t>Table 3 WTP - Summary of Sensitive Structures (pg 13)</t>
  </si>
  <si>
    <t>Pipe Main Inlet</t>
  </si>
  <si>
    <t>Concrete Tank 20x20 BKWSH</t>
  </si>
  <si>
    <t>Concrete Tank 10x10</t>
  </si>
  <si>
    <t>Concrete Tank 30x30 CLRWTR</t>
  </si>
  <si>
    <t>Concrete Tank 10X20 BACRINSE</t>
  </si>
  <si>
    <t>Pipework Internal</t>
  </si>
  <si>
    <t>Concrete Tank 20x80 BACFILTER</t>
  </si>
  <si>
    <t>ZONE 3</t>
  </si>
  <si>
    <t>C37A_Pre_Dosing_Static_Mixer_A</t>
  </si>
  <si>
    <t>C38_Service_Water_Pump_Stn</t>
  </si>
  <si>
    <t>C58_Delivery_Flow_Meter</t>
  </si>
  <si>
    <t>C53_Stabilisation_Flow_Meter</t>
  </si>
  <si>
    <t>C51_Inlet_Flow_Meter</t>
  </si>
  <si>
    <t>C45_Post_Dosing_Analyser_Room</t>
  </si>
  <si>
    <t>C36_Post_Dosing_Static_Mixer</t>
  </si>
  <si>
    <t>C46_Lime_Storage_Dosing</t>
  </si>
  <si>
    <t>ZONE 1</t>
  </si>
  <si>
    <t>ZONE 0</t>
  </si>
  <si>
    <t>ZONE 2</t>
  </si>
  <si>
    <t>ZONE 4A</t>
  </si>
  <si>
    <t>ZONE 6A</t>
  </si>
  <si>
    <t>ZONE 6B</t>
  </si>
  <si>
    <t>ZONE 5</t>
  </si>
  <si>
    <t>ZONE 4B</t>
  </si>
  <si>
    <t>Water_Supply</t>
  </si>
  <si>
    <t>SYSTEM_INPUT</t>
  </si>
  <si>
    <t>Pipe_Cl_Contact_to_Clearwater</t>
  </si>
  <si>
    <t>Pipe_Clearwater_Inlet_Joint</t>
  </si>
  <si>
    <t>Pipe_Main_Outlet</t>
  </si>
  <si>
    <t>Pipe_Main_Inlet_to_FLOC</t>
  </si>
  <si>
    <t>Pipe_Main_Inlet_Tee_Connector</t>
  </si>
  <si>
    <t>Pipe_Main_Inlet_to_UV</t>
  </si>
  <si>
    <t>Pipe_FLOC_DAFF_Connector</t>
  </si>
  <si>
    <t>Pipe_DAFF_to_BAC</t>
  </si>
  <si>
    <t>Pipe_BAC_to_BALANCETANK</t>
  </si>
  <si>
    <t>ZONE 7</t>
  </si>
  <si>
    <t>Genset 3100kVA</t>
  </si>
  <si>
    <t>Pump Horizontal 1600kW</t>
  </si>
  <si>
    <t>Balancing Tank</t>
  </si>
  <si>
    <t>Pipe Section DN1200</t>
  </si>
  <si>
    <t>Pipe Section DN1400</t>
  </si>
  <si>
    <t>Pipe Section DN1700</t>
  </si>
  <si>
    <t>ZONE 2 CONN-IN</t>
  </si>
  <si>
    <t>ZONE 1 CONN-IN</t>
  </si>
  <si>
    <t>ZONE 4 CONN-IN</t>
  </si>
  <si>
    <t>ZONE 5 CONN-IN</t>
  </si>
  <si>
    <t>Clearwater_Pump_N2</t>
  </si>
  <si>
    <t>Clearwater_Pump_N4</t>
  </si>
  <si>
    <t>Clearwater_Pump_Output_Connector</t>
  </si>
  <si>
    <t>Surge Vessels</t>
  </si>
  <si>
    <t>Output_Freshwater</t>
  </si>
  <si>
    <t>UV Dosing Equipment</t>
  </si>
  <si>
    <t>Dosing Equipment - UV</t>
  </si>
  <si>
    <t>Chlorination Equipment - Chlorine</t>
  </si>
  <si>
    <t>Chlorine Storage Building</t>
  </si>
  <si>
    <t>Supernatant Pump Filter</t>
  </si>
  <si>
    <t>Backup_Genset_Transformer</t>
  </si>
  <si>
    <t>Chem_Dosing_Panel_FSA</t>
  </si>
  <si>
    <t>Chem_Tank_ALUM_No1</t>
  </si>
  <si>
    <t>Chem_Tank_ALUM_No2</t>
  </si>
  <si>
    <t>Chem_Dosing_Panel_ALUM</t>
  </si>
  <si>
    <t>Chemical Tank - Fibreglass - ALUM</t>
  </si>
  <si>
    <t>D4.5m, H3.1m, Capacity 40m3</t>
  </si>
  <si>
    <t>Chemical Tank - Fibreglass - NaOH</t>
  </si>
  <si>
    <t>Chemical Tank - ALUM</t>
  </si>
  <si>
    <t>Chemical Tank - NaOH</t>
  </si>
  <si>
    <t>Chemical Dosing Panel</t>
  </si>
  <si>
    <t>Chem_Dosing_Panel_NaOH</t>
  </si>
  <si>
    <t>Chem_Tank_NaOH_No1</t>
  </si>
  <si>
    <t>Chem_Tank_FSA_No1</t>
  </si>
  <si>
    <t>Chem_Tank_NaOH_No2</t>
  </si>
  <si>
    <t>Chem_Tank_FSA_No2</t>
  </si>
  <si>
    <t>Chemical Tank - FSA</t>
  </si>
  <si>
    <t>D2.25m, H3.5m</t>
  </si>
  <si>
    <t>Chemical Building</t>
  </si>
  <si>
    <t>Table Name</t>
  </si>
  <si>
    <t>Note</t>
  </si>
  <si>
    <t>This file lists the instances of various component types within the system. Component design level x.xx g.</t>
  </si>
  <si>
    <t>Cost fractions define economic value of the individual component relative to the cost of entire system. 
Data includes a __% allowance for components not included in the model.</t>
  </si>
  <si>
    <t>component_list</t>
  </si>
  <si>
    <t>component_connections</t>
  </si>
  <si>
    <t>supply_setup</t>
  </si>
  <si>
    <t>output_setup</t>
  </si>
  <si>
    <t>comp_type_dmg_algo</t>
  </si>
  <si>
    <t>damage_state_def</t>
  </si>
  <si>
    <t>Capacity given as percentage.</t>
  </si>
  <si>
    <t>Necessary input materiél required for plant operation.</t>
  </si>
  <si>
    <t xml:space="preserve">Fragilities are defined according to discrete damage states. Recovery time is in DAYS. </t>
  </si>
  <si>
    <t>Air_Receiver_1</t>
  </si>
  <si>
    <t>Air_Receiver_2</t>
  </si>
  <si>
    <t>Compressed_Air_Vessel_1</t>
  </si>
  <si>
    <t>Compressed_Air_Vessel_2</t>
  </si>
  <si>
    <t>Compressed_Air_Vessel_3</t>
  </si>
  <si>
    <t>Compressed_Air_Vessel_4</t>
  </si>
  <si>
    <t>JUNCTION</t>
  </si>
  <si>
    <t>Pipe_Main_Inlet_Section_1</t>
  </si>
  <si>
    <t>Power_Supply_Main</t>
  </si>
  <si>
    <t>Power_Supply_Area_1</t>
  </si>
  <si>
    <t>Power_Supply_Area_2</t>
  </si>
  <si>
    <t>Power_Supply_Area_3</t>
  </si>
  <si>
    <t>SUPPLY_NODES</t>
  </si>
  <si>
    <t>&gt;&gt; purpose of balance tank</t>
  </si>
  <si>
    <t>Clearwater_Pump_Control_Panels</t>
  </si>
  <si>
    <t>Electric Switchboard</t>
  </si>
  <si>
    <t>&gt;&gt; how and where does it link to output pipes</t>
  </si>
  <si>
    <t>&gt;&gt; alum for DAFF</t>
  </si>
  <si>
    <t>&gt;&gt; why does CO2 dosing happen: to adjust the pH down, connects to the exit pipe out of the Contact Tank</t>
  </si>
  <si>
    <t>&gt;&gt; why does NaOH dosing happen: to adjust the pH up, connects to the exit pipe out of the Contact Tank</t>
  </si>
  <si>
    <t>&gt;&gt; why does FSA dosing happen: to add Fl to water, connects to the exit pipe out of the Contact Tank</t>
  </si>
  <si>
    <t>&gt;&gt; purpose: feed wash water back to water entry point; source of power: AREA 2</t>
  </si>
  <si>
    <t>&gt;&gt; consider as part of pipe</t>
  </si>
  <si>
    <t>&gt;&gt; not used (purpose is to reduce alkalinity in water to reduce pipe corrosion)</t>
  </si>
  <si>
    <t>&gt;&gt; needed for dilution of chemicals</t>
  </si>
  <si>
    <t>Compressed Air Vessel</t>
  </si>
  <si>
    <t>Saturated_Air_Supply</t>
  </si>
  <si>
    <t>id</t>
  </si>
  <si>
    <t>is_piecewise</t>
  </si>
  <si>
    <t>no</t>
  </si>
  <si>
    <t>median</t>
  </si>
  <si>
    <t>location</t>
  </si>
  <si>
    <t>beta</t>
  </si>
  <si>
    <t>lower_limit</t>
  </si>
  <si>
    <t>upper_limit</t>
  </si>
  <si>
    <t>null</t>
  </si>
  <si>
    <t>recovery_function</t>
  </si>
  <si>
    <t>Normal</t>
  </si>
  <si>
    <t>Untreated Water</t>
  </si>
  <si>
    <t>Electric Power</t>
  </si>
  <si>
    <t>Concrete Tank BALANCING</t>
  </si>
  <si>
    <t>Concrete Tank 20x25 FLOC</t>
  </si>
  <si>
    <t>Concrete Tank 20x25 WASHWATER</t>
  </si>
  <si>
    <t>Concrete Tank 30x70 DAFF</t>
  </si>
  <si>
    <t>Concrete Tank 20x20 CLCONTACT</t>
  </si>
  <si>
    <t>Electrical Kiosk Switchroom</t>
  </si>
  <si>
    <t>Electrical Kiosk Transformer</t>
  </si>
  <si>
    <t>Electrical Kiosk Transformer 433V</t>
  </si>
  <si>
    <t>Electrical Transformer 22kV Oil-Filled</t>
  </si>
  <si>
    <t>Electrical HV Switchroom</t>
  </si>
  <si>
    <t>Electrical HV-LV Switchroom</t>
  </si>
  <si>
    <t>Steel Tank Liquid CO2</t>
  </si>
  <si>
    <t>Pipe Connector Buried</t>
  </si>
  <si>
    <t>Pipe Connector Overground</t>
  </si>
  <si>
    <t>Pipe Connector Suspended</t>
  </si>
  <si>
    <t>Air Tank Vertical</t>
  </si>
  <si>
    <t>MODEL ARTEFACT</t>
  </si>
  <si>
    <t>C44_Predosing_Analyser_Room</t>
  </si>
  <si>
    <t>pos_x</t>
  </si>
  <si>
    <t>pos_y</t>
  </si>
  <si>
    <t>junction</t>
  </si>
  <si>
    <t>Based on HAZUS Unanchored Switchroom. Building 1.5g for Extensive and Complete.</t>
  </si>
  <si>
    <t>Elevated Pipework</t>
  </si>
  <si>
    <t>Switchrooms</t>
  </si>
  <si>
    <t>GA adaptation. HAZUS Unanchored algorithm for swtichrooms. Building 0.15 for Extensive and Complete.</t>
  </si>
  <si>
    <t>Building 0.15g</t>
  </si>
  <si>
    <t>Algorithm based on fragility for Philippines Power House, adjusted to 0.15g</t>
  </si>
  <si>
    <t>Assigned fragility of algorithm for: `Building 0.15g`</t>
  </si>
  <si>
    <t>Based on HAZUS curves for `Chlorination Equipment`.</t>
  </si>
  <si>
    <t>Shifted to the right and steepened due to poor base fixity. Moderate damage much less likely.</t>
  </si>
  <si>
    <t>notes</t>
  </si>
  <si>
    <t>Assigned unbreakable fragiity.</t>
  </si>
  <si>
    <t xml:space="preserve">This component is a necessary artefact of of the model. </t>
  </si>
  <si>
    <t>Assigned fragility of algorithm for: `Elevated Pipework`</t>
  </si>
  <si>
    <t>GA adaptation of HAZUS algorithm for `Steel Tank Above Ground`.</t>
  </si>
  <si>
    <t>Median shift 0.05 OA. Moderate 0.2g additional shift. Extensive and Complete 0.4g additional shift left.</t>
  </si>
  <si>
    <t>Assigned fragility of algorithm for: `Chemical Tanks`</t>
  </si>
  <si>
    <t>Pump Backwash</t>
  </si>
  <si>
    <t>Shifted right 0.08g due to greater resilience.</t>
  </si>
  <si>
    <t>GA adaptation of HAZUS algorithm for `Pumping Station - Small with Anchored Components`. NIBS 2004, Table 8.6.</t>
  </si>
  <si>
    <t>Minor base movement with yield of HD bolts.</t>
  </si>
  <si>
    <t>Minor base movement.</t>
  </si>
  <si>
    <t>Extensive movement without overturning with damage to pipework.</t>
  </si>
  <si>
    <t>GA adaptation of HAZUS algorithm for `Chlorination Equipment`. NIBS 2003, Table A.8.6, Table 15B.5.</t>
  </si>
  <si>
    <t>Shifted slightly to right and steepened due to absence of base fixity. Extensive damage much less likely as tank will not overturn and slide as rigid body.</t>
  </si>
  <si>
    <t>Extensive movement without overturning with damage to fuel supply pipework and cabling.</t>
  </si>
  <si>
    <t>Not likely.</t>
  </si>
  <si>
    <t>Transformer</t>
  </si>
  <si>
    <t>Damage to HDPE at HD bolt.</t>
  </si>
  <si>
    <t>Extensive tearing and tank movement.</t>
  </si>
  <si>
    <t>Major tank movement on pedestal.</t>
  </si>
  <si>
    <t>Ruptured tank.</t>
  </si>
  <si>
    <t>Diesel Storage Tank Horizontal</t>
  </si>
  <si>
    <t>EPN14 115/12KV</t>
  </si>
  <si>
    <t>Slight and moderate as per diesel tank. EPN14 for sliding failure but moved 0.1g to right (very similar to diesel tank). EPN14 for overturning.</t>
  </si>
  <si>
    <t>Assigned fragility of algorithm for: `Transformer`.</t>
  </si>
  <si>
    <t>HAZUS algorithm for `Pumping Station - Small with Unanchored Components`. NIBS 2004, Table 8.6.</t>
  </si>
  <si>
    <t>Model artefact. Assumed seismically invulnerable for simulation purposes.</t>
  </si>
  <si>
    <t>Partial overturning without equipment damage in panel</t>
  </si>
  <si>
    <t>Overturning with damage to dosing equipment components</t>
  </si>
  <si>
    <t>RC Tank On Ground - Anchored</t>
  </si>
  <si>
    <t>Assigned fragility of algorithm for: `RC Tank On Ground - Anchored`</t>
  </si>
  <si>
    <t>HAZUS algorithm for Concrete Tank On-ground, Anchored. NIBS 2004, Table 8.9.</t>
  </si>
  <si>
    <t>HAZUS algorithms for `Eleveted Pipes - Anchored`. NIBS 2003, Table A.8.6, Table 15B.5.</t>
  </si>
  <si>
    <t>Major tanle movement on pedestal.</t>
  </si>
  <si>
    <t>Power source to model. Assumed seismically invulnerable for simulation purposes.</t>
  </si>
  <si>
    <t>&lt;add definition&gt;</t>
  </si>
  <si>
    <t>Extensive overturning but checked by Chem buildings (25% as likely as full overturning).</t>
  </si>
  <si>
    <t>Complete overturning .</t>
  </si>
  <si>
    <t>Malfunction of plant for a short time (&lt;3 days) due to electric power loss or slight building damage. [SRM-LIFE (2007)]</t>
  </si>
  <si>
    <t>Loss of electric power for about a week, considerable damage to mechanical and electrical equipment, or moderate building damage. [SRM-LIFE (2007)]</t>
  </si>
  <si>
    <t>Extensive building damage or extensive, beyond repair, pump damage. [SRM-LIFE (2007)]</t>
  </si>
  <si>
    <t>Building collapse. [SRM-LIFE (2007)]</t>
  </si>
  <si>
    <t>Extensive sliding damage to cables of transformer.</t>
  </si>
  <si>
    <t>Overturning.</t>
  </si>
  <si>
    <t>HAZUS algorithm for `Horizontal Pump - Anchored - Pumping Plant Subcomponent`. NIBS 2003, Table A.8.1, Table 15B.5.</t>
  </si>
  <si>
    <t>HAZUS algorithm for `Vertical Pump - Anchored - Pumping Plant Subcomponent`. NIBS 2003, Table A.8.1, Table 15B.5.</t>
  </si>
  <si>
    <t>Pump Horizontal - HAZUS-A</t>
  </si>
  <si>
    <t>Pump Vertical - HAZUS-A</t>
  </si>
  <si>
    <t>&lt;Source not appended&gt;</t>
  </si>
  <si>
    <t>Small Tank</t>
  </si>
  <si>
    <t>Building</t>
  </si>
  <si>
    <t>Chemical Tank</t>
  </si>
  <si>
    <t>Pump</t>
  </si>
  <si>
    <t>Steel Tank</t>
  </si>
  <si>
    <t>Generator</t>
  </si>
  <si>
    <t>Transformer Dry Type</t>
  </si>
  <si>
    <t>Adapted from EPN14 115/12KV</t>
  </si>
  <si>
    <t>Internal overturning of air cooled core.</t>
  </si>
  <si>
    <t>Expert Judgment</t>
  </si>
  <si>
    <t>Minor base movement with yield of HD bolts</t>
  </si>
  <si>
    <t>Moderate majorelongation of HD bolts</t>
  </si>
  <si>
    <t>Extensive overturning but checked by Chem buildings (25% as likely as full overturning)</t>
  </si>
  <si>
    <t xml:space="preserve">Complete overturning </t>
  </si>
  <si>
    <t>Assigned fragility of algorithm for: 'Air Tank Vertical`</t>
  </si>
  <si>
    <t>Pipe Joint</t>
  </si>
  <si>
    <t>Leakage</t>
  </si>
  <si>
    <t>Break</t>
  </si>
  <si>
    <t>Assigned fragility of algorithm for: `Pipe Joint`</t>
  </si>
  <si>
    <t>INFRASTRUCTURE_LEVEL</t>
  </si>
  <si>
    <t>SYSTEM_CLASSES</t>
  </si>
  <si>
    <t>RESTORATION_TIME_UNIT</t>
  </si>
  <si>
    <t>COMPONENT_LOCATION_CONF</t>
  </si>
  <si>
    <t>facility</t>
  </si>
  <si>
    <t>PowerStation</t>
  </si>
  <si>
    <t>days</t>
  </si>
  <si>
    <t>defined</t>
  </si>
  <si>
    <t>network</t>
  </si>
  <si>
    <t>Substation</t>
  </si>
  <si>
    <t>weeks</t>
  </si>
  <si>
    <t>undefined</t>
  </si>
  <si>
    <t>PotableWaterTreatmentPlant</t>
  </si>
  <si>
    <t>months</t>
  </si>
  <si>
    <t>PWTP</t>
  </si>
  <si>
    <t>years</t>
  </si>
  <si>
    <t>WasteWaterTreatmentPlant</t>
  </si>
  <si>
    <t>WWTP</t>
  </si>
  <si>
    <t>model_config_param</t>
  </si>
  <si>
    <t>value</t>
  </si>
  <si>
    <t>infrastructure_level</t>
  </si>
  <si>
    <t>system_class</t>
  </si>
  <si>
    <t>system_subclass</t>
  </si>
  <si>
    <t>component_location_conf</t>
  </si>
  <si>
    <t>restoration_time_unit</t>
  </si>
  <si>
    <t>Capacity is 165 ML/d (43.5 MG/d) expandable to 240 ML/d (63.4 MG/d). With its current capacity it is considered to be a small treatment plant, according to HAZUS clasification.</t>
  </si>
  <si>
    <t>Small Water Treatment Plant</t>
  </si>
  <si>
    <t>Pipe_Clearwater1_Pumphouse</t>
  </si>
  <si>
    <t>Pipe_Clearwater2_Pumphouse</t>
  </si>
  <si>
    <t>Pumphouse_Inlet_Joint</t>
  </si>
  <si>
    <t>Sedimentation Basin - Small</t>
  </si>
  <si>
    <t>Sedimentation Basin - Large</t>
  </si>
  <si>
    <t>Chlorination Tank</t>
  </si>
  <si>
    <t>Fuel Storage Tank</t>
  </si>
  <si>
    <t>Equipment</t>
  </si>
  <si>
    <t>Pipework</t>
  </si>
  <si>
    <t>Electrical Equipment</t>
  </si>
  <si>
    <t>Commercial Power</t>
  </si>
  <si>
    <t>Backup Power</t>
  </si>
  <si>
    <t>Moderate major elongation of HD bolts.</t>
  </si>
  <si>
    <t>Major elongation of HD bolts</t>
  </si>
  <si>
    <t>Overturning but checked by building structure (25% as likely as full overturning)</t>
  </si>
  <si>
    <t xml:space="preserve">Overturning </t>
  </si>
  <si>
    <t>Bldg_Blower_Compression</t>
  </si>
  <si>
    <t>Bldg_Chem_N1</t>
  </si>
  <si>
    <t>Bldg_UV_Dosing</t>
  </si>
  <si>
    <t>Bldg_Cl</t>
  </si>
  <si>
    <t>Bldg_Chem_N2</t>
  </si>
  <si>
    <t>Contact_Tank_Cl</t>
  </si>
  <si>
    <t>Switchroom_HV</t>
  </si>
  <si>
    <t>Switchroom_LV_Xfmr_N1</t>
  </si>
  <si>
    <t>Switchroom_LV_Xfmr_N2</t>
  </si>
  <si>
    <t>Switchroom_HV-LV</t>
  </si>
  <si>
    <t>Xfmr_HV-LV</t>
  </si>
  <si>
    <t>Tank_Diesel_Storage</t>
  </si>
  <si>
    <t>Backup_Genset</t>
  </si>
  <si>
    <t>Power_Supply_Commercial</t>
  </si>
  <si>
    <t>DAFF_Tanks</t>
  </si>
  <si>
    <t>BAC_Filters</t>
  </si>
  <si>
    <t>FLOC_Tanks</t>
  </si>
  <si>
    <t>Tank_Backwash_Water</t>
  </si>
  <si>
    <t>Tank_Balancing</t>
  </si>
  <si>
    <t>Tank_BAC_Rinse_Supernatant</t>
  </si>
  <si>
    <t>Tank_Clearwater_N1</t>
  </si>
  <si>
    <t>Tank_Clearwater_N2</t>
  </si>
  <si>
    <t>Tank_CO2_Storage</t>
  </si>
  <si>
    <t>Surge_Vessels</t>
  </si>
  <si>
    <t>Supernatant_Pumps_Filter_UV_Dosing</t>
  </si>
  <si>
    <t>Backwash_Pumps</t>
  </si>
  <si>
    <t>Bldg_Clearwater_PumpStn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</si>
</sst>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00"/>
    <numFmt numFmtId="166" formatCode="0.0000"/>
  </numFmts>
  <fonts count="61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theme="1"/>
      <name val="Consolas"/>
      <family val="3"/>
    </font>
    <font>
      <sz val="10"/>
      <color theme="1"/>
      <name val="Trebuchet MS"/>
      <family val="2"/>
    </font>
    <font>
      <b/>
      <sz val="10"/>
      <color rgb="FF729D2D"/>
      <name val="Trebuchet MS"/>
      <family val="2"/>
    </font>
    <font>
      <sz val="11"/>
      <color theme="1"/>
      <name val="Cambria"/>
      <family val="1"/>
    </font>
    <font>
      <b/>
      <sz val="10"/>
      <color theme="0"/>
      <name val="Trebuchet MS"/>
      <family val="2"/>
    </font>
    <font>
      <b/>
      <sz val="10"/>
      <color rgb="FFFF0000"/>
      <name val="Trebuchet MS"/>
      <family val="2"/>
    </font>
    <font>
      <sz val="9"/>
      <color theme="1"/>
      <name val="Trebuchet MS"/>
      <family val="2"/>
    </font>
    <font>
      <b/>
      <sz val="9"/>
      <color theme="0"/>
      <name val="Trebuchet MS"/>
      <family val="2"/>
    </font>
    <font>
      <b/>
      <sz val="9"/>
      <color theme="1"/>
      <name val="Trebuchet MS"/>
      <family val="2"/>
    </font>
    <font>
      <sz val="9"/>
      <color theme="4" tint="-0.249977111117893"/>
      <name val="Trebuchet MS"/>
      <family val="2"/>
    </font>
    <font>
      <sz val="9"/>
      <name val="Trebuchet MS"/>
      <family val="2"/>
    </font>
    <font>
      <i/>
      <sz val="9"/>
      <color theme="1"/>
      <name val="Trebuchet MS"/>
      <family val="2"/>
    </font>
    <font>
      <sz val="9"/>
      <color rgb="FFFF5050"/>
      <name val="Trebuchet MS"/>
      <family val="2"/>
    </font>
    <font>
      <sz val="10"/>
      <color rgb="FF00B0F0"/>
      <name val="Trebuchet MS"/>
      <family val="2"/>
    </font>
    <font>
      <sz val="10"/>
      <color rgb="FF7030A0"/>
      <name val="Trebuchet MS"/>
      <family val="2"/>
    </font>
    <font>
      <sz val="12"/>
      <color theme="1"/>
      <name val="Trebuchet MS"/>
      <family val="2"/>
    </font>
    <font>
      <b/>
      <sz val="10"/>
      <color rgb="FFFF5050"/>
      <name val="Trebuchet MS"/>
      <family val="2"/>
    </font>
    <font>
      <b/>
      <sz val="10"/>
      <color rgb="FF00B050"/>
      <name val="Trebuchet MS"/>
      <family val="2"/>
    </font>
    <font>
      <sz val="10"/>
      <color theme="1" tint="0.499984740745262"/>
      <name val="Trebuchet MS"/>
      <family val="2"/>
    </font>
    <font>
      <b/>
      <sz val="10"/>
      <color rgb="FFFF9933"/>
      <name val="Trebuchet MS"/>
      <family val="2"/>
    </font>
    <font>
      <b/>
      <sz val="10"/>
      <color theme="1"/>
      <name val="Trebuchet MS"/>
      <family val="2"/>
    </font>
    <font>
      <sz val="10"/>
      <color rgb="FF00B050"/>
      <name val="Trebuchet MS"/>
      <family val="2"/>
    </font>
    <font>
      <sz val="10"/>
      <color rgb="FFFF3B3B"/>
      <name val="Trebuchet MS"/>
      <family val="2"/>
    </font>
    <font>
      <sz val="10"/>
      <name val="Trebuchet MS"/>
      <family val="2"/>
    </font>
    <font>
      <sz val="10"/>
      <color rgb="FF000000"/>
      <name val="Trebuchet MS"/>
      <family val="2"/>
    </font>
    <font>
      <b/>
      <sz val="10"/>
      <color rgb="FFFF3B3B"/>
      <name val="Trebuchet MS"/>
      <family val="2"/>
    </font>
    <font>
      <sz val="10"/>
      <color theme="0" tint="-0.499984740745262"/>
      <name val="Trebuchet MS"/>
      <family val="2"/>
    </font>
    <font>
      <sz val="12"/>
      <color theme="0"/>
      <name val="Calibri"/>
      <family val="2"/>
      <scheme val="minor"/>
    </font>
    <font>
      <b/>
      <sz val="10"/>
      <color theme="6" tint="-0.249977111117893"/>
      <name val="Trebuchet MS"/>
      <family val="2"/>
    </font>
    <font>
      <b/>
      <sz val="11"/>
      <color theme="1"/>
      <name val="Cambria"/>
      <family val="1"/>
    </font>
    <font>
      <sz val="10"/>
      <color rgb="FFFF0000"/>
      <name val="Trebuchet MS"/>
      <family val="2"/>
    </font>
    <font>
      <b/>
      <sz val="11"/>
      <color theme="0"/>
      <name val="Cambria"/>
      <family val="1"/>
    </font>
    <font>
      <b/>
      <sz val="9"/>
      <color rgb="FFCAFB4B"/>
      <name val="Trebuchet MS"/>
      <family val="2"/>
    </font>
    <font>
      <b/>
      <sz val="10"/>
      <color rgb="FF0E6FC9"/>
      <name val="Trebuchet MS"/>
      <family val="2"/>
    </font>
    <font>
      <sz val="10"/>
      <color rgb="FF006100"/>
      <name val="Trebuchet MS"/>
      <family val="2"/>
    </font>
    <font>
      <b/>
      <sz val="9"/>
      <color theme="0" tint="-0.34998626667073579"/>
      <name val="Trebuchet MS"/>
      <family val="2"/>
    </font>
    <font>
      <b/>
      <sz val="9"/>
      <color rgb="FFFF3B3B"/>
      <name val="Trebuchet MS"/>
      <family val="2"/>
    </font>
    <font>
      <sz val="9"/>
      <color rgb="FFFF3B3B"/>
      <name val="Trebuchet MS"/>
      <family val="2"/>
    </font>
    <font>
      <b/>
      <sz val="9"/>
      <color rgb="FFFF7E79"/>
      <name val="Trebuchet MS"/>
      <family val="2"/>
    </font>
    <font>
      <b/>
      <sz val="9"/>
      <color rgb="FF76D6FF"/>
      <name val="Trebuchet MS"/>
      <family val="2"/>
    </font>
    <font>
      <sz val="9"/>
      <color rgb="FF00B050"/>
      <name val="Trebuchet MS"/>
      <family val="2"/>
    </font>
    <font>
      <sz val="9"/>
      <color rgb="FFFF0000"/>
      <name val="Trebuchet MS"/>
      <family val="2"/>
    </font>
    <font>
      <b/>
      <sz val="10"/>
      <name val="Trebuchet MS"/>
      <family val="2"/>
    </font>
    <font>
      <sz val="9"/>
      <color rgb="FFFF697E"/>
      <name val="Trebuchet MS"/>
      <family val="2"/>
    </font>
    <font>
      <sz val="9"/>
      <color theme="0" tint="-0.249977111117893"/>
      <name val="Trebuchet MS"/>
      <family val="2"/>
    </font>
    <font>
      <sz val="10"/>
      <color theme="0" tint="-0.249977111117893"/>
      <name val="Trebuchet MS"/>
      <family val="2"/>
    </font>
    <font>
      <sz val="9"/>
      <color rgb="FF941651"/>
      <name val="Trebuchet MS"/>
      <family val="2"/>
    </font>
    <font>
      <sz val="11"/>
      <color rgb="FF941651"/>
      <name val="Cambria"/>
      <family val="1"/>
    </font>
    <font>
      <sz val="11"/>
      <name val="Cambria"/>
      <family val="1"/>
    </font>
    <font>
      <sz val="9"/>
      <color rgb="FFC00000"/>
      <name val="Trebuchet MS"/>
      <family val="2"/>
    </font>
    <font>
      <sz val="10"/>
      <color theme="1"/>
      <name val="Calibri"/>
      <family val="2"/>
      <scheme val="minor"/>
    </font>
    <font>
      <b/>
      <sz val="10"/>
      <color rgb="FFE64823"/>
      <name val="Trebuchet MS"/>
      <family val="2"/>
    </font>
    <font>
      <sz val="10"/>
      <color theme="0" tint="-0.34998626667073579"/>
      <name val="Trebuchet MS"/>
      <family val="2"/>
    </font>
    <font>
      <sz val="10"/>
      <color rgb="FF0070C0"/>
      <name val="Trebuchet MS"/>
      <family val="2"/>
    </font>
    <font>
      <sz val="9"/>
      <color theme="1" tint="0.499984740745262"/>
      <name val="Trebuchet MS"/>
      <family val="2"/>
    </font>
    <font>
      <b/>
      <sz val="9"/>
      <color rgb="FF0070C0"/>
      <name val="Trebuchet MS"/>
      <family val="2"/>
    </font>
    <font>
      <b/>
      <sz val="10"/>
      <color rgb="FFC00000"/>
      <name val="Trebuchet MS"/>
      <family val="2"/>
    </font>
  </fonts>
  <fills count="2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4C4C4C"/>
        <bgColor indexed="64"/>
      </patternFill>
    </fill>
    <fill>
      <patternFill patternType="solid">
        <fgColor rgb="FFC6EFCE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AFB5B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8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57B3BE"/>
        <bgColor indexed="64"/>
      </patternFill>
    </fill>
    <fill>
      <patternFill patternType="solid">
        <fgColor rgb="FFFFAEAD"/>
        <bgColor indexed="64"/>
      </patternFill>
    </fill>
    <fill>
      <patternFill patternType="solid">
        <fgColor rgb="FFFFCF00"/>
        <bgColor indexed="64"/>
      </patternFill>
    </fill>
    <fill>
      <patternFill patternType="solid">
        <fgColor rgb="FFFF9DAE"/>
        <bgColor indexed="64"/>
      </patternFill>
    </fill>
    <fill>
      <patternFill patternType="solid">
        <fgColor rgb="FFFF697E"/>
        <bgColor indexed="64"/>
      </patternFill>
    </fill>
    <fill>
      <patternFill patternType="solid">
        <fgColor rgb="FFE1FFBA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424242"/>
        <bgColor indexed="64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thick">
        <color rgb="FFCAFB4B"/>
      </bottom>
      <diagonal/>
    </border>
    <border>
      <left/>
      <right/>
      <top style="thick">
        <color rgb="FF00B050"/>
      </top>
      <bottom/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53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5" borderId="0" applyNumberFormat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1" fillId="11" borderId="0" applyNumberFormat="0" applyBorder="0" applyAlignment="0" applyProtection="0"/>
  </cellStyleXfs>
  <cellXfs count="188">
    <xf numFmtId="0" fontId="0" fillId="0" borderId="0" xfId="0"/>
    <xf numFmtId="0" fontId="5" fillId="0" borderId="0" xfId="0" applyFont="1"/>
    <xf numFmtId="0" fontId="5" fillId="0" borderId="0" xfId="0" applyFont="1" applyAlignment="1">
      <alignment vertical="center"/>
    </xf>
    <xf numFmtId="166" fontId="5" fillId="0" borderId="0" xfId="0" applyNumberFormat="1" applyFont="1" applyAlignment="1">
      <alignment horizontal="center" vertical="center"/>
    </xf>
    <xf numFmtId="2" fontId="5" fillId="0" borderId="0" xfId="0" applyNumberFormat="1" applyFont="1" applyAlignment="1">
      <alignment horizontal="center" vertical="center"/>
    </xf>
    <xf numFmtId="0" fontId="7" fillId="0" borderId="0" xfId="0" applyFont="1"/>
    <xf numFmtId="0" fontId="5" fillId="0" borderId="0" xfId="0" applyFont="1" applyAlignment="1">
      <alignment vertical="top"/>
    </xf>
    <xf numFmtId="0" fontId="10" fillId="2" borderId="0" xfId="0" applyFont="1" applyFill="1" applyAlignment="1">
      <alignment vertical="center"/>
    </xf>
    <xf numFmtId="0" fontId="10" fillId="2" borderId="0" xfId="0" applyFont="1" applyFill="1" applyAlignment="1">
      <alignment horizontal="right" vertical="center"/>
    </xf>
    <xf numFmtId="0" fontId="10" fillId="0" borderId="0" xfId="0" applyFont="1" applyFill="1" applyAlignment="1">
      <alignment vertical="center"/>
    </xf>
    <xf numFmtId="0" fontId="12" fillId="0" borderId="0" xfId="0" applyFont="1" applyFill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Font="1" applyFill="1" applyAlignment="1">
      <alignment vertical="center"/>
    </xf>
    <xf numFmtId="0" fontId="7" fillId="0" borderId="2" xfId="0" applyFont="1" applyFill="1" applyBorder="1" applyAlignment="1">
      <alignment vertical="top" wrapText="1"/>
    </xf>
    <xf numFmtId="0" fontId="7" fillId="0" borderId="0" xfId="0" applyFont="1" applyFill="1" applyBorder="1" applyAlignment="1">
      <alignment vertical="top" wrapText="1"/>
    </xf>
    <xf numFmtId="0" fontId="7" fillId="0" borderId="3" xfId="0" applyFont="1" applyFill="1" applyBorder="1" applyAlignment="1">
      <alignment vertical="top" wrapText="1"/>
    </xf>
    <xf numFmtId="0" fontId="7" fillId="7" borderId="0" xfId="0" applyFont="1" applyFill="1" applyAlignment="1">
      <alignment vertical="center"/>
    </xf>
    <xf numFmtId="0" fontId="20" fillId="0" borderId="0" xfId="0" applyFont="1" applyAlignment="1">
      <alignment vertical="center"/>
    </xf>
    <xf numFmtId="0" fontId="21" fillId="0" borderId="0" xfId="0" applyFont="1" applyAlignment="1">
      <alignment vertical="center"/>
    </xf>
    <xf numFmtId="0" fontId="22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18" fillId="0" borderId="0" xfId="0" applyFont="1" applyFill="1" applyAlignment="1">
      <alignment vertical="center"/>
    </xf>
    <xf numFmtId="0" fontId="5" fillId="8" borderId="0" xfId="0" applyFont="1" applyFill="1" applyAlignment="1">
      <alignment vertical="center"/>
    </xf>
    <xf numFmtId="0" fontId="5" fillId="2" borderId="0" xfId="0" applyFont="1" applyFill="1"/>
    <xf numFmtId="0" fontId="24" fillId="2" borderId="0" xfId="0" applyFont="1" applyFill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5" fillId="2" borderId="1" xfId="0" applyFont="1" applyFill="1" applyBorder="1" applyAlignment="1">
      <alignment horizontal="center" vertical="top" wrapText="1"/>
    </xf>
    <xf numFmtId="0" fontId="5" fillId="2" borderId="1" xfId="0" applyFont="1" applyFill="1" applyBorder="1" applyAlignment="1">
      <alignment horizontal="center" vertical="top"/>
    </xf>
    <xf numFmtId="0" fontId="5" fillId="2" borderId="0" xfId="0" applyFont="1" applyFill="1" applyAlignment="1">
      <alignment horizontal="center" vertical="top"/>
    </xf>
    <xf numFmtId="0" fontId="5" fillId="2" borderId="0" xfId="0" applyFont="1" applyFill="1" applyAlignment="1">
      <alignment vertical="top"/>
    </xf>
    <xf numFmtId="0" fontId="5" fillId="2" borderId="2" xfId="0" applyFont="1" applyFill="1" applyBorder="1"/>
    <xf numFmtId="0" fontId="5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8" fillId="0" borderId="0" xfId="0" applyFont="1" applyAlignment="1">
      <alignment vertical="center"/>
    </xf>
    <xf numFmtId="0" fontId="5" fillId="0" borderId="4" xfId="0" applyFont="1" applyBorder="1" applyAlignment="1">
      <alignment vertical="center"/>
    </xf>
    <xf numFmtId="0" fontId="5" fillId="10" borderId="0" xfId="0" applyFont="1" applyFill="1"/>
    <xf numFmtId="0" fontId="30" fillId="0" borderId="0" xfId="0" applyFont="1"/>
    <xf numFmtId="0" fontId="30" fillId="0" borderId="0" xfId="0" applyFont="1" applyFill="1"/>
    <xf numFmtId="164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64" fontId="9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164" fontId="5" fillId="8" borderId="0" xfId="0" applyNumberFormat="1" applyFont="1" applyFill="1" applyAlignment="1">
      <alignment horizontal="center" vertical="center"/>
    </xf>
    <xf numFmtId="0" fontId="5" fillId="8" borderId="0" xfId="0" applyFont="1" applyFill="1" applyAlignment="1">
      <alignment horizontal="center" vertical="center"/>
    </xf>
    <xf numFmtId="164" fontId="5" fillId="0" borderId="4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vertical="center"/>
    </xf>
    <xf numFmtId="164" fontId="5" fillId="0" borderId="5" xfId="0" applyNumberFormat="1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24" fillId="12" borderId="6" xfId="0" applyFont="1" applyFill="1" applyBorder="1" applyAlignment="1">
      <alignment horizontal="left" vertical="center" indent="1"/>
    </xf>
    <xf numFmtId="0" fontId="5" fillId="6" borderId="0" xfId="0" applyFont="1" applyFill="1" applyAlignment="1">
      <alignment horizontal="left" vertical="top"/>
    </xf>
    <xf numFmtId="0" fontId="32" fillId="2" borderId="6" xfId="0" applyFont="1" applyFill="1" applyBorder="1" applyAlignment="1">
      <alignment horizontal="left" vertical="top" wrapText="1" indent="1"/>
    </xf>
    <xf numFmtId="0" fontId="5" fillId="2" borderId="6" xfId="0" applyFont="1" applyFill="1" applyBorder="1" applyAlignment="1">
      <alignment horizontal="left" vertical="top" wrapText="1" indent="1"/>
    </xf>
    <xf numFmtId="0" fontId="5" fillId="6" borderId="0" xfId="0" applyFont="1" applyFill="1" applyAlignment="1">
      <alignment horizontal="left" vertical="top" wrapText="1"/>
    </xf>
    <xf numFmtId="0" fontId="5" fillId="6" borderId="0" xfId="0" applyFont="1" applyFill="1" applyAlignment="1">
      <alignment vertical="center"/>
    </xf>
    <xf numFmtId="0" fontId="5" fillId="6" borderId="0" xfId="0" applyFont="1" applyFill="1" applyAlignment="1">
      <alignment horizontal="center" vertical="center"/>
    </xf>
    <xf numFmtId="2" fontId="5" fillId="6" borderId="0" xfId="0" applyNumberFormat="1" applyFont="1" applyFill="1" applyAlignment="1">
      <alignment horizontal="center" vertical="center"/>
    </xf>
    <xf numFmtId="0" fontId="33" fillId="3" borderId="1" xfId="0" applyFont="1" applyFill="1" applyBorder="1" applyAlignment="1">
      <alignment vertical="center"/>
    </xf>
    <xf numFmtId="0" fontId="7" fillId="0" borderId="2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left" vertical="top" wrapText="1"/>
    </xf>
    <xf numFmtId="0" fontId="7" fillId="0" borderId="3" xfId="0" applyFont="1" applyBorder="1" applyAlignment="1">
      <alignment horizontal="left" vertical="top" wrapText="1"/>
    </xf>
    <xf numFmtId="0" fontId="7" fillId="6" borderId="0" xfId="0" applyFont="1" applyFill="1" applyAlignment="1">
      <alignment vertical="center"/>
    </xf>
    <xf numFmtId="0" fontId="7" fillId="6" borderId="0" xfId="0" applyFont="1" applyFill="1" applyAlignment="1">
      <alignment vertical="center" wrapText="1"/>
    </xf>
    <xf numFmtId="0" fontId="7" fillId="6" borderId="0" xfId="0" applyFont="1" applyFill="1" applyBorder="1" applyAlignment="1">
      <alignment vertical="center" wrapText="1"/>
    </xf>
    <xf numFmtId="0" fontId="7" fillId="6" borderId="0" xfId="0" applyFont="1" applyFill="1" applyAlignment="1">
      <alignment horizontal="left" vertical="center"/>
    </xf>
    <xf numFmtId="0" fontId="25" fillId="6" borderId="0" xfId="0" applyFont="1" applyFill="1" applyAlignment="1">
      <alignment vertical="center"/>
    </xf>
    <xf numFmtId="0" fontId="9" fillId="6" borderId="0" xfId="0" applyFont="1" applyFill="1" applyAlignment="1">
      <alignment vertical="center"/>
    </xf>
    <xf numFmtId="0" fontId="26" fillId="6" borderId="0" xfId="0" applyFont="1" applyFill="1" applyAlignment="1">
      <alignment vertical="center"/>
    </xf>
    <xf numFmtId="0" fontId="5" fillId="6" borderId="5" xfId="0" applyFont="1" applyFill="1" applyBorder="1" applyAlignment="1">
      <alignment vertical="center"/>
    </xf>
    <xf numFmtId="164" fontId="5" fillId="6" borderId="5" xfId="0" applyNumberFormat="1" applyFont="1" applyFill="1" applyBorder="1" applyAlignment="1">
      <alignment horizontal="center" vertical="center"/>
    </xf>
    <xf numFmtId="0" fontId="5" fillId="6" borderId="5" xfId="0" applyFont="1" applyFill="1" applyBorder="1" applyAlignment="1">
      <alignment horizontal="center" vertical="center"/>
    </xf>
    <xf numFmtId="164" fontId="5" fillId="6" borderId="0" xfId="0" applyNumberFormat="1" applyFont="1" applyFill="1" applyAlignment="1">
      <alignment horizontal="center" vertical="center"/>
    </xf>
    <xf numFmtId="0" fontId="4" fillId="6" borderId="0" xfId="0" applyFont="1" applyFill="1"/>
    <xf numFmtId="0" fontId="4" fillId="6" borderId="0" xfId="0" applyFont="1" applyFill="1" applyAlignment="1">
      <alignment vertical="center"/>
    </xf>
    <xf numFmtId="0" fontId="19" fillId="6" borderId="0" xfId="0" applyFont="1" applyFill="1"/>
    <xf numFmtId="0" fontId="5" fillId="6" borderId="0" xfId="0" applyFont="1" applyFill="1" applyAlignment="1">
      <alignment horizontal="left" vertical="center"/>
    </xf>
    <xf numFmtId="0" fontId="8" fillId="9" borderId="7" xfId="538" applyFont="1" applyFill="1" applyBorder="1" applyAlignment="1">
      <alignment vertical="center"/>
    </xf>
    <xf numFmtId="0" fontId="8" fillId="9" borderId="7" xfId="538" applyFont="1" applyFill="1" applyBorder="1" applyAlignment="1">
      <alignment horizontal="center" vertical="center"/>
    </xf>
    <xf numFmtId="0" fontId="37" fillId="0" borderId="7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165" fontId="5" fillId="0" borderId="7" xfId="0" applyNumberFormat="1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37" fillId="6" borderId="7" xfId="0" applyFont="1" applyFill="1" applyBorder="1" applyAlignment="1">
      <alignment vertical="center"/>
    </xf>
    <xf numFmtId="0" fontId="5" fillId="6" borderId="7" xfId="0" applyFont="1" applyFill="1" applyBorder="1" applyAlignment="1">
      <alignment vertical="center"/>
    </xf>
    <xf numFmtId="165" fontId="5" fillId="6" borderId="7" xfId="0" applyNumberFormat="1" applyFont="1" applyFill="1" applyBorder="1" applyAlignment="1">
      <alignment horizontal="center" vertical="center"/>
    </xf>
    <xf numFmtId="0" fontId="5" fillId="6" borderId="7" xfId="0" applyFont="1" applyFill="1" applyBorder="1" applyAlignment="1">
      <alignment horizontal="center" vertical="center"/>
    </xf>
    <xf numFmtId="0" fontId="8" fillId="9" borderId="7" xfId="0" applyFont="1" applyFill="1" applyBorder="1" applyAlignment="1">
      <alignment vertical="center"/>
    </xf>
    <xf numFmtId="0" fontId="8" fillId="9" borderId="7" xfId="0" applyFont="1" applyFill="1" applyBorder="1" applyAlignment="1">
      <alignment horizontal="center" vertical="center"/>
    </xf>
    <xf numFmtId="0" fontId="21" fillId="0" borderId="7" xfId="0" applyFont="1" applyBorder="1" applyAlignment="1">
      <alignment vertical="center"/>
    </xf>
    <xf numFmtId="2" fontId="38" fillId="0" borderId="7" xfId="413" applyNumberFormat="1" applyFont="1" applyFill="1" applyBorder="1" applyAlignment="1">
      <alignment horizontal="center" vertical="center"/>
    </xf>
    <xf numFmtId="0" fontId="21" fillId="6" borderId="7" xfId="0" applyFont="1" applyFill="1" applyBorder="1" applyAlignment="1">
      <alignment vertical="center"/>
    </xf>
    <xf numFmtId="2" fontId="38" fillId="6" borderId="7" xfId="413" applyNumberFormat="1" applyFont="1" applyFill="1" applyBorder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10" fillId="0" borderId="8" xfId="0" applyFont="1" applyFill="1" applyBorder="1" applyAlignment="1">
      <alignment vertical="top" wrapText="1"/>
    </xf>
    <xf numFmtId="164" fontId="15" fillId="0" borderId="8" xfId="0" applyNumberFormat="1" applyFont="1" applyFill="1" applyBorder="1" applyAlignment="1">
      <alignment horizontal="right" vertical="top" wrapText="1"/>
    </xf>
    <xf numFmtId="0" fontId="10" fillId="0" borderId="9" xfId="0" applyFont="1" applyFill="1" applyBorder="1" applyAlignment="1">
      <alignment vertical="top" wrapText="1"/>
    </xf>
    <xf numFmtId="0" fontId="11" fillId="4" borderId="8" xfId="0" applyFont="1" applyFill="1" applyBorder="1" applyAlignment="1">
      <alignment vertical="center"/>
    </xf>
    <xf numFmtId="0" fontId="11" fillId="4" borderId="8" xfId="0" applyFont="1" applyFill="1" applyBorder="1" applyAlignment="1">
      <alignment horizontal="left" vertical="center" indent="1"/>
    </xf>
    <xf numFmtId="0" fontId="11" fillId="4" borderId="8" xfId="0" applyFont="1" applyFill="1" applyBorder="1" applyAlignment="1">
      <alignment horizontal="center" vertical="center"/>
    </xf>
    <xf numFmtId="0" fontId="10" fillId="0" borderId="0" xfId="0" applyFont="1" applyBorder="1" applyAlignment="1">
      <alignment horizontal="left" vertical="top" wrapText="1"/>
    </xf>
    <xf numFmtId="0" fontId="10" fillId="0" borderId="0" xfId="0" applyFont="1" applyFill="1" applyAlignment="1">
      <alignment vertical="top" wrapText="1"/>
    </xf>
    <xf numFmtId="1" fontId="10" fillId="0" borderId="8" xfId="0" applyNumberFormat="1" applyFont="1" applyFill="1" applyBorder="1" applyAlignment="1">
      <alignment horizontal="center" vertical="top" wrapText="1"/>
    </xf>
    <xf numFmtId="2" fontId="10" fillId="0" borderId="8" xfId="0" applyNumberFormat="1" applyFont="1" applyBorder="1" applyAlignment="1">
      <alignment horizontal="center" vertical="top"/>
    </xf>
    <xf numFmtId="2" fontId="16" fillId="0" borderId="8" xfId="0" applyNumberFormat="1" applyFont="1" applyBorder="1" applyAlignment="1">
      <alignment horizontal="center" vertical="top"/>
    </xf>
    <xf numFmtId="0" fontId="39" fillId="4" borderId="8" xfId="0" applyFont="1" applyFill="1" applyBorder="1" applyAlignment="1">
      <alignment horizontal="right" vertical="center"/>
    </xf>
    <xf numFmtId="2" fontId="14" fillId="0" borderId="8" xfId="0" applyNumberFormat="1" applyFont="1" applyFill="1" applyBorder="1" applyAlignment="1">
      <alignment horizontal="center" vertical="top" wrapText="1"/>
    </xf>
    <xf numFmtId="0" fontId="10" fillId="0" borderId="8" xfId="0" applyFont="1" applyBorder="1" applyAlignment="1">
      <alignment horizontal="left" vertical="top" wrapText="1"/>
    </xf>
    <xf numFmtId="0" fontId="40" fillId="4" borderId="8" xfId="0" applyFont="1" applyFill="1" applyBorder="1" applyAlignment="1">
      <alignment horizontal="center" vertical="center"/>
    </xf>
    <xf numFmtId="0" fontId="41" fillId="2" borderId="0" xfId="0" applyFont="1" applyFill="1" applyAlignment="1">
      <alignment horizontal="center" vertical="center"/>
    </xf>
    <xf numFmtId="0" fontId="36" fillId="4" borderId="8" xfId="0" applyFont="1" applyFill="1" applyBorder="1" applyAlignment="1">
      <alignment horizontal="center" vertical="center"/>
    </xf>
    <xf numFmtId="164" fontId="10" fillId="0" borderId="8" xfId="0" applyNumberFormat="1" applyFont="1" applyFill="1" applyBorder="1" applyAlignment="1">
      <alignment horizontal="center" vertical="top" wrapText="1"/>
    </xf>
    <xf numFmtId="2" fontId="10" fillId="0" borderId="8" xfId="0" applyNumberFormat="1" applyFont="1" applyFill="1" applyBorder="1" applyAlignment="1">
      <alignment horizontal="center" vertical="top" wrapText="1"/>
    </xf>
    <xf numFmtId="2" fontId="13" fillId="0" borderId="8" xfId="0" applyNumberFormat="1" applyFont="1" applyFill="1" applyBorder="1" applyAlignment="1">
      <alignment horizontal="center" vertical="top" wrapText="1"/>
    </xf>
    <xf numFmtId="0" fontId="42" fillId="4" borderId="8" xfId="0" applyFont="1" applyFill="1" applyBorder="1" applyAlignment="1">
      <alignment horizontal="center" vertical="center"/>
    </xf>
    <xf numFmtId="0" fontId="43" fillId="4" borderId="8" xfId="0" applyFont="1" applyFill="1" applyBorder="1" applyAlignment="1">
      <alignment vertical="center"/>
    </xf>
    <xf numFmtId="0" fontId="43" fillId="4" borderId="8" xfId="0" applyFont="1" applyFill="1" applyBorder="1" applyAlignment="1">
      <alignment horizontal="center" vertical="center"/>
    </xf>
    <xf numFmtId="0" fontId="36" fillId="4" borderId="8" xfId="0" applyFont="1" applyFill="1" applyBorder="1" applyAlignment="1">
      <alignment horizontal="left" vertical="center"/>
    </xf>
    <xf numFmtId="0" fontId="8" fillId="13" borderId="6" xfId="0" applyFont="1" applyFill="1" applyBorder="1" applyAlignment="1">
      <alignment vertical="center"/>
    </xf>
    <xf numFmtId="0" fontId="8" fillId="13" borderId="6" xfId="0" applyFont="1" applyFill="1" applyBorder="1" applyAlignment="1">
      <alignment horizontal="center" vertical="center"/>
    </xf>
    <xf numFmtId="0" fontId="8" fillId="13" borderId="2" xfId="0" applyFont="1" applyFill="1" applyBorder="1" applyAlignment="1">
      <alignment vertical="center"/>
    </xf>
    <xf numFmtId="166" fontId="5" fillId="6" borderId="0" xfId="0" applyNumberFormat="1" applyFont="1" applyFill="1" applyAlignment="1">
      <alignment horizontal="center" vertical="center"/>
    </xf>
    <xf numFmtId="0" fontId="6" fillId="6" borderId="0" xfId="0" applyFont="1" applyFill="1" applyAlignment="1">
      <alignment vertical="center"/>
    </xf>
    <xf numFmtId="166" fontId="4" fillId="6" borderId="0" xfId="0" applyNumberFormat="1" applyFont="1" applyFill="1"/>
    <xf numFmtId="0" fontId="44" fillId="0" borderId="8" xfId="0" applyFont="1" applyFill="1" applyBorder="1" applyAlignment="1">
      <alignment vertical="top" wrapText="1"/>
    </xf>
    <xf numFmtId="0" fontId="45" fillId="0" borderId="0" xfId="0" applyFont="1" applyBorder="1" applyAlignment="1">
      <alignment horizontal="left" vertical="top" wrapText="1"/>
    </xf>
    <xf numFmtId="0" fontId="5" fillId="14" borderId="0" xfId="0" applyFont="1" applyFill="1" applyAlignment="1">
      <alignment vertical="center"/>
    </xf>
    <xf numFmtId="164" fontId="5" fillId="14" borderId="0" xfId="0" applyNumberFormat="1" applyFont="1" applyFill="1" applyAlignment="1">
      <alignment horizontal="center" vertical="center"/>
    </xf>
    <xf numFmtId="0" fontId="5" fillId="14" borderId="0" xfId="0" applyFont="1" applyFill="1" applyAlignment="1">
      <alignment horizontal="center" vertical="center"/>
    </xf>
    <xf numFmtId="0" fontId="9" fillId="0" borderId="0" xfId="0" applyFont="1" applyFill="1" applyAlignment="1">
      <alignment vertical="center"/>
    </xf>
    <xf numFmtId="0" fontId="46" fillId="14" borderId="0" xfId="0" applyFont="1" applyFill="1" applyAlignment="1">
      <alignment vertical="center"/>
    </xf>
    <xf numFmtId="0" fontId="4" fillId="6" borderId="0" xfId="0" applyFont="1" applyFill="1" applyAlignment="1">
      <alignment horizontal="center"/>
    </xf>
    <xf numFmtId="0" fontId="10" fillId="10" borderId="8" xfId="0" applyFont="1" applyFill="1" applyBorder="1" applyAlignment="1">
      <alignment vertical="top" wrapText="1"/>
    </xf>
    <xf numFmtId="0" fontId="10" fillId="15" borderId="8" xfId="0" applyFont="1" applyFill="1" applyBorder="1" applyAlignment="1">
      <alignment vertical="top" wrapText="1"/>
    </xf>
    <xf numFmtId="0" fontId="10" fillId="17" borderId="8" xfId="0" applyFont="1" applyFill="1" applyBorder="1" applyAlignment="1">
      <alignment vertical="top" wrapText="1"/>
    </xf>
    <xf numFmtId="0" fontId="10" fillId="18" borderId="9" xfId="0" applyFont="1" applyFill="1" applyBorder="1" applyAlignment="1">
      <alignment vertical="top" wrapText="1"/>
    </xf>
    <xf numFmtId="0" fontId="27" fillId="16" borderId="0" xfId="0" applyFont="1" applyFill="1" applyAlignment="1">
      <alignment vertical="center"/>
    </xf>
    <xf numFmtId="2" fontId="14" fillId="0" borderId="8" xfId="0" applyNumberFormat="1" applyFont="1" applyBorder="1" applyAlignment="1">
      <alignment horizontal="center" vertical="top"/>
    </xf>
    <xf numFmtId="2" fontId="47" fillId="0" borderId="8" xfId="0" applyNumberFormat="1" applyFont="1" applyBorder="1" applyAlignment="1">
      <alignment horizontal="center" vertical="top"/>
    </xf>
    <xf numFmtId="2" fontId="48" fillId="0" borderId="8" xfId="0" applyNumberFormat="1" applyFont="1" applyBorder="1" applyAlignment="1">
      <alignment horizontal="center" vertical="top"/>
    </xf>
    <xf numFmtId="2" fontId="48" fillId="0" borderId="8" xfId="0" applyNumberFormat="1" applyFont="1" applyFill="1" applyBorder="1" applyAlignment="1">
      <alignment horizontal="center" vertical="top" wrapText="1"/>
    </xf>
    <xf numFmtId="2" fontId="48" fillId="0" borderId="9" xfId="0" applyNumberFormat="1" applyFont="1" applyFill="1" applyBorder="1" applyAlignment="1">
      <alignment horizontal="center" vertical="top" wrapText="1"/>
    </xf>
    <xf numFmtId="0" fontId="14" fillId="16" borderId="8" xfId="0" applyFont="1" applyFill="1" applyBorder="1" applyAlignment="1">
      <alignment vertical="top" wrapText="1"/>
    </xf>
    <xf numFmtId="0" fontId="14" fillId="0" borderId="0" xfId="0" applyFont="1" applyBorder="1" applyAlignment="1">
      <alignment horizontal="left" vertical="top" wrapText="1"/>
    </xf>
    <xf numFmtId="0" fontId="49" fillId="0" borderId="0" xfId="0" applyFont="1" applyAlignment="1">
      <alignment vertical="center"/>
    </xf>
    <xf numFmtId="166" fontId="49" fillId="0" borderId="0" xfId="0" applyNumberFormat="1" applyFont="1" applyAlignment="1">
      <alignment horizontal="center" vertical="center"/>
    </xf>
    <xf numFmtId="2" fontId="49" fillId="0" borderId="0" xfId="0" applyNumberFormat="1" applyFont="1" applyAlignment="1">
      <alignment horizontal="center" vertical="center"/>
    </xf>
    <xf numFmtId="0" fontId="45" fillId="0" borderId="8" xfId="0" applyFont="1" applyBorder="1" applyAlignment="1">
      <alignment horizontal="left" vertical="top" wrapText="1"/>
    </xf>
    <xf numFmtId="0" fontId="49" fillId="0" borderId="0" xfId="0" applyFont="1" applyFill="1" applyAlignment="1">
      <alignment vertical="center"/>
    </xf>
    <xf numFmtId="0" fontId="17" fillId="0" borderId="0" xfId="0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9" fillId="0" borderId="0" xfId="0" applyFont="1" applyFill="1" applyAlignment="1">
      <alignment vertical="center"/>
    </xf>
    <xf numFmtId="0" fontId="34" fillId="0" borderId="0" xfId="0" applyFont="1" applyFill="1" applyAlignment="1">
      <alignment vertical="center"/>
    </xf>
    <xf numFmtId="0" fontId="7" fillId="0" borderId="2" xfId="0" quotePrefix="1" applyFont="1" applyBorder="1" applyAlignment="1">
      <alignment horizontal="left" vertical="top" wrapText="1"/>
    </xf>
    <xf numFmtId="0" fontId="50" fillId="16" borderId="8" xfId="0" applyFont="1" applyFill="1" applyBorder="1" applyAlignment="1">
      <alignment vertical="top" wrapText="1"/>
    </xf>
    <xf numFmtId="0" fontId="50" fillId="0" borderId="8" xfId="0" applyFont="1" applyFill="1" applyBorder="1" applyAlignment="1">
      <alignment vertical="top" wrapText="1"/>
    </xf>
    <xf numFmtId="0" fontId="51" fillId="0" borderId="2" xfId="0" applyFont="1" applyFill="1" applyBorder="1" applyAlignment="1">
      <alignment vertical="top" wrapText="1"/>
    </xf>
    <xf numFmtId="0" fontId="51" fillId="0" borderId="0" xfId="0" applyFont="1" applyFill="1" applyBorder="1" applyAlignment="1">
      <alignment vertical="top" wrapText="1"/>
    </xf>
    <xf numFmtId="0" fontId="14" fillId="2" borderId="8" xfId="0" applyFont="1" applyFill="1" applyBorder="1" applyAlignment="1">
      <alignment vertical="top" wrapText="1"/>
    </xf>
    <xf numFmtId="0" fontId="35" fillId="4" borderId="2" xfId="0" applyFont="1" applyFill="1" applyBorder="1" applyAlignment="1">
      <alignment vertical="center" wrapText="1"/>
    </xf>
    <xf numFmtId="0" fontId="35" fillId="4" borderId="2" xfId="0" applyFont="1" applyFill="1" applyBorder="1" applyAlignment="1">
      <alignment horizontal="left" vertical="center" wrapText="1"/>
    </xf>
    <xf numFmtId="0" fontId="8" fillId="13" borderId="0" xfId="0" applyFont="1" applyFill="1" applyBorder="1" applyAlignment="1">
      <alignment vertical="top"/>
    </xf>
    <xf numFmtId="0" fontId="8" fillId="13" borderId="0" xfId="0" applyFont="1" applyFill="1" applyBorder="1" applyAlignment="1">
      <alignment horizontal="centerContinuous" vertical="top"/>
    </xf>
    <xf numFmtId="0" fontId="8" fillId="13" borderId="0" xfId="0" applyFont="1" applyFill="1" applyBorder="1" applyAlignment="1">
      <alignment horizontal="left" vertical="top"/>
    </xf>
    <xf numFmtId="0" fontId="8" fillId="13" borderId="0" xfId="0" applyFont="1" applyFill="1" applyBorder="1" applyAlignment="1">
      <alignment horizontal="center" vertical="top"/>
    </xf>
    <xf numFmtId="0" fontId="4" fillId="6" borderId="0" xfId="0" applyFont="1" applyFill="1" applyAlignment="1">
      <alignment vertical="top"/>
    </xf>
    <xf numFmtId="0" fontId="52" fillId="0" borderId="2" xfId="0" applyFont="1" applyFill="1" applyBorder="1" applyAlignment="1">
      <alignment vertical="top" wrapText="1"/>
    </xf>
    <xf numFmtId="0" fontId="52" fillId="0" borderId="0" xfId="0" applyFont="1" applyFill="1" applyBorder="1" applyAlignment="1">
      <alignment vertical="top" wrapText="1"/>
    </xf>
    <xf numFmtId="0" fontId="53" fillId="0" borderId="8" xfId="0" applyFont="1" applyBorder="1" applyAlignment="1">
      <alignment horizontal="left" vertical="top" wrapText="1"/>
    </xf>
    <xf numFmtId="0" fontId="5" fillId="19" borderId="0" xfId="0" applyFont="1" applyFill="1" applyAlignment="1">
      <alignment vertical="center"/>
    </xf>
    <xf numFmtId="0" fontId="54" fillId="0" borderId="0" xfId="0" applyFont="1"/>
    <xf numFmtId="0" fontId="8" fillId="20" borderId="6" xfId="0" applyFont="1" applyFill="1" applyBorder="1" applyAlignment="1">
      <alignment horizontal="left" vertical="center" indent="1"/>
    </xf>
    <xf numFmtId="0" fontId="55" fillId="2" borderId="10" xfId="0" applyFont="1" applyFill="1" applyBorder="1" applyAlignment="1">
      <alignment horizontal="left" vertical="center" wrapText="1" indent="1"/>
    </xf>
    <xf numFmtId="0" fontId="5" fillId="2" borderId="11" xfId="0" applyFont="1" applyFill="1" applyBorder="1" applyAlignment="1">
      <alignment horizontal="left" vertical="center" wrapText="1" indent="1"/>
    </xf>
    <xf numFmtId="0" fontId="5" fillId="2" borderId="12" xfId="0" applyFont="1" applyFill="1" applyBorder="1" applyAlignment="1">
      <alignment horizontal="left" vertical="center" wrapText="1" indent="1"/>
    </xf>
    <xf numFmtId="0" fontId="5" fillId="6" borderId="0" xfId="0" applyFont="1" applyFill="1" applyAlignment="1">
      <alignment horizontal="left" vertical="center" wrapText="1"/>
    </xf>
    <xf numFmtId="0" fontId="56" fillId="2" borderId="11" xfId="0" applyFont="1" applyFill="1" applyBorder="1" applyAlignment="1">
      <alignment horizontal="left" vertical="center" wrapText="1" indent="1"/>
    </xf>
    <xf numFmtId="2" fontId="4" fillId="6" borderId="0" xfId="0" applyNumberFormat="1" applyFont="1" applyFill="1" applyAlignment="1">
      <alignment vertical="center"/>
    </xf>
    <xf numFmtId="0" fontId="5" fillId="0" borderId="0" xfId="0" applyFont="1" applyBorder="1" applyAlignment="1">
      <alignment vertical="center"/>
    </xf>
    <xf numFmtId="0" fontId="57" fillId="0" borderId="0" xfId="0" applyFont="1" applyAlignment="1">
      <alignment vertical="center"/>
    </xf>
    <xf numFmtId="0" fontId="24" fillId="0" borderId="0" xfId="0" applyFont="1" applyFill="1" applyAlignment="1">
      <alignment vertical="center"/>
    </xf>
    <xf numFmtId="0" fontId="5" fillId="21" borderId="0" xfId="0" applyFont="1" applyFill="1" applyAlignment="1">
      <alignment vertical="center"/>
    </xf>
    <xf numFmtId="0" fontId="14" fillId="0" borderId="8" xfId="0" applyFont="1" applyFill="1" applyBorder="1" applyAlignment="1">
      <alignment vertical="top" wrapText="1"/>
    </xf>
    <xf numFmtId="0" fontId="58" fillId="0" borderId="8" xfId="0" applyFont="1" applyFill="1" applyBorder="1" applyAlignment="1">
      <alignment vertical="top" wrapText="1"/>
    </xf>
    <xf numFmtId="0" fontId="59" fillId="0" borderId="8" xfId="0" applyFont="1" applyFill="1" applyBorder="1" applyAlignment="1">
      <alignment vertical="top" wrapText="1"/>
    </xf>
    <xf numFmtId="0" fontId="60" fillId="21" borderId="0" xfId="0" applyFont="1" applyFill="1" applyAlignment="1">
      <alignment vertical="center"/>
    </xf>
    <xf numFmtId="0" fontId="7" fillId="10" borderId="2" xfId="0" applyFont="1" applyFill="1" applyBorder="1" applyAlignment="1">
      <alignment horizontal="left" vertical="top" wrapText="1"/>
    </xf>
    <xf numFmtId="0" fontId="7" fillId="10" borderId="0" xfId="0" applyFont="1" applyFill="1" applyBorder="1" applyAlignment="1">
      <alignment horizontal="left" vertical="top" wrapText="1"/>
    </xf>
    <xf numFmtId="0" fontId="7" fillId="10" borderId="3" xfId="0" applyFont="1" applyFill="1" applyBorder="1" applyAlignment="1">
      <alignment horizontal="left" vertical="top" wrapText="1"/>
    </xf>
  </cellXfs>
  <cellStyles count="539">
    <cellStyle name="Accent5" xfId="538" builtinId="45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Good" xfId="413" builtinId="26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Normal" xfId="0" builtinId="0"/>
  </cellStyles>
  <dxfs count="119">
    <dxf>
      <font>
        <color rgb="FF9C0006"/>
      </font>
      <fill>
        <patternFill>
          <bgColor rgb="FFFFC7CE"/>
        </patternFill>
      </fill>
    </dxf>
    <dxf>
      <font>
        <color rgb="FFFF9999"/>
      </font>
    </dxf>
    <dxf>
      <font>
        <color rgb="FFFF9999"/>
      </font>
    </dxf>
    <dxf>
      <font>
        <color rgb="FF9C0006"/>
      </font>
      <fill>
        <patternFill>
          <bgColor rgb="FFFFC7CE"/>
        </patternFill>
      </fill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3B3B"/>
      </font>
    </dxf>
    <dxf>
      <font>
        <color theme="0" tint="-0.34998626667073579"/>
      </font>
    </dxf>
    <dxf>
      <font>
        <color rgb="FF00B050"/>
      </font>
    </dxf>
    <dxf>
      <font>
        <color rgb="FFFF3B3B"/>
      </font>
    </dxf>
    <dxf>
      <font>
        <color rgb="FFFF3B3B"/>
      </font>
    </dxf>
    <dxf>
      <font>
        <color rgb="FFFF3B3B"/>
      </font>
    </dxf>
    <dxf>
      <font>
        <color rgb="FFFF3B3B"/>
      </font>
    </dxf>
  </dxfs>
  <tableStyles count="0" defaultTableStyle="TableStyleMedium9" defaultPivotStyle="PivotStyleMedium4"/>
  <colors>
    <mruColors>
      <color rgb="FFFFFF99"/>
      <color rgb="FFFF9DAE"/>
      <color rgb="FF941651"/>
      <color rgb="FFFF697E"/>
      <color rgb="FFE1FFBA"/>
      <color rgb="FFC7FFA2"/>
      <color rgb="FFFFABAD"/>
      <color rgb="FFB4FF64"/>
      <color rgb="FFFFCF00"/>
      <color rgb="FFFFD5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Blue Green">
      <a:dk1>
        <a:sysClr val="windowText" lastClr="000000"/>
      </a:dk1>
      <a:lt1>
        <a:sysClr val="window" lastClr="FFFFFF"/>
      </a:lt1>
      <a:dk2>
        <a:srgbClr val="373545"/>
      </a:dk2>
      <a:lt2>
        <a:srgbClr val="CEDBE6"/>
      </a:lt2>
      <a:accent1>
        <a:srgbClr val="3494BA"/>
      </a:accent1>
      <a:accent2>
        <a:srgbClr val="58B6C0"/>
      </a:accent2>
      <a:accent3>
        <a:srgbClr val="75BDA7"/>
      </a:accent3>
      <a:accent4>
        <a:srgbClr val="7A8C8E"/>
      </a:accent4>
      <a:accent5>
        <a:srgbClr val="84ACB6"/>
      </a:accent5>
      <a:accent6>
        <a:srgbClr val="2683C6"/>
      </a:accent6>
      <a:hlink>
        <a:srgbClr val="6B9F25"/>
      </a:hlink>
      <a:folHlink>
        <a:srgbClr val="9F6715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"/>
  <sheetViews>
    <sheetView zoomScale="120" zoomScaleNormal="120" workbookViewId="0">
      <selection activeCell="B5" sqref="B5"/>
    </sheetView>
  </sheetViews>
  <sheetFormatPr defaultColWidth="9" defaultRowHeight="15" x14ac:dyDescent="0.25"/>
  <cols>
    <col min="1" max="1" width="28.375" style="50" customWidth="1"/>
    <col min="2" max="2" width="37.5" style="50" customWidth="1"/>
    <col min="3" max="3" width="83.625" style="50" customWidth="1"/>
    <col min="4" max="16384" width="9" style="50"/>
  </cols>
  <sheetData>
    <row r="1" spans="1:3" ht="30" customHeight="1" x14ac:dyDescent="0.25">
      <c r="A1" s="170" t="s">
        <v>351</v>
      </c>
      <c r="B1" s="170" t="s">
        <v>352</v>
      </c>
      <c r="C1" s="170" t="s">
        <v>264</v>
      </c>
    </row>
    <row r="2" spans="1:3" s="174" customFormat="1" ht="35.1" customHeight="1" x14ac:dyDescent="0.25">
      <c r="A2" s="171" t="s">
        <v>353</v>
      </c>
      <c r="B2" s="172" t="s">
        <v>337</v>
      </c>
      <c r="C2" s="173"/>
    </row>
    <row r="3" spans="1:3" s="174" customFormat="1" ht="35.1" customHeight="1" x14ac:dyDescent="0.25">
      <c r="A3" s="171" t="s">
        <v>354</v>
      </c>
      <c r="B3" s="172" t="s">
        <v>345</v>
      </c>
      <c r="C3" s="173"/>
    </row>
    <row r="4" spans="1:3" s="174" customFormat="1" ht="35.1" customHeight="1" x14ac:dyDescent="0.25">
      <c r="A4" s="171" t="s">
        <v>355</v>
      </c>
      <c r="B4" s="175" t="s">
        <v>359</v>
      </c>
      <c r="C4" s="173" t="s">
        <v>358</v>
      </c>
    </row>
    <row r="5" spans="1:3" s="174" customFormat="1" ht="35.1" customHeight="1" x14ac:dyDescent="0.25">
      <c r="A5" s="171" t="s">
        <v>356</v>
      </c>
      <c r="B5" s="172" t="s">
        <v>340</v>
      </c>
      <c r="C5" s="173"/>
    </row>
    <row r="6" spans="1:3" s="174" customFormat="1" ht="35.1" customHeight="1" x14ac:dyDescent="0.25">
      <c r="A6" s="171" t="s">
        <v>357</v>
      </c>
      <c r="B6" s="172" t="s">
        <v>339</v>
      </c>
      <c r="C6" s="173"/>
    </row>
    <row r="7" spans="1:3" x14ac:dyDescent="0.25">
      <c r="A7" s="53"/>
      <c r="B7" s="53"/>
      <c r="C7" s="53"/>
    </row>
    <row r="8" spans="1:3" x14ac:dyDescent="0.25">
      <c r="A8" s="53"/>
      <c r="B8" s="53"/>
      <c r="C8" s="53"/>
    </row>
    <row r="9" spans="1:3" x14ac:dyDescent="0.25">
      <c r="A9" s="53"/>
      <c r="B9" s="53"/>
      <c r="C9" s="53"/>
    </row>
    <row r="10" spans="1:3" x14ac:dyDescent="0.25">
      <c r="A10" s="53"/>
      <c r="B10" s="53"/>
      <c r="C10" s="53"/>
    </row>
    <row r="11" spans="1:3" x14ac:dyDescent="0.25">
      <c r="A11" s="53"/>
      <c r="B11" s="53"/>
      <c r="C11" s="53"/>
    </row>
    <row r="12" spans="1:3" x14ac:dyDescent="0.25">
      <c r="A12" s="53"/>
      <c r="B12" s="53"/>
      <c r="C12" s="53"/>
    </row>
    <row r="13" spans="1:3" x14ac:dyDescent="0.25">
      <c r="A13" s="53"/>
      <c r="B13" s="53"/>
      <c r="C13" s="53"/>
    </row>
    <row r="14" spans="1:3" x14ac:dyDescent="0.25">
      <c r="A14" s="53"/>
      <c r="B14" s="53"/>
      <c r="C14" s="53"/>
    </row>
    <row r="15" spans="1:3" x14ac:dyDescent="0.25">
      <c r="A15" s="53"/>
      <c r="B15" s="53"/>
      <c r="C15" s="53"/>
    </row>
    <row r="16" spans="1:3" x14ac:dyDescent="0.25">
      <c r="A16" s="53"/>
      <c r="B16" s="53"/>
      <c r="C16" s="53"/>
    </row>
    <row r="17" spans="1:3" x14ac:dyDescent="0.25">
      <c r="A17" s="53"/>
      <c r="B17" s="53"/>
      <c r="C17" s="53"/>
    </row>
    <row r="18" spans="1:3" x14ac:dyDescent="0.25">
      <c r="A18" s="53"/>
      <c r="B18" s="53"/>
      <c r="C18" s="53"/>
    </row>
    <row r="19" spans="1:3" x14ac:dyDescent="0.25">
      <c r="A19" s="53"/>
      <c r="B19" s="53"/>
      <c r="C19" s="53"/>
    </row>
    <row r="20" spans="1:3" x14ac:dyDescent="0.25">
      <c r="A20" s="53"/>
      <c r="B20" s="53"/>
      <c r="C20" s="53"/>
    </row>
    <row r="21" spans="1:3" x14ac:dyDescent="0.25">
      <c r="A21" s="53"/>
      <c r="B21" s="53"/>
      <c r="C21" s="53"/>
    </row>
    <row r="22" spans="1:3" x14ac:dyDescent="0.25">
      <c r="A22" s="53"/>
      <c r="B22" s="53"/>
      <c r="C22" s="53"/>
    </row>
    <row r="23" spans="1:3" x14ac:dyDescent="0.25">
      <c r="A23" s="53"/>
      <c r="B23" s="53"/>
      <c r="C23" s="53"/>
    </row>
    <row r="24" spans="1:3" x14ac:dyDescent="0.25">
      <c r="A24" s="53"/>
      <c r="B24" s="53"/>
      <c r="C24" s="53"/>
    </row>
    <row r="25" spans="1:3" x14ac:dyDescent="0.25">
      <c r="A25" s="53"/>
      <c r="B25" s="53"/>
      <c r="C25" s="53"/>
    </row>
    <row r="26" spans="1:3" x14ac:dyDescent="0.25">
      <c r="A26" s="53"/>
      <c r="B26" s="53"/>
      <c r="C26" s="53"/>
    </row>
    <row r="27" spans="1:3" x14ac:dyDescent="0.25">
      <c r="A27" s="53"/>
      <c r="B27" s="53"/>
      <c r="C27" s="53"/>
    </row>
    <row r="28" spans="1:3" x14ac:dyDescent="0.25">
      <c r="A28" s="53"/>
      <c r="B28" s="53"/>
      <c r="C28" s="53"/>
    </row>
    <row r="29" spans="1:3" x14ac:dyDescent="0.25">
      <c r="A29" s="53"/>
      <c r="B29" s="53"/>
      <c r="C29" s="53"/>
    </row>
    <row r="30" spans="1:3" x14ac:dyDescent="0.25">
      <c r="A30" s="53"/>
      <c r="B30" s="53"/>
      <c r="C30" s="53"/>
    </row>
    <row r="31" spans="1:3" x14ac:dyDescent="0.25">
      <c r="A31" s="53"/>
      <c r="B31" s="53"/>
      <c r="C31" s="53"/>
    </row>
    <row r="32" spans="1:3" x14ac:dyDescent="0.25">
      <c r="A32" s="53"/>
      <c r="B32" s="53"/>
      <c r="C32" s="53"/>
    </row>
    <row r="33" spans="1:3" x14ac:dyDescent="0.25">
      <c r="A33" s="53"/>
      <c r="B33" s="53"/>
      <c r="C33" s="53"/>
    </row>
  </sheetData>
  <dataValidations count="4">
    <dataValidation type="list" allowBlank="1" showInputMessage="1" showErrorMessage="1" sqref="B5">
      <formula1>COMPONENT_LOCATION_CONF</formula1>
    </dataValidation>
    <dataValidation type="list" allowBlank="1" showInputMessage="1" showErrorMessage="1" sqref="B6 B6">
      <formula1>RESTORATION_TIME_UNIT</formula1>
    </dataValidation>
    <dataValidation type="list" allowBlank="1" showInputMessage="1" showErrorMessage="1" sqref="B3">
      <formula1>SYSTEM_CLASSES</formula1>
    </dataValidation>
    <dataValidation type="list" allowBlank="1" showInputMessage="1" showErrorMessage="1" sqref="B2">
      <formula1>INFRASTRUCTURE_LEVEL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1"/>
  <sheetViews>
    <sheetView topLeftCell="A2" zoomScale="130" zoomScaleNormal="130" workbookViewId="0">
      <selection activeCell="A44" sqref="A44"/>
    </sheetView>
  </sheetViews>
  <sheetFormatPr defaultColWidth="11" defaultRowHeight="14.25" x14ac:dyDescent="0.2"/>
  <cols>
    <col min="1" max="1" width="44.125" style="5" customWidth="1"/>
    <col min="2" max="2" width="33.375" style="5" customWidth="1"/>
    <col min="3" max="3" width="29.375" style="5" customWidth="1"/>
    <col min="4" max="16384" width="11" style="5"/>
  </cols>
  <sheetData>
    <row r="1" spans="1:3" s="11" customFormat="1" ht="27" customHeight="1" x14ac:dyDescent="0.25">
      <c r="A1" s="57" t="s">
        <v>42</v>
      </c>
      <c r="B1" s="57" t="s">
        <v>49</v>
      </c>
      <c r="C1" s="57" t="s">
        <v>182</v>
      </c>
    </row>
    <row r="2" spans="1:3" s="11" customFormat="1" ht="21.95" customHeight="1" x14ac:dyDescent="0.25">
      <c r="A2" s="11" t="s">
        <v>46</v>
      </c>
    </row>
    <row r="3" spans="1:3" s="11" customFormat="1" ht="21.95" customHeight="1" x14ac:dyDescent="0.25">
      <c r="A3" s="11" t="s">
        <v>62</v>
      </c>
    </row>
    <row r="4" spans="1:3" s="11" customFormat="1" ht="21.95" customHeight="1" x14ac:dyDescent="0.25">
      <c r="A4" s="11" t="s">
        <v>259</v>
      </c>
    </row>
    <row r="5" spans="1:3" s="11" customFormat="1" ht="21.95" customHeight="1" x14ac:dyDescent="0.25">
      <c r="A5" s="11" t="s">
        <v>180</v>
      </c>
    </row>
    <row r="6" spans="1:3" s="11" customFormat="1" ht="21.95" customHeight="1" x14ac:dyDescent="0.25">
      <c r="A6" s="11" t="s">
        <v>172</v>
      </c>
    </row>
    <row r="7" spans="1:3" s="11" customFormat="1" ht="21.95" customHeight="1" x14ac:dyDescent="0.25">
      <c r="A7" s="11" t="s">
        <v>170</v>
      </c>
      <c r="B7" s="11" t="s">
        <v>167</v>
      </c>
      <c r="C7" s="11" t="s">
        <v>168</v>
      </c>
    </row>
    <row r="8" spans="1:3" s="11" customFormat="1" ht="21.95" customHeight="1" x14ac:dyDescent="0.25">
      <c r="A8" s="11" t="s">
        <v>178</v>
      </c>
      <c r="C8" s="11" t="s">
        <v>179</v>
      </c>
    </row>
    <row r="9" spans="1:3" s="11" customFormat="1" ht="21.95" customHeight="1" x14ac:dyDescent="0.25">
      <c r="A9" s="11" t="s">
        <v>171</v>
      </c>
      <c r="B9" s="11" t="s">
        <v>169</v>
      </c>
      <c r="C9" s="11" t="s">
        <v>168</v>
      </c>
    </row>
    <row r="10" spans="1:3" s="11" customFormat="1" ht="21.95" customHeight="1" x14ac:dyDescent="0.25">
      <c r="A10" s="11" t="s">
        <v>63</v>
      </c>
    </row>
    <row r="11" spans="1:3" s="11" customFormat="1" ht="21.95" customHeight="1" x14ac:dyDescent="0.25">
      <c r="A11" s="11" t="s">
        <v>43</v>
      </c>
      <c r="B11" s="11" t="s">
        <v>159</v>
      </c>
    </row>
    <row r="12" spans="1:3" s="11" customFormat="1" ht="21.95" customHeight="1" x14ac:dyDescent="0.25">
      <c r="A12" s="11" t="s">
        <v>160</v>
      </c>
    </row>
    <row r="13" spans="1:3" s="11" customFormat="1" ht="21.95" customHeight="1" x14ac:dyDescent="0.25">
      <c r="A13" s="11" t="s">
        <v>51</v>
      </c>
    </row>
    <row r="14" spans="1:3" s="11" customFormat="1" ht="21.95" customHeight="1" x14ac:dyDescent="0.25">
      <c r="A14" s="11" t="s">
        <v>219</v>
      </c>
    </row>
    <row r="15" spans="1:3" s="11" customFormat="1" ht="21.95" customHeight="1" x14ac:dyDescent="0.25">
      <c r="A15" s="11" t="s">
        <v>108</v>
      </c>
      <c r="B15" s="11" t="s">
        <v>88</v>
      </c>
      <c r="C15" s="11" t="s">
        <v>89</v>
      </c>
    </row>
    <row r="16" spans="1:3" s="11" customFormat="1" ht="21.95" customHeight="1" x14ac:dyDescent="0.25">
      <c r="A16" s="11" t="s">
        <v>110</v>
      </c>
      <c r="B16" s="11" t="s">
        <v>95</v>
      </c>
      <c r="C16" s="11" t="s">
        <v>96</v>
      </c>
    </row>
    <row r="17" spans="1:3" s="11" customFormat="1" ht="21.95" customHeight="1" x14ac:dyDescent="0.25">
      <c r="A17" s="11" t="s">
        <v>107</v>
      </c>
      <c r="B17" s="11" t="s">
        <v>80</v>
      </c>
      <c r="C17" s="11" t="s">
        <v>81</v>
      </c>
    </row>
    <row r="18" spans="1:3" s="11" customFormat="1" ht="21.95" customHeight="1" x14ac:dyDescent="0.25">
      <c r="A18" s="11" t="s">
        <v>238</v>
      </c>
      <c r="B18" s="11" t="s">
        <v>83</v>
      </c>
      <c r="C18" s="11" t="s">
        <v>81</v>
      </c>
    </row>
    <row r="19" spans="1:3" s="11" customFormat="1" ht="21.95" customHeight="1" x14ac:dyDescent="0.25">
      <c r="A19" s="11" t="s">
        <v>235</v>
      </c>
      <c r="B19" s="11" t="s">
        <v>71</v>
      </c>
      <c r="C19" s="11" t="s">
        <v>72</v>
      </c>
    </row>
    <row r="20" spans="1:3" s="11" customFormat="1" ht="21.95" customHeight="1" x14ac:dyDescent="0.25">
      <c r="A20" s="11" t="s">
        <v>236</v>
      </c>
      <c r="B20" s="11" t="s">
        <v>85</v>
      </c>
      <c r="C20" s="11" t="s">
        <v>86</v>
      </c>
    </row>
    <row r="21" spans="1:3" s="11" customFormat="1" ht="21.95" customHeight="1" x14ac:dyDescent="0.25">
      <c r="A21" s="11" t="s">
        <v>112</v>
      </c>
      <c r="B21" s="11" t="s">
        <v>77</v>
      </c>
      <c r="C21" s="11" t="s">
        <v>78</v>
      </c>
    </row>
    <row r="22" spans="1:3" s="11" customFormat="1" ht="21.95" customHeight="1" x14ac:dyDescent="0.25">
      <c r="A22" s="11" t="s">
        <v>109</v>
      </c>
      <c r="B22" s="11" t="s">
        <v>91</v>
      </c>
      <c r="C22" s="11" t="s">
        <v>92</v>
      </c>
    </row>
    <row r="23" spans="1:3" s="11" customFormat="1" ht="21.95" customHeight="1" x14ac:dyDescent="0.25">
      <c r="A23" s="11" t="s">
        <v>237</v>
      </c>
      <c r="B23" s="11" t="s">
        <v>74</v>
      </c>
      <c r="C23" s="11" t="s">
        <v>75</v>
      </c>
    </row>
    <row r="24" spans="1:3" s="11" customFormat="1" ht="21.95" customHeight="1" x14ac:dyDescent="0.25">
      <c r="A24" s="16" t="s">
        <v>234</v>
      </c>
      <c r="B24" s="11" t="s">
        <v>144</v>
      </c>
    </row>
    <row r="25" spans="1:3" s="11" customFormat="1" ht="21.95" customHeight="1" x14ac:dyDescent="0.25">
      <c r="A25" s="16" t="s">
        <v>286</v>
      </c>
    </row>
    <row r="26" spans="1:3" s="11" customFormat="1" ht="21.95" customHeight="1" x14ac:dyDescent="0.25">
      <c r="A26" s="11" t="s">
        <v>59</v>
      </c>
    </row>
    <row r="27" spans="1:3" s="11" customFormat="1" ht="21.95" customHeight="1" x14ac:dyDescent="0.25">
      <c r="A27" s="11" t="s">
        <v>58</v>
      </c>
    </row>
    <row r="28" spans="1:3" s="11" customFormat="1" ht="21.95" customHeight="1" x14ac:dyDescent="0.25">
      <c r="A28" s="11" t="s">
        <v>209</v>
      </c>
    </row>
    <row r="29" spans="1:3" s="11" customFormat="1" ht="21.95" customHeight="1" x14ac:dyDescent="0.25">
      <c r="A29" s="11" t="s">
        <v>243</v>
      </c>
    </row>
    <row r="30" spans="1:3" s="11" customFormat="1" ht="21.95" customHeight="1" x14ac:dyDescent="0.25">
      <c r="A30" s="11" t="s">
        <v>244</v>
      </c>
    </row>
    <row r="31" spans="1:3" s="11" customFormat="1" ht="21.95" customHeight="1" x14ac:dyDescent="0.25">
      <c r="A31" s="11" t="s">
        <v>239</v>
      </c>
    </row>
    <row r="32" spans="1:3" s="11" customFormat="1" ht="21.95" customHeight="1" x14ac:dyDescent="0.25">
      <c r="A32" s="11" t="s">
        <v>240</v>
      </c>
    </row>
    <row r="33" spans="1:1" s="11" customFormat="1" ht="21.95" customHeight="1" x14ac:dyDescent="0.25">
      <c r="A33" s="11" t="s">
        <v>241</v>
      </c>
    </row>
    <row r="34" spans="1:1" s="11" customFormat="1" ht="21.95" customHeight="1" x14ac:dyDescent="0.25">
      <c r="A34" s="11" t="s">
        <v>242</v>
      </c>
    </row>
    <row r="35" spans="1:1" s="11" customFormat="1" ht="21.95" customHeight="1" x14ac:dyDescent="0.25">
      <c r="A35" s="11" t="s">
        <v>256</v>
      </c>
    </row>
    <row r="36" spans="1:1" s="11" customFormat="1" ht="21.95" customHeight="1" x14ac:dyDescent="0.25">
      <c r="A36" s="11" t="s">
        <v>45</v>
      </c>
    </row>
    <row r="37" spans="1:1" s="11" customFormat="1" ht="21.95" customHeight="1" x14ac:dyDescent="0.25">
      <c r="A37" s="11" t="s">
        <v>142</v>
      </c>
    </row>
    <row r="38" spans="1:1" s="11" customFormat="1" ht="21.95" customHeight="1" x14ac:dyDescent="0.25">
      <c r="A38" s="11" t="s">
        <v>44</v>
      </c>
    </row>
    <row r="39" spans="1:1" s="11" customFormat="1" ht="21.95" customHeight="1" x14ac:dyDescent="0.25">
      <c r="A39" s="11" t="s">
        <v>200</v>
      </c>
    </row>
    <row r="40" spans="1:1" s="11" customFormat="1" ht="21.95" customHeight="1" x14ac:dyDescent="0.25">
      <c r="A40" s="11" t="s">
        <v>48</v>
      </c>
    </row>
    <row r="41" spans="1:1" s="11" customFormat="1" ht="21.95" customHeight="1" x14ac:dyDescent="0.25">
      <c r="A41" s="11" t="s">
        <v>246</v>
      </c>
    </row>
    <row r="42" spans="1:1" s="11" customFormat="1" ht="21.95" customHeight="1" x14ac:dyDescent="0.25">
      <c r="A42" s="11" t="s">
        <v>247</v>
      </c>
    </row>
    <row r="43" spans="1:1" s="11" customFormat="1" ht="21.95" customHeight="1" x14ac:dyDescent="0.25">
      <c r="A43" s="11" t="s">
        <v>248</v>
      </c>
    </row>
    <row r="44" spans="1:1" s="11" customFormat="1" ht="21.95" customHeight="1" x14ac:dyDescent="0.25">
      <c r="A44" s="11" t="s">
        <v>329</v>
      </c>
    </row>
    <row r="45" spans="1:1" s="11" customFormat="1" ht="21.95" customHeight="1" x14ac:dyDescent="0.25">
      <c r="A45" s="11" t="s">
        <v>106</v>
      </c>
    </row>
    <row r="46" spans="1:1" s="11" customFormat="1" ht="21.95" customHeight="1" x14ac:dyDescent="0.25">
      <c r="A46" s="11" t="s">
        <v>145</v>
      </c>
    </row>
    <row r="47" spans="1:1" s="11" customFormat="1" ht="21.95" customHeight="1" x14ac:dyDescent="0.25">
      <c r="A47" s="11" t="s">
        <v>146</v>
      </c>
    </row>
    <row r="48" spans="1:1" s="11" customFormat="1" ht="21.95" customHeight="1" x14ac:dyDescent="0.25">
      <c r="A48" s="11" t="s">
        <v>147</v>
      </c>
    </row>
    <row r="49" spans="1:1" s="11" customFormat="1" ht="21.95" customHeight="1" x14ac:dyDescent="0.25">
      <c r="A49" s="11" t="s">
        <v>111</v>
      </c>
    </row>
    <row r="50" spans="1:1" s="11" customFormat="1" ht="21.95" customHeight="1" x14ac:dyDescent="0.25">
      <c r="A50" s="11" t="s">
        <v>50</v>
      </c>
    </row>
    <row r="51" spans="1:1" s="11" customFormat="1" ht="21.95" customHeight="1" x14ac:dyDescent="0.25">
      <c r="A51" s="16" t="s">
        <v>271</v>
      </c>
    </row>
    <row r="52" spans="1:1" s="11" customFormat="1" ht="21.95" customHeight="1" x14ac:dyDescent="0.25">
      <c r="A52" s="11" t="s">
        <v>311</v>
      </c>
    </row>
    <row r="53" spans="1:1" s="11" customFormat="1" ht="21.95" customHeight="1" x14ac:dyDescent="0.25">
      <c r="A53" s="11" t="s">
        <v>312</v>
      </c>
    </row>
    <row r="54" spans="1:1" s="11" customFormat="1" ht="21.95" customHeight="1" x14ac:dyDescent="0.25">
      <c r="A54" s="11" t="s">
        <v>143</v>
      </c>
    </row>
    <row r="55" spans="1:1" s="11" customFormat="1" ht="21.95" customHeight="1" x14ac:dyDescent="0.25">
      <c r="A55" s="11" t="s">
        <v>52</v>
      </c>
    </row>
    <row r="56" spans="1:1" s="11" customFormat="1" ht="21.95" customHeight="1" x14ac:dyDescent="0.25">
      <c r="A56" s="11" t="s">
        <v>294</v>
      </c>
    </row>
    <row r="57" spans="1:1" s="11" customFormat="1" ht="21.95" customHeight="1" x14ac:dyDescent="0.25">
      <c r="A57" s="11" t="s">
        <v>55</v>
      </c>
    </row>
    <row r="58" spans="1:1" s="11" customFormat="1" ht="21.95" customHeight="1" x14ac:dyDescent="0.25">
      <c r="A58" s="11" t="s">
        <v>61</v>
      </c>
    </row>
    <row r="59" spans="1:1" s="11" customFormat="1" ht="21.95" customHeight="1" x14ac:dyDescent="0.25">
      <c r="A59" s="11" t="s">
        <v>47</v>
      </c>
    </row>
    <row r="60" spans="1:1" s="11" customFormat="1" ht="21.95" customHeight="1" x14ac:dyDescent="0.25">
      <c r="A60" s="11" t="s">
        <v>54</v>
      </c>
    </row>
    <row r="61" spans="1:1" s="11" customFormat="1" ht="21.95" customHeight="1" x14ac:dyDescent="0.25">
      <c r="A61" s="11" t="s">
        <v>64</v>
      </c>
    </row>
    <row r="62" spans="1:1" s="11" customFormat="1" ht="21.95" customHeight="1" x14ac:dyDescent="0.25">
      <c r="A62" s="11" t="s">
        <v>56</v>
      </c>
    </row>
    <row r="63" spans="1:1" s="11" customFormat="1" ht="21.95" customHeight="1" x14ac:dyDescent="0.25">
      <c r="A63" s="11" t="s">
        <v>245</v>
      </c>
    </row>
    <row r="64" spans="1:1" s="11" customFormat="1" ht="21.95" customHeight="1" x14ac:dyDescent="0.25">
      <c r="A64" s="11" t="s">
        <v>53</v>
      </c>
    </row>
    <row r="65" spans="1:2" s="11" customFormat="1" ht="21.95" customHeight="1" x14ac:dyDescent="0.25">
      <c r="A65" s="12" t="s">
        <v>161</v>
      </c>
    </row>
    <row r="66" spans="1:2" s="11" customFormat="1" ht="21.95" customHeight="1" x14ac:dyDescent="0.25">
      <c r="A66" s="11" t="s">
        <v>206</v>
      </c>
    </row>
    <row r="67" spans="1:2" s="11" customFormat="1" ht="21.95" customHeight="1" x14ac:dyDescent="0.25">
      <c r="A67" s="11" t="s">
        <v>155</v>
      </c>
    </row>
    <row r="68" spans="1:2" s="11" customFormat="1" ht="21.95" customHeight="1" x14ac:dyDescent="0.25">
      <c r="A68" s="11" t="s">
        <v>257</v>
      </c>
    </row>
    <row r="69" spans="1:2" s="11" customFormat="1" ht="21.95" customHeight="1" x14ac:dyDescent="0.25">
      <c r="A69" s="11" t="s">
        <v>131</v>
      </c>
    </row>
    <row r="70" spans="1:2" s="11" customFormat="1" ht="21.95" customHeight="1" x14ac:dyDescent="0.25">
      <c r="A70" s="11" t="s">
        <v>9</v>
      </c>
    </row>
    <row r="71" spans="1:2" s="11" customFormat="1" ht="21.95" customHeight="1" x14ac:dyDescent="0.25">
      <c r="A71" s="11" t="s">
        <v>281</v>
      </c>
    </row>
    <row r="72" spans="1:2" s="11" customFormat="1" ht="21.95" customHeight="1" x14ac:dyDescent="0.25">
      <c r="A72" s="11" t="s">
        <v>320</v>
      </c>
    </row>
    <row r="73" spans="1:2" s="11" customFormat="1" ht="21.95" customHeight="1" x14ac:dyDescent="0.25">
      <c r="A73" s="11" t="s">
        <v>157</v>
      </c>
      <c r="B73" s="11" t="s">
        <v>158</v>
      </c>
    </row>
    <row r="74" spans="1:2" s="11" customFormat="1" ht="21.95" customHeight="1" x14ac:dyDescent="0.25">
      <c r="A74" s="11" t="s">
        <v>249</v>
      </c>
    </row>
    <row r="75" spans="1:2" s="11" customFormat="1" ht="21.95" customHeight="1" x14ac:dyDescent="0.25">
      <c r="A75" s="11" t="s">
        <v>57</v>
      </c>
    </row>
    <row r="76" spans="1:2" s="11" customFormat="1" ht="21.95" customHeight="1" x14ac:dyDescent="0.25">
      <c r="A76" s="11" t="s">
        <v>68</v>
      </c>
    </row>
    <row r="77" spans="1:2" s="11" customFormat="1" ht="21.95" customHeight="1" x14ac:dyDescent="0.25"/>
    <row r="78" spans="1:2" s="11" customFormat="1" ht="21.95" customHeight="1" x14ac:dyDescent="0.25"/>
    <row r="79" spans="1:2" s="11" customFormat="1" ht="21.95" customHeight="1" x14ac:dyDescent="0.25"/>
    <row r="80" spans="1:2" s="11" customFormat="1" ht="21.95" customHeight="1" x14ac:dyDescent="0.25"/>
    <row r="81" s="11" customFormat="1" ht="21.95" customHeight="1" x14ac:dyDescent="0.25"/>
  </sheetData>
  <sortState ref="A2:C76">
    <sortCondition ref="A2:A76"/>
  </sortState>
  <pageMargins left="0.7" right="0.7" top="0.75" bottom="0.75" header="0.3" footer="0.3"/>
  <pageSetup paperSize="11"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zoomScale="125" workbookViewId="0">
      <selection activeCell="A4" sqref="A4"/>
    </sheetView>
  </sheetViews>
  <sheetFormatPr defaultColWidth="42.375" defaultRowHeight="15" x14ac:dyDescent="0.3"/>
  <cols>
    <col min="1" max="16384" width="42.375" style="1"/>
  </cols>
  <sheetData>
    <row r="1" spans="1:2" x14ac:dyDescent="0.3">
      <c r="A1" s="36" t="s">
        <v>120</v>
      </c>
      <c r="B1" s="1" t="s">
        <v>216</v>
      </c>
    </row>
    <row r="2" spans="1:2" x14ac:dyDescent="0.3">
      <c r="A2" s="36" t="s">
        <v>114</v>
      </c>
      <c r="B2" s="1" t="s">
        <v>216</v>
      </c>
    </row>
    <row r="3" spans="1:2" x14ac:dyDescent="0.3">
      <c r="A3" s="35" t="s">
        <v>115</v>
      </c>
      <c r="B3" s="1" t="s">
        <v>218</v>
      </c>
    </row>
    <row r="4" spans="1:2" x14ac:dyDescent="0.3">
      <c r="A4" s="36" t="s">
        <v>251</v>
      </c>
    </row>
    <row r="5" spans="1:2" x14ac:dyDescent="0.3">
      <c r="A5" s="36" t="s">
        <v>119</v>
      </c>
    </row>
    <row r="6" spans="1:2" x14ac:dyDescent="0.3">
      <c r="A6" s="36" t="s">
        <v>121</v>
      </c>
      <c r="B6" s="1" t="s">
        <v>217</v>
      </c>
    </row>
    <row r="7" spans="1:2" x14ac:dyDescent="0.3">
      <c r="A7" s="37" t="s">
        <v>118</v>
      </c>
      <c r="B7" s="1" t="s">
        <v>216</v>
      </c>
    </row>
    <row r="8" spans="1:2" x14ac:dyDescent="0.3">
      <c r="A8" s="37" t="s">
        <v>116</v>
      </c>
      <c r="B8" s="1" t="s">
        <v>216</v>
      </c>
    </row>
    <row r="9" spans="1:2" x14ac:dyDescent="0.3">
      <c r="A9" s="36" t="s">
        <v>117</v>
      </c>
      <c r="B9" s="1" t="s">
        <v>216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zoomScale="120" zoomScaleNormal="120" workbookViewId="0">
      <selection activeCell="C9" sqref="C9"/>
    </sheetView>
  </sheetViews>
  <sheetFormatPr defaultColWidth="11" defaultRowHeight="15" x14ac:dyDescent="0.3"/>
  <cols>
    <col min="1" max="1" width="17" style="1" bestFit="1" customWidth="1"/>
    <col min="2" max="2" width="11" style="1"/>
    <col min="3" max="3" width="34.875" style="1" customWidth="1"/>
    <col min="4" max="4" width="11" style="1"/>
    <col min="5" max="5" width="27" style="1" customWidth="1"/>
    <col min="6" max="16384" width="11" style="1"/>
  </cols>
  <sheetData>
    <row r="1" spans="1:6" x14ac:dyDescent="0.3">
      <c r="A1" s="23"/>
      <c r="B1" s="23"/>
      <c r="C1" s="23"/>
      <c r="D1" s="23"/>
      <c r="E1" s="23"/>
    </row>
    <row r="2" spans="1:6" ht="24.75" customHeight="1" x14ac:dyDescent="0.3">
      <c r="A2" s="24" t="s">
        <v>105</v>
      </c>
      <c r="B2" s="25"/>
      <c r="C2" s="25"/>
      <c r="D2" s="23"/>
      <c r="E2" s="23"/>
    </row>
    <row r="3" spans="1:6" ht="52.5" customHeight="1" x14ac:dyDescent="0.3">
      <c r="A3" s="26" t="s">
        <v>97</v>
      </c>
      <c r="B3" s="26" t="s">
        <v>98</v>
      </c>
      <c r="C3" s="27" t="s">
        <v>99</v>
      </c>
      <c r="D3" s="26" t="s">
        <v>100</v>
      </c>
      <c r="E3" s="26" t="s">
        <v>101</v>
      </c>
      <c r="F3" s="6"/>
    </row>
    <row r="4" spans="1:6" ht="20.100000000000001" customHeight="1" x14ac:dyDescent="0.3">
      <c r="A4" s="28">
        <v>1</v>
      </c>
      <c r="B4" s="28">
        <v>1</v>
      </c>
      <c r="C4" s="29" t="s">
        <v>71</v>
      </c>
      <c r="D4" s="28" t="s">
        <v>72</v>
      </c>
      <c r="E4" s="28" t="s">
        <v>73</v>
      </c>
      <c r="F4" s="6"/>
    </row>
    <row r="5" spans="1:6" ht="20.100000000000001" customHeight="1" x14ac:dyDescent="0.3">
      <c r="A5" s="28">
        <v>2</v>
      </c>
      <c r="B5" s="28">
        <v>2</v>
      </c>
      <c r="C5" s="29" t="s">
        <v>74</v>
      </c>
      <c r="D5" s="28" t="s">
        <v>75</v>
      </c>
      <c r="E5" s="28" t="s">
        <v>76</v>
      </c>
      <c r="F5" s="6"/>
    </row>
    <row r="6" spans="1:6" ht="20.100000000000001" customHeight="1" x14ac:dyDescent="0.3">
      <c r="A6" s="28">
        <v>3</v>
      </c>
      <c r="B6" s="28">
        <v>7</v>
      </c>
      <c r="C6" s="29" t="s">
        <v>77</v>
      </c>
      <c r="D6" s="28" t="s">
        <v>78</v>
      </c>
      <c r="E6" s="28" t="s">
        <v>79</v>
      </c>
      <c r="F6" s="6"/>
    </row>
    <row r="7" spans="1:6" ht="20.100000000000001" customHeight="1" x14ac:dyDescent="0.3">
      <c r="A7" s="28">
        <v>3</v>
      </c>
      <c r="B7" s="28">
        <v>9</v>
      </c>
      <c r="C7" s="29" t="s">
        <v>80</v>
      </c>
      <c r="D7" s="28" t="s">
        <v>81</v>
      </c>
      <c r="E7" s="28" t="s">
        <v>82</v>
      </c>
      <c r="F7" s="6"/>
    </row>
    <row r="8" spans="1:6" ht="20.100000000000001" customHeight="1" x14ac:dyDescent="0.3">
      <c r="A8" s="28">
        <v>4</v>
      </c>
      <c r="B8" s="28">
        <v>12</v>
      </c>
      <c r="C8" s="29" t="s">
        <v>83</v>
      </c>
      <c r="D8" s="28" t="s">
        <v>81</v>
      </c>
      <c r="E8" s="28" t="s">
        <v>84</v>
      </c>
      <c r="F8" s="6"/>
    </row>
    <row r="9" spans="1:6" ht="20.100000000000001" customHeight="1" x14ac:dyDescent="0.3">
      <c r="A9" s="28">
        <v>4</v>
      </c>
      <c r="B9" s="28">
        <v>22</v>
      </c>
      <c r="C9" s="29" t="s">
        <v>85</v>
      </c>
      <c r="D9" s="28" t="s">
        <v>86</v>
      </c>
      <c r="E9" s="28" t="s">
        <v>87</v>
      </c>
      <c r="F9" s="6"/>
    </row>
    <row r="10" spans="1:6" ht="20.100000000000001" customHeight="1" x14ac:dyDescent="0.3">
      <c r="A10" s="28">
        <v>4</v>
      </c>
      <c r="B10" s="28">
        <v>25</v>
      </c>
      <c r="C10" s="29" t="s">
        <v>88</v>
      </c>
      <c r="D10" s="28" t="s">
        <v>89</v>
      </c>
      <c r="E10" s="28" t="s">
        <v>90</v>
      </c>
      <c r="F10" s="6"/>
    </row>
    <row r="11" spans="1:6" ht="20.100000000000001" customHeight="1" x14ac:dyDescent="0.3">
      <c r="A11" s="28">
        <v>5</v>
      </c>
      <c r="B11" s="28">
        <v>14</v>
      </c>
      <c r="C11" s="29" t="s">
        <v>91</v>
      </c>
      <c r="D11" s="28" t="s">
        <v>92</v>
      </c>
      <c r="E11" s="28" t="s">
        <v>93</v>
      </c>
      <c r="F11" s="6"/>
    </row>
    <row r="12" spans="1:6" ht="20.100000000000001" customHeight="1" x14ac:dyDescent="0.3">
      <c r="A12" s="28">
        <v>5</v>
      </c>
      <c r="B12" s="28">
        <v>15</v>
      </c>
      <c r="C12" s="29" t="s">
        <v>94</v>
      </c>
      <c r="D12" s="28" t="s">
        <v>92</v>
      </c>
      <c r="E12" s="28" t="s">
        <v>84</v>
      </c>
      <c r="F12" s="6"/>
    </row>
    <row r="13" spans="1:6" ht="20.100000000000001" customHeight="1" x14ac:dyDescent="0.3">
      <c r="A13" s="28">
        <v>5</v>
      </c>
      <c r="B13" s="28">
        <v>42</v>
      </c>
      <c r="C13" s="29" t="s">
        <v>95</v>
      </c>
      <c r="D13" s="28" t="s">
        <v>96</v>
      </c>
      <c r="E13" s="28" t="s">
        <v>93</v>
      </c>
      <c r="F13" s="6"/>
    </row>
    <row r="14" spans="1:6" ht="20.100000000000001" customHeight="1" x14ac:dyDescent="0.3">
      <c r="A14" s="23"/>
      <c r="B14" s="23"/>
      <c r="C14" s="23"/>
      <c r="D14" s="23"/>
      <c r="E14" s="23"/>
    </row>
    <row r="15" spans="1:6" ht="20.100000000000001" customHeight="1" x14ac:dyDescent="0.3">
      <c r="A15" s="23"/>
      <c r="B15" s="23"/>
      <c r="C15" s="23"/>
      <c r="D15" s="23"/>
      <c r="E15" s="23"/>
    </row>
    <row r="16" spans="1:6" x14ac:dyDescent="0.3">
      <c r="A16" s="30" t="s">
        <v>102</v>
      </c>
      <c r="B16" s="30" t="s">
        <v>103</v>
      </c>
      <c r="C16" s="30"/>
      <c r="D16" s="23"/>
      <c r="E16" s="23"/>
    </row>
    <row r="17" spans="1:5" x14ac:dyDescent="0.3">
      <c r="A17" s="23"/>
      <c r="B17" s="23" t="s">
        <v>104</v>
      </c>
      <c r="C17" s="23"/>
      <c r="D17" s="23"/>
      <c r="E17" s="23"/>
    </row>
    <row r="18" spans="1:5" x14ac:dyDescent="0.3">
      <c r="A18" s="23"/>
      <c r="B18" s="23"/>
      <c r="C18" s="23"/>
      <c r="D18" s="23"/>
      <c r="E18" s="2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"/>
  <sheetViews>
    <sheetView zoomScale="130" zoomScaleNormal="130" workbookViewId="0">
      <selection activeCell="B2" sqref="B2"/>
    </sheetView>
  </sheetViews>
  <sheetFormatPr defaultColWidth="9" defaultRowHeight="15" x14ac:dyDescent="0.25"/>
  <cols>
    <col min="1" max="1" width="24.875" style="50" customWidth="1"/>
    <col min="2" max="2" width="51" style="50" customWidth="1"/>
    <col min="3" max="3" width="83.625" style="50" customWidth="1"/>
    <col min="4" max="16384" width="9" style="50"/>
  </cols>
  <sheetData>
    <row r="1" spans="1:3" ht="30" customHeight="1" x14ac:dyDescent="0.25">
      <c r="A1" s="49" t="s">
        <v>181</v>
      </c>
      <c r="B1" s="49" t="s">
        <v>99</v>
      </c>
      <c r="C1" s="49" t="s">
        <v>182</v>
      </c>
    </row>
    <row r="2" spans="1:3" s="53" customFormat="1" ht="50.1" customHeight="1" x14ac:dyDescent="0.25">
      <c r="A2" s="51" t="s">
        <v>185</v>
      </c>
      <c r="B2" s="52" t="s">
        <v>183</v>
      </c>
      <c r="C2" s="52" t="s">
        <v>184</v>
      </c>
    </row>
    <row r="3" spans="1:3" s="53" customFormat="1" ht="50.1" customHeight="1" x14ac:dyDescent="0.25">
      <c r="A3" s="51" t="s">
        <v>186</v>
      </c>
      <c r="B3" s="52" t="s">
        <v>66</v>
      </c>
      <c r="C3" s="52" t="s">
        <v>65</v>
      </c>
    </row>
    <row r="4" spans="1:3" s="53" customFormat="1" ht="50.1" customHeight="1" x14ac:dyDescent="0.25">
      <c r="A4" s="51" t="s">
        <v>187</v>
      </c>
      <c r="B4" s="52" t="s">
        <v>192</v>
      </c>
      <c r="C4" s="52" t="s">
        <v>191</v>
      </c>
    </row>
    <row r="5" spans="1:3" s="53" customFormat="1" ht="50.1" customHeight="1" x14ac:dyDescent="0.25">
      <c r="A5" s="51" t="s">
        <v>188</v>
      </c>
      <c r="B5" s="52" t="s">
        <v>67</v>
      </c>
      <c r="C5" s="52"/>
    </row>
    <row r="6" spans="1:3" s="53" customFormat="1" ht="50.1" customHeight="1" x14ac:dyDescent="0.25">
      <c r="A6" s="51" t="s">
        <v>189</v>
      </c>
      <c r="B6" s="52" t="s">
        <v>19</v>
      </c>
      <c r="C6" s="52" t="s">
        <v>193</v>
      </c>
    </row>
    <row r="7" spans="1:3" s="53" customFormat="1" ht="50.1" customHeight="1" x14ac:dyDescent="0.25">
      <c r="A7" s="51" t="s">
        <v>190</v>
      </c>
      <c r="B7" s="52" t="s">
        <v>27</v>
      </c>
      <c r="C7" s="52"/>
    </row>
    <row r="8" spans="1:3" x14ac:dyDescent="0.25">
      <c r="A8" s="53"/>
      <c r="B8" s="53"/>
      <c r="C8" s="53"/>
    </row>
    <row r="9" spans="1:3" x14ac:dyDescent="0.25">
      <c r="A9" s="53"/>
      <c r="B9" s="53"/>
      <c r="C9" s="53"/>
    </row>
    <row r="10" spans="1:3" x14ac:dyDescent="0.25">
      <c r="A10" s="53"/>
      <c r="B10" s="53"/>
      <c r="C10" s="53"/>
    </row>
    <row r="11" spans="1:3" x14ac:dyDescent="0.25">
      <c r="A11" s="53"/>
      <c r="B11" s="53"/>
      <c r="C11" s="53"/>
    </row>
    <row r="12" spans="1:3" x14ac:dyDescent="0.25">
      <c r="A12" s="53"/>
      <c r="B12" s="53"/>
      <c r="C12" s="53"/>
    </row>
    <row r="13" spans="1:3" x14ac:dyDescent="0.25">
      <c r="A13" s="53"/>
      <c r="B13" s="53"/>
      <c r="C13" s="53"/>
    </row>
    <row r="14" spans="1:3" x14ac:dyDescent="0.25">
      <c r="A14" s="53"/>
      <c r="B14" s="53"/>
      <c r="C14" s="53"/>
    </row>
    <row r="15" spans="1:3" x14ac:dyDescent="0.25">
      <c r="A15" s="53"/>
      <c r="B15" s="53"/>
      <c r="C15" s="53"/>
    </row>
    <row r="16" spans="1:3" x14ac:dyDescent="0.25">
      <c r="A16" s="53"/>
      <c r="B16" s="53"/>
      <c r="C16" s="53"/>
    </row>
    <row r="17" spans="1:3" x14ac:dyDescent="0.25">
      <c r="A17" s="53"/>
      <c r="B17" s="53"/>
      <c r="C17" s="53"/>
    </row>
    <row r="18" spans="1:3" x14ac:dyDescent="0.25">
      <c r="A18" s="53"/>
      <c r="B18" s="53"/>
      <c r="C18" s="53"/>
    </row>
    <row r="19" spans="1:3" x14ac:dyDescent="0.25">
      <c r="A19" s="53"/>
      <c r="B19" s="53"/>
      <c r="C19" s="53"/>
    </row>
    <row r="20" spans="1:3" x14ac:dyDescent="0.25">
      <c r="A20" s="53"/>
      <c r="B20" s="53"/>
      <c r="C20" s="53"/>
    </row>
    <row r="21" spans="1:3" x14ac:dyDescent="0.25">
      <c r="A21" s="53"/>
      <c r="B21" s="53"/>
      <c r="C21" s="53"/>
    </row>
    <row r="22" spans="1:3" x14ac:dyDescent="0.25">
      <c r="A22" s="53"/>
      <c r="B22" s="53"/>
      <c r="C22" s="53"/>
    </row>
    <row r="23" spans="1:3" x14ac:dyDescent="0.25">
      <c r="A23" s="53"/>
      <c r="B23" s="53"/>
      <c r="C23" s="53"/>
    </row>
    <row r="24" spans="1:3" x14ac:dyDescent="0.25">
      <c r="A24" s="53"/>
      <c r="B24" s="53"/>
      <c r="C24" s="53"/>
    </row>
    <row r="25" spans="1:3" x14ac:dyDescent="0.25">
      <c r="A25" s="53"/>
      <c r="B25" s="53"/>
      <c r="C25" s="53"/>
    </row>
    <row r="26" spans="1:3" x14ac:dyDescent="0.25">
      <c r="A26" s="53"/>
      <c r="B26" s="53"/>
      <c r="C26" s="53"/>
    </row>
    <row r="27" spans="1:3" x14ac:dyDescent="0.25">
      <c r="A27" s="53"/>
      <c r="B27" s="53"/>
      <c r="C27" s="53"/>
    </row>
    <row r="28" spans="1:3" x14ac:dyDescent="0.25">
      <c r="A28" s="53"/>
      <c r="B28" s="53"/>
      <c r="C28" s="53"/>
    </row>
    <row r="29" spans="1:3" x14ac:dyDescent="0.25">
      <c r="A29" s="53"/>
      <c r="B29" s="53"/>
      <c r="C29" s="53"/>
    </row>
    <row r="30" spans="1:3" x14ac:dyDescent="0.25">
      <c r="A30" s="53"/>
      <c r="B30" s="53"/>
      <c r="C30" s="53"/>
    </row>
    <row r="31" spans="1:3" x14ac:dyDescent="0.25">
      <c r="A31" s="53"/>
      <c r="B31" s="53"/>
      <c r="C31" s="53"/>
    </row>
    <row r="32" spans="1:3" x14ac:dyDescent="0.25">
      <c r="A32" s="53"/>
      <c r="B32" s="53"/>
      <c r="C32" s="53"/>
    </row>
    <row r="33" spans="1:3" x14ac:dyDescent="0.25">
      <c r="A33" s="53"/>
      <c r="B33" s="53"/>
      <c r="C33" s="53"/>
    </row>
    <row r="34" spans="1:3" x14ac:dyDescent="0.25">
      <c r="A34" s="53"/>
      <c r="B34" s="53"/>
      <c r="C34" s="5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CCFF"/>
  </sheetPr>
  <dimension ref="A1:K73"/>
  <sheetViews>
    <sheetView zoomScale="140" zoomScaleNormal="140" zoomScalePageLayoutView="120" workbookViewId="0">
      <pane ySplit="1" topLeftCell="A29" activePane="bottomLeft" state="frozen"/>
      <selection pane="bottomLeft" activeCell="B63" sqref="B63"/>
    </sheetView>
  </sheetViews>
  <sheetFormatPr defaultColWidth="11" defaultRowHeight="15.75" x14ac:dyDescent="0.25"/>
  <cols>
    <col min="1" max="1" width="36.875" style="72" customWidth="1"/>
    <col min="2" max="2" width="32.875" style="72" customWidth="1"/>
    <col min="3" max="3" width="25.625" style="72" customWidth="1"/>
    <col min="4" max="4" width="14.875" style="72" customWidth="1"/>
    <col min="5" max="5" width="16.875" style="72" customWidth="1"/>
    <col min="6" max="6" width="19.875" style="72" customWidth="1"/>
    <col min="7" max="7" width="14.875" style="72" customWidth="1"/>
    <col min="8" max="9" width="14.875" style="130" customWidth="1"/>
    <col min="10" max="16384" width="11" style="72"/>
  </cols>
  <sheetData>
    <row r="1" spans="1:10" s="164" customFormat="1" ht="30" customHeight="1" x14ac:dyDescent="0.25">
      <c r="A1" s="160" t="s">
        <v>21</v>
      </c>
      <c r="B1" s="160" t="s">
        <v>0</v>
      </c>
      <c r="C1" s="160" t="s">
        <v>17</v>
      </c>
      <c r="D1" s="161" t="s">
        <v>10</v>
      </c>
      <c r="E1" s="162" t="s">
        <v>1</v>
      </c>
      <c r="F1" s="162" t="s">
        <v>11</v>
      </c>
      <c r="G1" s="163" t="s">
        <v>18</v>
      </c>
      <c r="H1" s="163" t="s">
        <v>252</v>
      </c>
      <c r="I1" s="163" t="s">
        <v>253</v>
      </c>
    </row>
    <row r="2" spans="1:10" s="73" customFormat="1" ht="18" customHeight="1" x14ac:dyDescent="0.25">
      <c r="A2" s="31" t="s">
        <v>162</v>
      </c>
      <c r="B2" s="135" t="s">
        <v>281</v>
      </c>
      <c r="C2" s="184" t="s">
        <v>371</v>
      </c>
      <c r="D2" s="3">
        <v>0.04</v>
      </c>
      <c r="E2" s="19" t="s">
        <v>2</v>
      </c>
      <c r="F2" s="2" t="s">
        <v>126</v>
      </c>
      <c r="G2" s="4">
        <v>1</v>
      </c>
      <c r="H2" s="4">
        <v>200</v>
      </c>
      <c r="I2" s="4">
        <v>250</v>
      </c>
      <c r="J2" s="176"/>
    </row>
    <row r="3" spans="1:10" s="73" customFormat="1" ht="18" customHeight="1" x14ac:dyDescent="0.25">
      <c r="A3" s="149" t="s">
        <v>376</v>
      </c>
      <c r="B3" s="149" t="s">
        <v>259</v>
      </c>
      <c r="C3" s="180" t="s">
        <v>315</v>
      </c>
      <c r="D3" s="3">
        <v>5.0000000000000001E-3</v>
      </c>
      <c r="E3" s="20" t="s">
        <v>12</v>
      </c>
      <c r="F3" s="2" t="s">
        <v>124</v>
      </c>
      <c r="G3" s="4">
        <v>1</v>
      </c>
      <c r="H3" s="4">
        <v>20</v>
      </c>
      <c r="I3" s="4">
        <v>1710</v>
      </c>
      <c r="J3" s="176"/>
    </row>
    <row r="4" spans="1:10" s="73" customFormat="1" ht="18" customHeight="1" x14ac:dyDescent="0.25">
      <c r="A4" s="149" t="s">
        <v>377</v>
      </c>
      <c r="B4" s="149" t="s">
        <v>259</v>
      </c>
      <c r="C4" s="180" t="s">
        <v>315</v>
      </c>
      <c r="D4" s="3">
        <v>5.0000000000000001E-3</v>
      </c>
      <c r="E4" s="20" t="s">
        <v>12</v>
      </c>
      <c r="F4" s="2" t="s">
        <v>124</v>
      </c>
      <c r="G4" s="4">
        <v>1</v>
      </c>
      <c r="H4" s="4">
        <v>20</v>
      </c>
      <c r="I4" s="4">
        <v>1500</v>
      </c>
      <c r="J4" s="176"/>
    </row>
    <row r="5" spans="1:10" s="73" customFormat="1" ht="18" customHeight="1" x14ac:dyDescent="0.25">
      <c r="A5" s="21" t="s">
        <v>378</v>
      </c>
      <c r="B5" s="135" t="s">
        <v>157</v>
      </c>
      <c r="C5" s="180" t="s">
        <v>315</v>
      </c>
      <c r="D5" s="3">
        <v>0.03</v>
      </c>
      <c r="E5" s="19" t="s">
        <v>2</v>
      </c>
      <c r="F5" s="2" t="s">
        <v>125</v>
      </c>
      <c r="G5" s="4">
        <v>1</v>
      </c>
      <c r="H5" s="4">
        <v>620</v>
      </c>
      <c r="I5" s="4">
        <v>1065</v>
      </c>
      <c r="J5" s="176"/>
    </row>
    <row r="6" spans="1:10" s="73" customFormat="1" ht="18" customHeight="1" x14ac:dyDescent="0.25">
      <c r="A6" s="21" t="s">
        <v>379</v>
      </c>
      <c r="B6" s="135" t="s">
        <v>43</v>
      </c>
      <c r="C6" s="180" t="s">
        <v>315</v>
      </c>
      <c r="D6" s="3">
        <v>0.03</v>
      </c>
      <c r="E6" s="20" t="s">
        <v>12</v>
      </c>
      <c r="F6" s="2" t="s">
        <v>129</v>
      </c>
      <c r="G6" s="4">
        <v>1</v>
      </c>
      <c r="H6" s="4">
        <v>460</v>
      </c>
      <c r="I6" s="4">
        <v>895</v>
      </c>
      <c r="J6" s="176"/>
    </row>
    <row r="7" spans="1:10" s="73" customFormat="1" ht="18" customHeight="1" x14ac:dyDescent="0.25">
      <c r="A7" s="21" t="s">
        <v>380</v>
      </c>
      <c r="B7" s="149" t="s">
        <v>180</v>
      </c>
      <c r="C7" s="180" t="s">
        <v>315</v>
      </c>
      <c r="D7" s="3">
        <v>5.0000000000000001E-3</v>
      </c>
      <c r="E7" s="20" t="s">
        <v>12</v>
      </c>
      <c r="F7" s="2" t="s">
        <v>128</v>
      </c>
      <c r="G7" s="4">
        <v>1</v>
      </c>
      <c r="H7" s="4">
        <v>985</v>
      </c>
      <c r="I7" s="4">
        <v>735</v>
      </c>
      <c r="J7" s="176"/>
    </row>
    <row r="8" spans="1:10" s="73" customFormat="1" ht="18" customHeight="1" x14ac:dyDescent="0.25">
      <c r="A8" s="21" t="s">
        <v>402</v>
      </c>
      <c r="B8" s="149" t="s">
        <v>259</v>
      </c>
      <c r="C8" s="180" t="s">
        <v>315</v>
      </c>
      <c r="D8" s="3">
        <v>0.02</v>
      </c>
      <c r="E8" s="20" t="s">
        <v>12</v>
      </c>
      <c r="F8" s="2" t="s">
        <v>126</v>
      </c>
      <c r="G8" s="4">
        <v>1</v>
      </c>
      <c r="H8" s="4">
        <v>300</v>
      </c>
      <c r="I8" s="4">
        <v>570</v>
      </c>
      <c r="J8" s="176"/>
    </row>
    <row r="9" spans="1:10" s="73" customFormat="1" ht="18" customHeight="1" x14ac:dyDescent="0.25">
      <c r="A9" s="31" t="s">
        <v>164</v>
      </c>
      <c r="B9" s="149" t="s">
        <v>170</v>
      </c>
      <c r="C9" s="180" t="s">
        <v>316</v>
      </c>
      <c r="D9" s="3">
        <v>7.0000000000000001E-3</v>
      </c>
      <c r="E9" s="19" t="s">
        <v>2</v>
      </c>
      <c r="F9" s="2" t="s">
        <v>124</v>
      </c>
      <c r="G9" s="4">
        <v>1</v>
      </c>
      <c r="H9" s="4">
        <v>260</v>
      </c>
      <c r="I9" s="4">
        <v>1430</v>
      </c>
      <c r="J9" s="176"/>
    </row>
    <row r="10" spans="1:10" s="73" customFormat="1" ht="18" customHeight="1" x14ac:dyDescent="0.25">
      <c r="A10" s="31" t="s">
        <v>165</v>
      </c>
      <c r="B10" s="149" t="s">
        <v>170</v>
      </c>
      <c r="C10" s="180" t="s">
        <v>316</v>
      </c>
      <c r="D10" s="3">
        <v>7.0000000000000001E-3</v>
      </c>
      <c r="E10" s="19" t="s">
        <v>2</v>
      </c>
      <c r="F10" s="2" t="s">
        <v>124</v>
      </c>
      <c r="G10" s="4">
        <v>1</v>
      </c>
      <c r="H10" s="4">
        <v>260</v>
      </c>
      <c r="I10" s="4">
        <v>1490</v>
      </c>
      <c r="J10" s="176"/>
    </row>
    <row r="11" spans="1:10" s="73" customFormat="1" ht="18" customHeight="1" x14ac:dyDescent="0.25">
      <c r="A11" s="31" t="s">
        <v>174</v>
      </c>
      <c r="B11" s="149" t="s">
        <v>171</v>
      </c>
      <c r="C11" s="180" t="s">
        <v>316</v>
      </c>
      <c r="D11" s="3">
        <v>7.0000000000000001E-3</v>
      </c>
      <c r="E11" s="19" t="s">
        <v>2</v>
      </c>
      <c r="F11" s="2" t="s">
        <v>128</v>
      </c>
      <c r="G11" s="4">
        <v>1</v>
      </c>
      <c r="H11" s="4">
        <v>940</v>
      </c>
      <c r="I11" s="4">
        <v>649</v>
      </c>
      <c r="J11" s="176"/>
    </row>
    <row r="12" spans="1:10" s="73" customFormat="1" ht="18" customHeight="1" x14ac:dyDescent="0.25">
      <c r="A12" s="31" t="s">
        <v>176</v>
      </c>
      <c r="B12" s="149" t="s">
        <v>171</v>
      </c>
      <c r="C12" s="180" t="s">
        <v>316</v>
      </c>
      <c r="D12" s="3">
        <v>7.0000000000000001E-3</v>
      </c>
      <c r="E12" s="19" t="s">
        <v>2</v>
      </c>
      <c r="F12" s="2" t="s">
        <v>128</v>
      </c>
      <c r="G12" s="4">
        <v>1</v>
      </c>
      <c r="H12" s="4">
        <v>940</v>
      </c>
      <c r="I12" s="4">
        <v>589</v>
      </c>
      <c r="J12" s="176"/>
    </row>
    <row r="13" spans="1:10" s="73" customFormat="1" ht="18" customHeight="1" x14ac:dyDescent="0.25">
      <c r="A13" s="31" t="s">
        <v>175</v>
      </c>
      <c r="B13" s="149" t="s">
        <v>178</v>
      </c>
      <c r="C13" s="180" t="s">
        <v>316</v>
      </c>
      <c r="D13" s="3">
        <v>7.0000000000000001E-3</v>
      </c>
      <c r="E13" s="19" t="s">
        <v>2</v>
      </c>
      <c r="F13" s="2" t="s">
        <v>128</v>
      </c>
      <c r="G13" s="4">
        <v>1</v>
      </c>
      <c r="H13" s="4">
        <v>1030</v>
      </c>
      <c r="I13" s="4">
        <v>649</v>
      </c>
      <c r="J13" s="176"/>
    </row>
    <row r="14" spans="1:10" s="73" customFormat="1" ht="18" customHeight="1" x14ac:dyDescent="0.25">
      <c r="A14" s="31" t="s">
        <v>177</v>
      </c>
      <c r="B14" s="149" t="s">
        <v>178</v>
      </c>
      <c r="C14" s="180" t="s">
        <v>316</v>
      </c>
      <c r="D14" s="3">
        <v>7.0000000000000001E-3</v>
      </c>
      <c r="E14" s="19" t="s">
        <v>2</v>
      </c>
      <c r="F14" s="2" t="s">
        <v>128</v>
      </c>
      <c r="G14" s="4">
        <v>1</v>
      </c>
      <c r="H14" s="4">
        <v>1030</v>
      </c>
      <c r="I14" s="4">
        <v>589</v>
      </c>
      <c r="J14" s="176"/>
    </row>
    <row r="15" spans="1:10" s="73" customFormat="1" ht="18" customHeight="1" x14ac:dyDescent="0.25">
      <c r="A15" s="31" t="s">
        <v>381</v>
      </c>
      <c r="B15" s="149" t="s">
        <v>238</v>
      </c>
      <c r="C15" s="180" t="s">
        <v>365</v>
      </c>
      <c r="D15" s="3">
        <v>0.04</v>
      </c>
      <c r="E15" s="19" t="s">
        <v>2</v>
      </c>
      <c r="F15" s="2" t="s">
        <v>129</v>
      </c>
      <c r="G15" s="4">
        <v>1</v>
      </c>
      <c r="H15" s="4">
        <v>620</v>
      </c>
      <c r="I15" s="4">
        <v>900</v>
      </c>
      <c r="J15" s="176"/>
    </row>
    <row r="16" spans="1:10" s="73" customFormat="1" ht="18" customHeight="1" x14ac:dyDescent="0.25">
      <c r="A16" s="31" t="s">
        <v>382</v>
      </c>
      <c r="B16" s="149" t="s">
        <v>257</v>
      </c>
      <c r="C16" s="184" t="s">
        <v>370</v>
      </c>
      <c r="D16" s="3">
        <v>0.02</v>
      </c>
      <c r="E16" s="19" t="s">
        <v>2</v>
      </c>
      <c r="F16" s="2" t="s">
        <v>127</v>
      </c>
      <c r="G16" s="4">
        <v>1</v>
      </c>
      <c r="H16" s="4">
        <v>660</v>
      </c>
      <c r="I16" s="4">
        <v>230</v>
      </c>
      <c r="J16" s="176"/>
    </row>
    <row r="17" spans="1:11" s="73" customFormat="1" ht="18" customHeight="1" x14ac:dyDescent="0.25">
      <c r="A17" s="31" t="s">
        <v>166</v>
      </c>
      <c r="B17" s="149" t="s">
        <v>172</v>
      </c>
      <c r="C17" s="2" t="s">
        <v>369</v>
      </c>
      <c r="D17" s="3">
        <v>5.0000000000000001E-3</v>
      </c>
      <c r="E17" s="19" t="s">
        <v>2</v>
      </c>
      <c r="F17" s="2" t="s">
        <v>124</v>
      </c>
      <c r="G17" s="4">
        <v>1</v>
      </c>
      <c r="H17" s="4">
        <v>320</v>
      </c>
      <c r="I17" s="4">
        <v>1390</v>
      </c>
      <c r="J17" s="176"/>
    </row>
    <row r="18" spans="1:11" s="73" customFormat="1" ht="18" customHeight="1" x14ac:dyDescent="0.25">
      <c r="A18" s="31" t="s">
        <v>383</v>
      </c>
      <c r="B18" s="149" t="s">
        <v>257</v>
      </c>
      <c r="C18" s="2" t="s">
        <v>369</v>
      </c>
      <c r="D18" s="3">
        <v>1.4999999999999999E-2</v>
      </c>
      <c r="E18" s="19" t="s">
        <v>2</v>
      </c>
      <c r="F18" s="2" t="s">
        <v>113</v>
      </c>
      <c r="G18" s="4">
        <v>1</v>
      </c>
      <c r="H18" s="4">
        <v>1070</v>
      </c>
      <c r="I18" s="4">
        <v>1300</v>
      </c>
      <c r="J18" s="176"/>
    </row>
    <row r="19" spans="1:11" s="73" customFormat="1" ht="18" customHeight="1" x14ac:dyDescent="0.25">
      <c r="A19" s="31" t="s">
        <v>384</v>
      </c>
      <c r="B19" s="149" t="s">
        <v>257</v>
      </c>
      <c r="C19" s="2" t="s">
        <v>369</v>
      </c>
      <c r="D19" s="3">
        <v>1.4999999999999999E-2</v>
      </c>
      <c r="E19" s="19" t="s">
        <v>2</v>
      </c>
      <c r="F19" s="2" t="s">
        <v>125</v>
      </c>
      <c r="G19" s="4">
        <v>1</v>
      </c>
      <c r="H19" s="4">
        <v>460</v>
      </c>
      <c r="I19" s="4">
        <v>1135</v>
      </c>
      <c r="J19" s="176"/>
    </row>
    <row r="20" spans="1:11" s="73" customFormat="1" ht="18" customHeight="1" x14ac:dyDescent="0.25">
      <c r="A20" s="31" t="s">
        <v>385</v>
      </c>
      <c r="B20" s="149" t="s">
        <v>257</v>
      </c>
      <c r="C20" s="180" t="s">
        <v>369</v>
      </c>
      <c r="D20" s="3">
        <v>0.02</v>
      </c>
      <c r="E20" s="19" t="s">
        <v>2</v>
      </c>
      <c r="F20" s="2" t="s">
        <v>127</v>
      </c>
      <c r="G20" s="4">
        <v>1</v>
      </c>
      <c r="H20" s="4">
        <v>400</v>
      </c>
      <c r="I20" s="4">
        <v>230</v>
      </c>
      <c r="J20" s="176"/>
    </row>
    <row r="21" spans="1:11" s="73" customFormat="1" ht="18" customHeight="1" x14ac:dyDescent="0.25">
      <c r="A21" s="31" t="s">
        <v>386</v>
      </c>
      <c r="B21" s="135" t="s">
        <v>320</v>
      </c>
      <c r="C21" s="180" t="s">
        <v>369</v>
      </c>
      <c r="D21" s="3">
        <v>0.02</v>
      </c>
      <c r="E21" s="19" t="s">
        <v>2</v>
      </c>
      <c r="F21" s="2" t="s">
        <v>127</v>
      </c>
      <c r="G21" s="4">
        <v>1</v>
      </c>
      <c r="H21" s="4">
        <v>530</v>
      </c>
      <c r="I21" s="4">
        <v>230</v>
      </c>
      <c r="J21" s="176"/>
    </row>
    <row r="22" spans="1:11" s="73" customFormat="1" ht="18" customHeight="1" x14ac:dyDescent="0.25">
      <c r="A22" s="31" t="s">
        <v>173</v>
      </c>
      <c r="B22" s="149" t="s">
        <v>172</v>
      </c>
      <c r="C22" s="180" t="s">
        <v>367</v>
      </c>
      <c r="D22" s="3">
        <v>1.4999999999999999E-2</v>
      </c>
      <c r="E22" s="19" t="s">
        <v>2</v>
      </c>
      <c r="F22" s="2" t="s">
        <v>128</v>
      </c>
      <c r="G22" s="4">
        <v>1</v>
      </c>
      <c r="H22" s="4">
        <v>940</v>
      </c>
      <c r="I22" s="4">
        <v>525</v>
      </c>
      <c r="J22" s="176"/>
    </row>
    <row r="23" spans="1:11" s="74" customFormat="1" ht="18" x14ac:dyDescent="0.35">
      <c r="A23" s="31" t="s">
        <v>163</v>
      </c>
      <c r="B23" s="149" t="s">
        <v>172</v>
      </c>
      <c r="C23" s="180" t="s">
        <v>367</v>
      </c>
      <c r="D23" s="3">
        <v>1.4999999999999999E-2</v>
      </c>
      <c r="E23" s="19" t="s">
        <v>2</v>
      </c>
      <c r="F23" s="2" t="s">
        <v>128</v>
      </c>
      <c r="G23" s="4">
        <v>1</v>
      </c>
      <c r="H23" s="4">
        <v>1030</v>
      </c>
      <c r="I23" s="4">
        <v>525</v>
      </c>
      <c r="J23" s="176"/>
      <c r="K23" s="73"/>
    </row>
    <row r="24" spans="1:11" s="73" customFormat="1" ht="18" customHeight="1" x14ac:dyDescent="0.25">
      <c r="A24" s="31" t="s">
        <v>208</v>
      </c>
      <c r="B24" s="149" t="s">
        <v>257</v>
      </c>
      <c r="C24" s="180" t="s">
        <v>367</v>
      </c>
      <c r="D24" s="3">
        <v>1.4999999999999999E-2</v>
      </c>
      <c r="E24" s="19" t="s">
        <v>2</v>
      </c>
      <c r="F24" s="2" t="s">
        <v>127</v>
      </c>
      <c r="G24" s="4">
        <v>1</v>
      </c>
      <c r="H24" s="4">
        <v>400</v>
      </c>
      <c r="I24" s="4">
        <v>355</v>
      </c>
      <c r="J24" s="176"/>
    </row>
    <row r="25" spans="1:11" s="73" customFormat="1" ht="18" customHeight="1" x14ac:dyDescent="0.25">
      <c r="A25" s="31" t="s">
        <v>387</v>
      </c>
      <c r="B25" s="149" t="s">
        <v>286</v>
      </c>
      <c r="C25" s="2" t="s">
        <v>366</v>
      </c>
      <c r="D25" s="3">
        <v>1.4999999999999999E-2</v>
      </c>
      <c r="E25" s="18" t="s">
        <v>22</v>
      </c>
      <c r="F25" s="2" t="s">
        <v>127</v>
      </c>
      <c r="G25" s="4">
        <v>1</v>
      </c>
      <c r="H25" s="4">
        <v>200</v>
      </c>
      <c r="I25" s="4">
        <v>110</v>
      </c>
      <c r="J25" s="176"/>
    </row>
    <row r="26" spans="1:11" s="73" customFormat="1" ht="18" customHeight="1" x14ac:dyDescent="0.25">
      <c r="A26" s="31" t="s">
        <v>388</v>
      </c>
      <c r="B26" s="149" t="s">
        <v>142</v>
      </c>
      <c r="C26" s="2" t="s">
        <v>319</v>
      </c>
      <c r="D26" s="3">
        <v>1.4999999999999999E-2</v>
      </c>
      <c r="E26" s="19" t="s">
        <v>2</v>
      </c>
      <c r="F26" s="2" t="s">
        <v>126</v>
      </c>
      <c r="G26" s="4">
        <v>1</v>
      </c>
      <c r="H26" s="4">
        <v>200</v>
      </c>
      <c r="I26" s="4">
        <v>185</v>
      </c>
      <c r="J26" s="176"/>
    </row>
    <row r="27" spans="1:11" s="73" customFormat="1" ht="18" customHeight="1" x14ac:dyDescent="0.25">
      <c r="A27" s="31" t="s">
        <v>389</v>
      </c>
      <c r="B27" s="149" t="s">
        <v>131</v>
      </c>
      <c r="C27" s="2" t="s">
        <v>250</v>
      </c>
      <c r="D27" s="3">
        <v>0</v>
      </c>
      <c r="E27" s="18" t="s">
        <v>22</v>
      </c>
      <c r="F27" s="2" t="s">
        <v>127</v>
      </c>
      <c r="G27" s="4">
        <v>1</v>
      </c>
      <c r="H27" s="4">
        <v>660</v>
      </c>
      <c r="I27" s="4">
        <v>100</v>
      </c>
      <c r="J27" s="176"/>
    </row>
    <row r="28" spans="1:11" s="73" customFormat="1" ht="18" customHeight="1" x14ac:dyDescent="0.25">
      <c r="A28" s="31" t="s">
        <v>130</v>
      </c>
      <c r="B28" s="149" t="s">
        <v>131</v>
      </c>
      <c r="C28" s="2" t="s">
        <v>250</v>
      </c>
      <c r="D28" s="3">
        <v>0</v>
      </c>
      <c r="E28" s="18" t="s">
        <v>22</v>
      </c>
      <c r="F28" s="2" t="s">
        <v>141</v>
      </c>
      <c r="G28" s="4">
        <v>1</v>
      </c>
      <c r="H28" s="4">
        <v>1180</v>
      </c>
      <c r="I28" s="4">
        <v>100</v>
      </c>
      <c r="J28" s="176"/>
    </row>
    <row r="29" spans="1:11" s="73" customFormat="1" ht="18" customHeight="1" x14ac:dyDescent="0.25">
      <c r="A29" s="147" t="s">
        <v>220</v>
      </c>
      <c r="B29" s="147" t="s">
        <v>200</v>
      </c>
      <c r="C29" s="143" t="s">
        <v>250</v>
      </c>
      <c r="D29" s="144">
        <v>0</v>
      </c>
      <c r="E29" s="143" t="s">
        <v>254</v>
      </c>
      <c r="F29" s="143" t="s">
        <v>122</v>
      </c>
      <c r="G29" s="145">
        <v>1</v>
      </c>
      <c r="H29" s="4">
        <v>340</v>
      </c>
      <c r="I29" s="4">
        <v>1580</v>
      </c>
      <c r="J29" s="176"/>
    </row>
    <row r="30" spans="1:11" s="73" customFormat="1" ht="18" customHeight="1" x14ac:dyDescent="0.25">
      <c r="A30" s="147" t="s">
        <v>205</v>
      </c>
      <c r="B30" s="147" t="s">
        <v>200</v>
      </c>
      <c r="C30" s="143" t="s">
        <v>250</v>
      </c>
      <c r="D30" s="144">
        <v>0</v>
      </c>
      <c r="E30" s="143" t="s">
        <v>254</v>
      </c>
      <c r="F30" s="143" t="s">
        <v>124</v>
      </c>
      <c r="G30" s="145">
        <v>1</v>
      </c>
      <c r="H30" s="4">
        <v>950</v>
      </c>
      <c r="I30" s="4">
        <v>1300</v>
      </c>
      <c r="J30" s="176"/>
    </row>
    <row r="31" spans="1:11" s="73" customFormat="1" ht="18" customHeight="1" x14ac:dyDescent="0.25">
      <c r="A31" s="147" t="s">
        <v>204</v>
      </c>
      <c r="B31" s="147" t="s">
        <v>200</v>
      </c>
      <c r="C31" s="143" t="s">
        <v>250</v>
      </c>
      <c r="D31" s="144">
        <v>0</v>
      </c>
      <c r="E31" s="143" t="s">
        <v>254</v>
      </c>
      <c r="F31" s="143" t="s">
        <v>125</v>
      </c>
      <c r="G31" s="145">
        <v>1</v>
      </c>
      <c r="H31" s="4">
        <v>460</v>
      </c>
      <c r="I31" s="4">
        <v>1060</v>
      </c>
      <c r="J31" s="176"/>
    </row>
    <row r="32" spans="1:11" s="73" customFormat="1" ht="18" customHeight="1" x14ac:dyDescent="0.25">
      <c r="A32" s="179" t="s">
        <v>156</v>
      </c>
      <c r="B32" s="149" t="s">
        <v>9</v>
      </c>
      <c r="C32" s="2" t="s">
        <v>250</v>
      </c>
      <c r="D32" s="3">
        <v>0</v>
      </c>
      <c r="E32" s="17" t="s">
        <v>3</v>
      </c>
      <c r="F32" s="2" t="s">
        <v>141</v>
      </c>
      <c r="G32" s="4">
        <v>1</v>
      </c>
      <c r="H32" s="4">
        <v>820</v>
      </c>
      <c r="I32" s="4">
        <v>100</v>
      </c>
      <c r="J32" s="176"/>
    </row>
    <row r="33" spans="1:11" s="73" customFormat="1" ht="18" customHeight="1" x14ac:dyDescent="0.25">
      <c r="A33" s="147" t="s">
        <v>202</v>
      </c>
      <c r="B33" s="147" t="s">
        <v>200</v>
      </c>
      <c r="C33" s="143" t="s">
        <v>250</v>
      </c>
      <c r="D33" s="144">
        <v>0</v>
      </c>
      <c r="E33" s="143" t="s">
        <v>254</v>
      </c>
      <c r="F33" s="143" t="s">
        <v>126</v>
      </c>
      <c r="G33" s="145">
        <v>1</v>
      </c>
      <c r="H33" s="4">
        <v>50</v>
      </c>
      <c r="I33" s="4">
        <v>300</v>
      </c>
      <c r="J33" s="176"/>
    </row>
    <row r="34" spans="1:11" s="73" customFormat="1" ht="18" customHeight="1" x14ac:dyDescent="0.25">
      <c r="A34" s="147" t="s">
        <v>203</v>
      </c>
      <c r="B34" s="147" t="s">
        <v>200</v>
      </c>
      <c r="C34" s="143" t="s">
        <v>250</v>
      </c>
      <c r="D34" s="144">
        <v>0</v>
      </c>
      <c r="E34" s="143" t="s">
        <v>254</v>
      </c>
      <c r="F34" s="143" t="s">
        <v>126</v>
      </c>
      <c r="G34" s="145">
        <v>1</v>
      </c>
      <c r="H34" s="4">
        <v>530</v>
      </c>
      <c r="I34" s="4">
        <v>320</v>
      </c>
      <c r="J34" s="176"/>
    </row>
    <row r="35" spans="1:11" s="73" customFormat="1" ht="18" customHeight="1" x14ac:dyDescent="0.25">
      <c r="A35" s="148" t="s">
        <v>201</v>
      </c>
      <c r="B35" s="135" t="s">
        <v>106</v>
      </c>
      <c r="C35" s="180" t="s">
        <v>368</v>
      </c>
      <c r="D35" s="3">
        <v>2E-3</v>
      </c>
      <c r="E35" s="19" t="s">
        <v>2</v>
      </c>
      <c r="F35" s="2" t="s">
        <v>141</v>
      </c>
      <c r="G35" s="4">
        <v>1</v>
      </c>
      <c r="H35" s="4">
        <v>1180</v>
      </c>
      <c r="I35" s="4">
        <v>405</v>
      </c>
      <c r="J35" s="176"/>
    </row>
    <row r="36" spans="1:11" s="73" customFormat="1" ht="18" customHeight="1" x14ac:dyDescent="0.25">
      <c r="A36" s="148" t="s">
        <v>136</v>
      </c>
      <c r="B36" s="149" t="s">
        <v>256</v>
      </c>
      <c r="C36" s="180" t="s">
        <v>368</v>
      </c>
      <c r="D36" s="3">
        <v>2E-3</v>
      </c>
      <c r="E36" s="19" t="s">
        <v>2</v>
      </c>
      <c r="F36" s="2" t="s">
        <v>128</v>
      </c>
      <c r="G36" s="4">
        <v>1</v>
      </c>
      <c r="H36" s="4">
        <v>1180</v>
      </c>
      <c r="I36" s="4">
        <v>1165</v>
      </c>
      <c r="J36" s="176"/>
    </row>
    <row r="37" spans="1:11" s="73" customFormat="1" ht="18" customHeight="1" x14ac:dyDescent="0.25">
      <c r="A37" s="148" t="s">
        <v>135</v>
      </c>
      <c r="B37" s="149" t="s">
        <v>256</v>
      </c>
      <c r="C37" s="180" t="s">
        <v>368</v>
      </c>
      <c r="D37" s="3">
        <v>2E-3</v>
      </c>
      <c r="E37" s="19" t="s">
        <v>2</v>
      </c>
      <c r="F37" s="2" t="s">
        <v>123</v>
      </c>
      <c r="G37" s="4">
        <v>1</v>
      </c>
      <c r="H37" s="4">
        <v>540</v>
      </c>
      <c r="I37" s="4">
        <v>1735</v>
      </c>
      <c r="J37" s="176"/>
    </row>
    <row r="38" spans="1:11" s="73" customFormat="1" ht="18" customHeight="1" x14ac:dyDescent="0.25">
      <c r="A38" s="148" t="s">
        <v>137</v>
      </c>
      <c r="B38" s="149" t="s">
        <v>256</v>
      </c>
      <c r="C38" s="180" t="s">
        <v>368</v>
      </c>
      <c r="D38" s="3">
        <v>2E-3</v>
      </c>
      <c r="E38" s="19" t="s">
        <v>2</v>
      </c>
      <c r="F38" s="2" t="s">
        <v>125</v>
      </c>
      <c r="G38" s="4">
        <v>1</v>
      </c>
      <c r="H38" s="4">
        <v>640</v>
      </c>
      <c r="I38" s="4">
        <v>1165</v>
      </c>
      <c r="J38" s="176"/>
    </row>
    <row r="39" spans="1:11" s="73" customFormat="1" ht="18" customHeight="1" x14ac:dyDescent="0.25">
      <c r="A39" s="148" t="s">
        <v>138</v>
      </c>
      <c r="B39" s="149" t="s">
        <v>256</v>
      </c>
      <c r="C39" s="180" t="s">
        <v>368</v>
      </c>
      <c r="D39" s="3">
        <v>2E-3</v>
      </c>
      <c r="E39" s="19" t="s">
        <v>2</v>
      </c>
      <c r="F39" s="2" t="s">
        <v>149</v>
      </c>
      <c r="G39" s="4">
        <v>1</v>
      </c>
      <c r="H39" s="4">
        <v>540</v>
      </c>
      <c r="I39" s="4">
        <v>1545</v>
      </c>
      <c r="J39" s="176"/>
    </row>
    <row r="40" spans="1:11" s="73" customFormat="1" ht="18" customHeight="1" x14ac:dyDescent="0.25">
      <c r="A40" s="148" t="s">
        <v>139</v>
      </c>
      <c r="B40" s="135" t="s">
        <v>246</v>
      </c>
      <c r="C40" s="180" t="s">
        <v>368</v>
      </c>
      <c r="D40" s="3">
        <v>2E-3</v>
      </c>
      <c r="E40" s="19" t="s">
        <v>2</v>
      </c>
      <c r="F40" s="2" t="s">
        <v>148</v>
      </c>
      <c r="G40" s="4">
        <v>1</v>
      </c>
      <c r="H40" s="4">
        <v>540</v>
      </c>
      <c r="I40" s="4">
        <v>1390</v>
      </c>
      <c r="J40" s="176"/>
    </row>
    <row r="41" spans="1:11" s="73" customFormat="1" ht="18" customHeight="1" x14ac:dyDescent="0.25">
      <c r="A41" s="148" t="s">
        <v>140</v>
      </c>
      <c r="B41" s="149" t="s">
        <v>256</v>
      </c>
      <c r="C41" s="180" t="s">
        <v>368</v>
      </c>
      <c r="D41" s="3">
        <v>2E-3</v>
      </c>
      <c r="E41" s="19" t="s">
        <v>2</v>
      </c>
      <c r="F41" s="2" t="s">
        <v>150</v>
      </c>
      <c r="G41" s="4">
        <v>1</v>
      </c>
      <c r="H41" s="4">
        <v>540</v>
      </c>
      <c r="I41" s="4">
        <v>1230</v>
      </c>
      <c r="J41" s="176"/>
    </row>
    <row r="42" spans="1:11" s="73" customFormat="1" ht="18" customHeight="1" x14ac:dyDescent="0.25">
      <c r="A42" s="148" t="s">
        <v>132</v>
      </c>
      <c r="B42" s="135" t="s">
        <v>146</v>
      </c>
      <c r="C42" s="180" t="s">
        <v>368</v>
      </c>
      <c r="D42" s="3">
        <v>2E-3</v>
      </c>
      <c r="E42" s="19" t="s">
        <v>2</v>
      </c>
      <c r="F42" s="2" t="s">
        <v>151</v>
      </c>
      <c r="G42" s="4">
        <v>1</v>
      </c>
      <c r="H42" s="4">
        <v>620</v>
      </c>
      <c r="I42" s="4">
        <v>835</v>
      </c>
      <c r="J42" s="176"/>
    </row>
    <row r="43" spans="1:11" s="73" customFormat="1" ht="18" customHeight="1" x14ac:dyDescent="0.25">
      <c r="A43" s="148" t="s">
        <v>133</v>
      </c>
      <c r="B43" s="135" t="s">
        <v>146</v>
      </c>
      <c r="C43" s="180" t="s">
        <v>368</v>
      </c>
      <c r="D43" s="3">
        <v>2E-3</v>
      </c>
      <c r="E43" s="19" t="s">
        <v>2</v>
      </c>
      <c r="F43" s="2" t="s">
        <v>151</v>
      </c>
      <c r="G43" s="4">
        <v>1</v>
      </c>
      <c r="H43" s="4">
        <v>620</v>
      </c>
      <c r="I43" s="4">
        <v>795</v>
      </c>
      <c r="J43" s="176"/>
    </row>
    <row r="44" spans="1:11" s="73" customFormat="1" ht="18" customHeight="1" x14ac:dyDescent="0.25">
      <c r="A44" s="148" t="s">
        <v>360</v>
      </c>
      <c r="B44" s="135" t="s">
        <v>146</v>
      </c>
      <c r="C44" s="180" t="s">
        <v>368</v>
      </c>
      <c r="D44" s="3">
        <v>2E-3</v>
      </c>
      <c r="E44" s="19" t="s">
        <v>2</v>
      </c>
      <c r="F44" s="2" t="s">
        <v>151</v>
      </c>
      <c r="G44" s="4">
        <v>1</v>
      </c>
      <c r="H44" s="4">
        <v>480</v>
      </c>
      <c r="I44" s="4">
        <v>645</v>
      </c>
      <c r="J44" s="176"/>
    </row>
    <row r="45" spans="1:11" s="73" customFormat="1" ht="18" customHeight="1" x14ac:dyDescent="0.25">
      <c r="A45" s="148" t="s">
        <v>361</v>
      </c>
      <c r="B45" s="135" t="s">
        <v>146</v>
      </c>
      <c r="C45" s="180" t="s">
        <v>368</v>
      </c>
      <c r="D45" s="3">
        <v>2E-3</v>
      </c>
      <c r="E45" s="19" t="s">
        <v>2</v>
      </c>
      <c r="F45" s="2" t="s">
        <v>151</v>
      </c>
      <c r="G45" s="4">
        <v>1</v>
      </c>
      <c r="H45" s="4">
        <v>620</v>
      </c>
      <c r="I45" s="4">
        <v>645</v>
      </c>
      <c r="J45" s="176"/>
      <c r="K45" s="176"/>
    </row>
    <row r="46" spans="1:11" s="73" customFormat="1" ht="18" customHeight="1" x14ac:dyDescent="0.25">
      <c r="A46" s="148" t="s">
        <v>362</v>
      </c>
      <c r="B46" s="135" t="s">
        <v>147</v>
      </c>
      <c r="C46" s="180" t="s">
        <v>368</v>
      </c>
      <c r="D46" s="3">
        <v>2E-3</v>
      </c>
      <c r="E46" s="19" t="s">
        <v>2</v>
      </c>
      <c r="F46" s="2" t="s">
        <v>151</v>
      </c>
      <c r="G46" s="4">
        <v>1</v>
      </c>
      <c r="H46" s="4">
        <v>550</v>
      </c>
      <c r="I46" s="4">
        <v>585</v>
      </c>
      <c r="J46" s="176"/>
      <c r="K46" s="176"/>
    </row>
    <row r="47" spans="1:11" s="73" customFormat="1" ht="18" customHeight="1" x14ac:dyDescent="0.25">
      <c r="A47" s="151" t="s">
        <v>154</v>
      </c>
      <c r="B47" s="149" t="s">
        <v>256</v>
      </c>
      <c r="C47" s="180" t="s">
        <v>368</v>
      </c>
      <c r="D47" s="3">
        <v>2E-3</v>
      </c>
      <c r="E47" s="19" t="s">
        <v>2</v>
      </c>
      <c r="F47" s="2" t="s">
        <v>126</v>
      </c>
      <c r="G47" s="4">
        <v>1</v>
      </c>
      <c r="H47" s="4">
        <v>750</v>
      </c>
      <c r="I47" s="4">
        <v>390</v>
      </c>
      <c r="J47" s="176"/>
      <c r="K47" s="176"/>
    </row>
    <row r="48" spans="1:11" s="73" customFormat="1" ht="18" customHeight="1" x14ac:dyDescent="0.25">
      <c r="A48" s="148" t="s">
        <v>134</v>
      </c>
      <c r="B48" s="135" t="s">
        <v>145</v>
      </c>
      <c r="C48" s="180" t="s">
        <v>368</v>
      </c>
      <c r="D48" s="3">
        <v>2E-3</v>
      </c>
      <c r="E48" s="19" t="s">
        <v>2</v>
      </c>
      <c r="F48" s="2" t="s">
        <v>126</v>
      </c>
      <c r="G48" s="4">
        <v>1</v>
      </c>
      <c r="H48" s="4">
        <v>820</v>
      </c>
      <c r="I48" s="4">
        <v>270</v>
      </c>
      <c r="J48" s="176"/>
      <c r="K48" s="176"/>
    </row>
    <row r="49" spans="1:11" s="73" customFormat="1" ht="18" customHeight="1" x14ac:dyDescent="0.25">
      <c r="A49" s="31" t="s">
        <v>401</v>
      </c>
      <c r="B49" s="149" t="s">
        <v>271</v>
      </c>
      <c r="C49" s="180" t="s">
        <v>317</v>
      </c>
      <c r="D49" s="3">
        <v>0.01</v>
      </c>
      <c r="E49" s="19" t="s">
        <v>2</v>
      </c>
      <c r="F49" s="2" t="s">
        <v>113</v>
      </c>
      <c r="G49" s="4">
        <v>1</v>
      </c>
      <c r="H49" s="4">
        <v>860</v>
      </c>
      <c r="I49" s="4">
        <v>1300</v>
      </c>
      <c r="J49" s="176"/>
      <c r="K49" s="176"/>
    </row>
    <row r="50" spans="1:11" s="73" customFormat="1" ht="18" customHeight="1" x14ac:dyDescent="0.25">
      <c r="A50" s="150" t="s">
        <v>400</v>
      </c>
      <c r="B50" s="149" t="s">
        <v>271</v>
      </c>
      <c r="C50" s="180" t="s">
        <v>317</v>
      </c>
      <c r="D50" s="3">
        <v>0.01</v>
      </c>
      <c r="E50" s="19" t="s">
        <v>2</v>
      </c>
      <c r="F50" s="2" t="s">
        <v>128</v>
      </c>
      <c r="G50" s="4">
        <v>1</v>
      </c>
      <c r="H50" s="4">
        <v>250</v>
      </c>
      <c r="I50" s="4">
        <v>735</v>
      </c>
      <c r="J50" s="176"/>
      <c r="K50" s="176"/>
    </row>
    <row r="51" spans="1:11" s="73" customFormat="1" ht="18" customHeight="1" x14ac:dyDescent="0.25">
      <c r="A51" s="31" t="s">
        <v>69</v>
      </c>
      <c r="B51" s="149" t="s">
        <v>143</v>
      </c>
      <c r="C51" s="180" t="s">
        <v>317</v>
      </c>
      <c r="D51" s="3">
        <v>2.5000000000000001E-2</v>
      </c>
      <c r="E51" s="19" t="s">
        <v>2</v>
      </c>
      <c r="F51" s="2" t="s">
        <v>126</v>
      </c>
      <c r="G51" s="4">
        <v>1</v>
      </c>
      <c r="H51" s="4">
        <v>400</v>
      </c>
      <c r="I51" s="4">
        <v>475</v>
      </c>
      <c r="J51" s="176"/>
      <c r="K51" s="176"/>
    </row>
    <row r="52" spans="1:11" s="73" customFormat="1" ht="18" customHeight="1" x14ac:dyDescent="0.25">
      <c r="A52" s="31" t="s">
        <v>152</v>
      </c>
      <c r="B52" s="149" t="s">
        <v>143</v>
      </c>
      <c r="C52" s="180" t="s">
        <v>317</v>
      </c>
      <c r="D52" s="3">
        <v>2.5000000000000001E-2</v>
      </c>
      <c r="E52" s="19" t="s">
        <v>2</v>
      </c>
      <c r="F52" s="2" t="s">
        <v>126</v>
      </c>
      <c r="G52" s="4">
        <v>1</v>
      </c>
      <c r="H52" s="4">
        <v>500</v>
      </c>
      <c r="I52" s="4">
        <v>475</v>
      </c>
      <c r="J52" s="176"/>
      <c r="K52" s="176"/>
    </row>
    <row r="53" spans="1:11" s="73" customFormat="1" ht="18" customHeight="1" x14ac:dyDescent="0.25">
      <c r="A53" s="31" t="s">
        <v>70</v>
      </c>
      <c r="B53" s="149" t="s">
        <v>143</v>
      </c>
      <c r="C53" s="180" t="s">
        <v>317</v>
      </c>
      <c r="D53" s="3">
        <v>2.5000000000000001E-2</v>
      </c>
      <c r="E53" s="19" t="s">
        <v>2</v>
      </c>
      <c r="F53" s="2" t="s">
        <v>126</v>
      </c>
      <c r="G53" s="4">
        <v>1</v>
      </c>
      <c r="H53" s="4">
        <v>600</v>
      </c>
      <c r="I53" s="4">
        <v>475</v>
      </c>
      <c r="J53" s="176"/>
    </row>
    <row r="54" spans="1:11" s="73" customFormat="1" ht="18" customHeight="1" x14ac:dyDescent="0.25">
      <c r="A54" s="31" t="s">
        <v>153</v>
      </c>
      <c r="B54" s="149" t="s">
        <v>143</v>
      </c>
      <c r="C54" s="180" t="s">
        <v>317</v>
      </c>
      <c r="D54" s="3">
        <v>2.5000000000000001E-2</v>
      </c>
      <c r="E54" s="19" t="s">
        <v>2</v>
      </c>
      <c r="F54" s="2" t="s">
        <v>126</v>
      </c>
      <c r="G54" s="4">
        <v>1</v>
      </c>
      <c r="H54" s="4">
        <v>700</v>
      </c>
      <c r="I54" s="4">
        <v>475</v>
      </c>
      <c r="J54" s="176"/>
    </row>
    <row r="55" spans="1:11" s="73" customFormat="1" ht="18" customHeight="1" x14ac:dyDescent="0.25">
      <c r="A55" s="31" t="s">
        <v>390</v>
      </c>
      <c r="B55" s="149" t="s">
        <v>237</v>
      </c>
      <c r="C55" s="180" t="s">
        <v>364</v>
      </c>
      <c r="D55" s="3">
        <v>0.08</v>
      </c>
      <c r="E55" s="19" t="s">
        <v>2</v>
      </c>
      <c r="F55" s="2" t="s">
        <v>124</v>
      </c>
      <c r="G55" s="4">
        <v>1</v>
      </c>
      <c r="H55" s="4">
        <v>540</v>
      </c>
      <c r="I55" s="4">
        <v>1460</v>
      </c>
      <c r="J55" s="176"/>
    </row>
    <row r="56" spans="1:11" s="73" customFormat="1" ht="18" customHeight="1" x14ac:dyDescent="0.25">
      <c r="A56" s="31" t="s">
        <v>391</v>
      </c>
      <c r="B56" s="149" t="s">
        <v>112</v>
      </c>
      <c r="C56" s="180" t="s">
        <v>364</v>
      </c>
      <c r="D56" s="3">
        <v>0.08</v>
      </c>
      <c r="E56" s="19" t="s">
        <v>2</v>
      </c>
      <c r="F56" s="2" t="s">
        <v>113</v>
      </c>
      <c r="G56" s="4">
        <v>1</v>
      </c>
      <c r="H56" s="4">
        <v>540</v>
      </c>
      <c r="I56" s="4">
        <v>1300</v>
      </c>
      <c r="J56" s="176"/>
    </row>
    <row r="57" spans="1:11" s="73" customFormat="1" ht="18" customHeight="1" x14ac:dyDescent="0.25">
      <c r="A57" s="31" t="s">
        <v>392</v>
      </c>
      <c r="B57" s="149" t="s">
        <v>235</v>
      </c>
      <c r="C57" s="180" t="s">
        <v>363</v>
      </c>
      <c r="D57" s="3">
        <v>0.06</v>
      </c>
      <c r="E57" s="19" t="s">
        <v>2</v>
      </c>
      <c r="F57" s="2" t="s">
        <v>122</v>
      </c>
      <c r="G57" s="4">
        <v>1</v>
      </c>
      <c r="H57" s="4">
        <v>540</v>
      </c>
      <c r="I57" s="4">
        <v>1635</v>
      </c>
      <c r="J57" s="176"/>
    </row>
    <row r="58" spans="1:11" s="73" customFormat="1" ht="18" customHeight="1" x14ac:dyDescent="0.25">
      <c r="A58" s="31" t="s">
        <v>393</v>
      </c>
      <c r="B58" s="149" t="s">
        <v>107</v>
      </c>
      <c r="C58" s="180" t="s">
        <v>314</v>
      </c>
      <c r="D58" s="3">
        <v>0.03</v>
      </c>
      <c r="E58" s="19" t="s">
        <v>2</v>
      </c>
      <c r="F58" s="2" t="s">
        <v>113</v>
      </c>
      <c r="G58" s="4">
        <v>1</v>
      </c>
      <c r="H58" s="4">
        <v>730</v>
      </c>
      <c r="I58" s="4">
        <v>1300</v>
      </c>
      <c r="J58" s="176"/>
    </row>
    <row r="59" spans="1:11" s="73" customFormat="1" ht="18" customHeight="1" x14ac:dyDescent="0.25">
      <c r="A59" s="31" t="s">
        <v>394</v>
      </c>
      <c r="B59" s="149" t="s">
        <v>234</v>
      </c>
      <c r="C59" s="180" t="s">
        <v>314</v>
      </c>
      <c r="D59" s="3">
        <v>0.03</v>
      </c>
      <c r="E59" s="19" t="s">
        <v>2</v>
      </c>
      <c r="F59" s="2" t="s">
        <v>125</v>
      </c>
      <c r="G59" s="4">
        <v>1</v>
      </c>
      <c r="H59" s="4">
        <v>620</v>
      </c>
      <c r="I59" s="4">
        <v>985</v>
      </c>
      <c r="J59" s="176"/>
    </row>
    <row r="60" spans="1:11" s="73" customFormat="1" ht="18" customHeight="1" x14ac:dyDescent="0.25">
      <c r="A60" s="150" t="s">
        <v>395</v>
      </c>
      <c r="B60" s="149" t="s">
        <v>110</v>
      </c>
      <c r="C60" s="180" t="s">
        <v>314</v>
      </c>
      <c r="D60" s="3">
        <v>0.03</v>
      </c>
      <c r="E60" s="19" t="s">
        <v>2</v>
      </c>
      <c r="F60" s="2" t="s">
        <v>128</v>
      </c>
      <c r="G60" s="4">
        <v>1</v>
      </c>
      <c r="H60" s="4">
        <v>340</v>
      </c>
      <c r="I60" s="4">
        <v>735</v>
      </c>
    </row>
    <row r="61" spans="1:11" s="73" customFormat="1" ht="18" customHeight="1" x14ac:dyDescent="0.25">
      <c r="A61" s="31" t="s">
        <v>396</v>
      </c>
      <c r="B61" s="149" t="s">
        <v>109</v>
      </c>
      <c r="C61" s="180" t="s">
        <v>314</v>
      </c>
      <c r="D61" s="3">
        <v>0.05</v>
      </c>
      <c r="E61" s="19" t="s">
        <v>2</v>
      </c>
      <c r="F61" s="2" t="s">
        <v>128</v>
      </c>
      <c r="G61" s="4">
        <v>1</v>
      </c>
      <c r="H61" s="4">
        <v>480</v>
      </c>
      <c r="I61" s="4">
        <v>735</v>
      </c>
    </row>
    <row r="62" spans="1:11" s="73" customFormat="1" ht="18" customHeight="1" x14ac:dyDescent="0.25">
      <c r="A62" s="31" t="s">
        <v>397</v>
      </c>
      <c r="B62" s="149" t="s">
        <v>109</v>
      </c>
      <c r="C62" s="180" t="s">
        <v>314</v>
      </c>
      <c r="D62" s="3">
        <v>0.05</v>
      </c>
      <c r="E62" s="19" t="s">
        <v>2</v>
      </c>
      <c r="F62" s="2" t="s">
        <v>128</v>
      </c>
      <c r="G62" s="4">
        <v>1</v>
      </c>
      <c r="H62" s="4">
        <v>620</v>
      </c>
      <c r="I62" s="4">
        <v>735</v>
      </c>
    </row>
    <row r="63" spans="1:11" s="73" customFormat="1" ht="18" customHeight="1" x14ac:dyDescent="0.25">
      <c r="A63" s="149" t="s">
        <v>194</v>
      </c>
      <c r="B63" s="135" t="s">
        <v>249</v>
      </c>
      <c r="C63" s="180" t="s">
        <v>318</v>
      </c>
      <c r="D63" s="3">
        <v>2.5000000000000001E-3</v>
      </c>
      <c r="E63" s="19" t="s">
        <v>2</v>
      </c>
      <c r="F63" s="2" t="s">
        <v>122</v>
      </c>
      <c r="G63" s="4">
        <v>1</v>
      </c>
      <c r="H63" s="4">
        <v>180</v>
      </c>
      <c r="I63" s="4">
        <v>1580</v>
      </c>
    </row>
    <row r="64" spans="1:11" s="73" customFormat="1" ht="18" customHeight="1" x14ac:dyDescent="0.25">
      <c r="A64" s="149" t="s">
        <v>195</v>
      </c>
      <c r="B64" s="135" t="s">
        <v>249</v>
      </c>
      <c r="C64" s="180" t="s">
        <v>318</v>
      </c>
      <c r="D64" s="3">
        <v>2.5000000000000001E-3</v>
      </c>
      <c r="E64" s="19" t="s">
        <v>2</v>
      </c>
      <c r="F64" s="2" t="s">
        <v>122</v>
      </c>
      <c r="G64" s="4">
        <v>1</v>
      </c>
      <c r="H64" s="4">
        <v>180</v>
      </c>
      <c r="I64" s="4">
        <v>1630</v>
      </c>
    </row>
    <row r="65" spans="1:10" s="73" customFormat="1" ht="18" customHeight="1" x14ac:dyDescent="0.25">
      <c r="A65" s="149" t="s">
        <v>196</v>
      </c>
      <c r="B65" s="135" t="s">
        <v>219</v>
      </c>
      <c r="C65" s="180" t="s">
        <v>318</v>
      </c>
      <c r="D65" s="3">
        <v>3.0000000000000001E-3</v>
      </c>
      <c r="E65" s="19" t="s">
        <v>2</v>
      </c>
      <c r="F65" s="2" t="s">
        <v>122</v>
      </c>
      <c r="G65" s="4">
        <v>1</v>
      </c>
      <c r="H65" s="4">
        <v>180</v>
      </c>
      <c r="I65" s="4">
        <v>1680</v>
      </c>
    </row>
    <row r="66" spans="1:10" s="73" customFormat="1" ht="18" customHeight="1" x14ac:dyDescent="0.25">
      <c r="A66" s="149" t="s">
        <v>197</v>
      </c>
      <c r="B66" s="135" t="s">
        <v>219</v>
      </c>
      <c r="C66" s="180" t="s">
        <v>318</v>
      </c>
      <c r="D66" s="3">
        <v>3.0000000000000001E-3</v>
      </c>
      <c r="E66" s="19" t="s">
        <v>2</v>
      </c>
      <c r="F66" s="2" t="s">
        <v>122</v>
      </c>
      <c r="G66" s="4">
        <v>1</v>
      </c>
      <c r="H66" s="4">
        <v>180</v>
      </c>
      <c r="I66" s="4">
        <v>1730</v>
      </c>
    </row>
    <row r="67" spans="1:10" s="73" customFormat="1" ht="18" customHeight="1" x14ac:dyDescent="0.25">
      <c r="A67" s="149" t="s">
        <v>198</v>
      </c>
      <c r="B67" s="135" t="s">
        <v>219</v>
      </c>
      <c r="C67" s="180" t="s">
        <v>318</v>
      </c>
      <c r="D67" s="3">
        <v>3.0000000000000001E-3</v>
      </c>
      <c r="E67" s="19" t="s">
        <v>2</v>
      </c>
      <c r="F67" s="2" t="s">
        <v>122</v>
      </c>
      <c r="G67" s="4">
        <v>1</v>
      </c>
      <c r="H67" s="4">
        <v>180</v>
      </c>
      <c r="I67" s="4">
        <v>1780</v>
      </c>
    </row>
    <row r="68" spans="1:10" s="73" customFormat="1" ht="18" customHeight="1" x14ac:dyDescent="0.25">
      <c r="A68" s="149" t="s">
        <v>199</v>
      </c>
      <c r="B68" s="135" t="s">
        <v>219</v>
      </c>
      <c r="C68" s="180" t="s">
        <v>318</v>
      </c>
      <c r="D68" s="3">
        <v>3.0000000000000001E-3</v>
      </c>
      <c r="E68" s="19" t="s">
        <v>2</v>
      </c>
      <c r="F68" s="2" t="s">
        <v>122</v>
      </c>
      <c r="G68" s="4">
        <v>1</v>
      </c>
      <c r="H68" s="4">
        <v>180</v>
      </c>
      <c r="I68" s="4">
        <v>1830</v>
      </c>
    </row>
    <row r="69" spans="1:10" s="73" customFormat="1" ht="18" customHeight="1" x14ac:dyDescent="0.25">
      <c r="A69" s="31" t="s">
        <v>398</v>
      </c>
      <c r="B69" s="149" t="s">
        <v>245</v>
      </c>
      <c r="C69" s="2" t="s">
        <v>318</v>
      </c>
      <c r="D69" s="3">
        <v>5.0000000000000001E-3</v>
      </c>
      <c r="E69" s="20" t="s">
        <v>12</v>
      </c>
      <c r="F69" s="2" t="s">
        <v>128</v>
      </c>
      <c r="G69" s="4">
        <v>1</v>
      </c>
      <c r="H69" s="4">
        <v>845</v>
      </c>
      <c r="I69" s="4">
        <v>615</v>
      </c>
      <c r="J69" s="176"/>
    </row>
    <row r="70" spans="1:10" s="73" customFormat="1" ht="18" customHeight="1" x14ac:dyDescent="0.25">
      <c r="A70" s="31" t="s">
        <v>399</v>
      </c>
      <c r="B70" s="149" t="s">
        <v>155</v>
      </c>
      <c r="C70" s="180" t="s">
        <v>155</v>
      </c>
      <c r="D70" s="3">
        <v>1.4999999999999999E-2</v>
      </c>
      <c r="E70" s="19" t="s">
        <v>2</v>
      </c>
      <c r="F70" s="2" t="s">
        <v>126</v>
      </c>
      <c r="G70" s="4">
        <v>1</v>
      </c>
      <c r="H70" s="4">
        <v>820</v>
      </c>
      <c r="I70" s="4">
        <v>450</v>
      </c>
    </row>
    <row r="71" spans="1:10" s="73" customFormat="1" ht="18" customHeight="1" x14ac:dyDescent="0.25">
      <c r="A71" s="54"/>
      <c r="B71" s="54"/>
      <c r="C71" s="54"/>
      <c r="D71" s="120"/>
      <c r="E71" s="121"/>
      <c r="F71" s="54"/>
      <c r="G71" s="56"/>
      <c r="H71" s="56"/>
      <c r="I71" s="56"/>
    </row>
    <row r="72" spans="1:10" s="73" customFormat="1" ht="18" customHeight="1" x14ac:dyDescent="0.25">
      <c r="A72" s="54"/>
      <c r="B72" s="54"/>
      <c r="C72" s="54"/>
      <c r="D72" s="120"/>
      <c r="E72" s="54"/>
      <c r="F72" s="54"/>
      <c r="G72" s="56"/>
      <c r="H72" s="56"/>
      <c r="I72" s="56"/>
    </row>
    <row r="73" spans="1:10" x14ac:dyDescent="0.25">
      <c r="D73" s="122"/>
    </row>
  </sheetData>
  <autoFilter ref="A1:I70">
    <sortState ref="A2:I70">
      <sortCondition ref="C2:C70"/>
    </sortState>
  </autoFilter>
  <conditionalFormatting sqref="D2:D14 D17:D70">
    <cfRule type="cellIs" dxfId="118" priority="10" operator="equal">
      <formula>0</formula>
    </cfRule>
  </conditionalFormatting>
  <conditionalFormatting sqref="D58">
    <cfRule type="cellIs" dxfId="117" priority="8" operator="equal">
      <formula>0</formula>
    </cfRule>
  </conditionalFormatting>
  <conditionalFormatting sqref="D10:D15">
    <cfRule type="cellIs" dxfId="116" priority="7" operator="equal">
      <formula>0</formula>
    </cfRule>
  </conditionalFormatting>
  <conditionalFormatting sqref="D16">
    <cfRule type="cellIs" dxfId="115" priority="6" operator="equal">
      <formula>0</formula>
    </cfRule>
  </conditionalFormatting>
  <conditionalFormatting sqref="H2:I70">
    <cfRule type="cellIs" dxfId="114" priority="4" operator="greaterThan">
      <formula>0</formula>
    </cfRule>
    <cfRule type="cellIs" dxfId="113" priority="5" operator="equal">
      <formula>0</formula>
    </cfRule>
  </conditionalFormatting>
  <conditionalFormatting sqref="D44">
    <cfRule type="cellIs" dxfId="112" priority="1" operator="equal">
      <formula>0</formula>
    </cfRule>
  </conditionalFormatting>
  <dataValidations count="1">
    <dataValidation type="list" allowBlank="1" showInputMessage="1" showErrorMessage="1" sqref="B2:B72">
      <formula1>ComponentTypeList</formula1>
    </dataValidation>
  </dataValidations>
  <pageMargins left="0.75" right="0.75" top="1" bottom="1" header="0.5" footer="0.5"/>
  <pageSetup paperSize="9" orientation="portrait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CCFF"/>
  </sheetPr>
  <dimension ref="A1:E177"/>
  <sheetViews>
    <sheetView tabSelected="1" zoomScaleNormal="100" zoomScalePageLayoutView="120" workbookViewId="0">
      <pane ySplit="1" topLeftCell="A51" activePane="bottomLeft" state="frozen"/>
      <selection pane="bottomLeft" activeCell="C78" sqref="C78:D81"/>
    </sheetView>
  </sheetViews>
  <sheetFormatPr defaultColWidth="10.875" defaultRowHeight="15" x14ac:dyDescent="0.25"/>
  <cols>
    <col min="1" max="1" width="35.875" style="54" customWidth="1"/>
    <col min="2" max="2" width="39.125" style="54" customWidth="1"/>
    <col min="3" max="3" width="15.375" style="55" customWidth="1"/>
    <col min="4" max="4" width="13.5" style="55" customWidth="1"/>
    <col min="5" max="16384" width="10.875" style="54"/>
  </cols>
  <sheetData>
    <row r="1" spans="1:5" ht="29.1" customHeight="1" x14ac:dyDescent="0.25">
      <c r="A1" s="119" t="s">
        <v>30</v>
      </c>
      <c r="B1" s="117" t="s">
        <v>31</v>
      </c>
      <c r="C1" s="118" t="s">
        <v>40</v>
      </c>
      <c r="D1" s="118" t="s">
        <v>32</v>
      </c>
    </row>
    <row r="2" spans="1:5" ht="20.100000000000001" customHeight="1" x14ac:dyDescent="0.25">
      <c r="A2" s="2" t="s">
        <v>389</v>
      </c>
      <c r="B2" s="2" t="s">
        <v>382</v>
      </c>
      <c r="C2" s="38">
        <v>1</v>
      </c>
      <c r="D2" s="39">
        <v>1</v>
      </c>
    </row>
    <row r="3" spans="1:5" ht="20.100000000000001" customHeight="1" x14ac:dyDescent="0.25">
      <c r="A3" s="2" t="s">
        <v>382</v>
      </c>
      <c r="B3" s="2" t="s">
        <v>202</v>
      </c>
      <c r="C3" s="38">
        <v>1</v>
      </c>
      <c r="D3" s="39">
        <v>1</v>
      </c>
    </row>
    <row r="4" spans="1:5" ht="20.100000000000001" customHeight="1" x14ac:dyDescent="0.25">
      <c r="A4" s="2" t="s">
        <v>387</v>
      </c>
      <c r="B4" s="2" t="s">
        <v>388</v>
      </c>
      <c r="C4" s="38">
        <v>1</v>
      </c>
      <c r="D4" s="39">
        <v>1</v>
      </c>
    </row>
    <row r="5" spans="1:5" ht="20.100000000000001" customHeight="1" x14ac:dyDescent="0.25">
      <c r="A5" s="2" t="s">
        <v>388</v>
      </c>
      <c r="B5" s="2" t="s">
        <v>385</v>
      </c>
      <c r="C5" s="38">
        <v>1</v>
      </c>
      <c r="D5" s="39">
        <v>1</v>
      </c>
    </row>
    <row r="6" spans="1:5" ht="20.100000000000001" customHeight="1" x14ac:dyDescent="0.25">
      <c r="A6" s="2" t="s">
        <v>385</v>
      </c>
      <c r="B6" s="2" t="s">
        <v>162</v>
      </c>
      <c r="C6" s="38">
        <v>1</v>
      </c>
      <c r="D6" s="39">
        <v>1</v>
      </c>
    </row>
    <row r="7" spans="1:5" ht="20.100000000000001" customHeight="1" x14ac:dyDescent="0.25">
      <c r="A7" s="2" t="s">
        <v>162</v>
      </c>
      <c r="B7" s="2" t="s">
        <v>202</v>
      </c>
      <c r="C7" s="38">
        <v>1</v>
      </c>
      <c r="D7" s="39">
        <v>1</v>
      </c>
    </row>
    <row r="8" spans="1:5" ht="20.100000000000001" customHeight="1" x14ac:dyDescent="0.25">
      <c r="A8" s="125" t="s">
        <v>386</v>
      </c>
      <c r="B8" s="125" t="s">
        <v>385</v>
      </c>
      <c r="C8" s="126">
        <v>1</v>
      </c>
      <c r="D8" s="127">
        <v>1</v>
      </c>
    </row>
    <row r="9" spans="1:5" ht="20.100000000000001" customHeight="1" x14ac:dyDescent="0.25">
      <c r="A9" s="2" t="s">
        <v>202</v>
      </c>
      <c r="B9" s="2" t="s">
        <v>386</v>
      </c>
      <c r="C9" s="38">
        <v>1</v>
      </c>
      <c r="D9" s="39">
        <v>1</v>
      </c>
      <c r="E9" s="65"/>
    </row>
    <row r="10" spans="1:5" ht="20.100000000000001" customHeight="1" x14ac:dyDescent="0.25">
      <c r="A10" s="2" t="s">
        <v>202</v>
      </c>
      <c r="B10" s="2" t="s">
        <v>384</v>
      </c>
      <c r="C10" s="38">
        <v>1</v>
      </c>
      <c r="D10" s="39">
        <v>1</v>
      </c>
      <c r="E10" s="65"/>
    </row>
    <row r="11" spans="1:5" ht="20.100000000000001" customHeight="1" x14ac:dyDescent="0.25">
      <c r="A11" s="2" t="s">
        <v>202</v>
      </c>
      <c r="B11" s="2" t="s">
        <v>383</v>
      </c>
      <c r="C11" s="38">
        <v>1</v>
      </c>
      <c r="D11" s="39">
        <v>1</v>
      </c>
      <c r="E11" s="65"/>
    </row>
    <row r="12" spans="1:5" ht="20.100000000000001" customHeight="1" x14ac:dyDescent="0.25">
      <c r="A12" s="2" t="s">
        <v>386</v>
      </c>
      <c r="B12" s="2" t="s">
        <v>203</v>
      </c>
      <c r="C12" s="38">
        <v>1</v>
      </c>
      <c r="D12" s="39">
        <v>1</v>
      </c>
      <c r="E12" s="65"/>
    </row>
    <row r="13" spans="1:5" ht="20.100000000000001" customHeight="1" x14ac:dyDescent="0.25">
      <c r="A13" s="2" t="s">
        <v>384</v>
      </c>
      <c r="B13" s="2" t="s">
        <v>204</v>
      </c>
      <c r="C13" s="38">
        <v>1</v>
      </c>
      <c r="D13" s="39">
        <v>1</v>
      </c>
      <c r="E13" s="65"/>
    </row>
    <row r="14" spans="1:5" ht="20.100000000000001" customHeight="1" thickBot="1" x14ac:dyDescent="0.3">
      <c r="A14" s="2" t="s">
        <v>383</v>
      </c>
      <c r="B14" s="2" t="s">
        <v>205</v>
      </c>
      <c r="C14" s="38">
        <v>1</v>
      </c>
      <c r="D14" s="39">
        <v>1</v>
      </c>
      <c r="E14" s="65"/>
    </row>
    <row r="15" spans="1:5" ht="20.100000000000001" customHeight="1" thickTop="1" x14ac:dyDescent="0.25">
      <c r="A15" s="46" t="s">
        <v>205</v>
      </c>
      <c r="B15" s="46" t="s">
        <v>377</v>
      </c>
      <c r="C15" s="47">
        <v>1</v>
      </c>
      <c r="D15" s="48">
        <v>1</v>
      </c>
    </row>
    <row r="16" spans="1:5" ht="20.100000000000001" customHeight="1" x14ac:dyDescent="0.25">
      <c r="A16" s="2" t="s">
        <v>205</v>
      </c>
      <c r="B16" s="2" t="s">
        <v>166</v>
      </c>
      <c r="C16" s="38">
        <v>1</v>
      </c>
      <c r="D16" s="39">
        <v>1</v>
      </c>
    </row>
    <row r="17" spans="1:5" ht="20.100000000000001" customHeight="1" x14ac:dyDescent="0.25">
      <c r="A17" s="2" t="s">
        <v>205</v>
      </c>
      <c r="B17" s="2" t="s">
        <v>392</v>
      </c>
      <c r="C17" s="38">
        <v>1</v>
      </c>
      <c r="D17" s="39">
        <v>1</v>
      </c>
    </row>
    <row r="18" spans="1:5" ht="20.100000000000001" customHeight="1" x14ac:dyDescent="0.25">
      <c r="A18" s="2" t="s">
        <v>205</v>
      </c>
      <c r="B18" s="2" t="s">
        <v>390</v>
      </c>
      <c r="C18" s="38">
        <v>1</v>
      </c>
      <c r="D18" s="39">
        <v>1</v>
      </c>
    </row>
    <row r="19" spans="1:5" ht="20.100000000000001" customHeight="1" x14ac:dyDescent="0.25">
      <c r="A19" s="2" t="s">
        <v>205</v>
      </c>
      <c r="B19" s="2" t="s">
        <v>391</v>
      </c>
      <c r="C19" s="38">
        <v>1</v>
      </c>
      <c r="D19" s="39">
        <v>1</v>
      </c>
    </row>
    <row r="20" spans="1:5" ht="20.100000000000001" customHeight="1" x14ac:dyDescent="0.25">
      <c r="A20" s="2" t="s">
        <v>205</v>
      </c>
      <c r="B20" s="2" t="s">
        <v>401</v>
      </c>
      <c r="C20" s="38">
        <v>1</v>
      </c>
      <c r="D20" s="39">
        <v>1</v>
      </c>
    </row>
    <row r="21" spans="1:5" ht="20.100000000000001" customHeight="1" x14ac:dyDescent="0.25">
      <c r="A21" s="2" t="s">
        <v>204</v>
      </c>
      <c r="B21" s="2" t="s">
        <v>378</v>
      </c>
      <c r="C21" s="38">
        <v>1</v>
      </c>
      <c r="D21" s="39">
        <v>1</v>
      </c>
    </row>
    <row r="22" spans="1:5" ht="20.100000000000001" customHeight="1" x14ac:dyDescent="0.25">
      <c r="A22" s="2" t="s">
        <v>204</v>
      </c>
      <c r="B22" s="2" t="s">
        <v>379</v>
      </c>
      <c r="C22" s="38">
        <v>1</v>
      </c>
      <c r="D22" s="39">
        <v>1</v>
      </c>
    </row>
    <row r="23" spans="1:5" ht="20.100000000000001" customHeight="1" x14ac:dyDescent="0.25">
      <c r="A23" s="2" t="s">
        <v>204</v>
      </c>
      <c r="B23" s="2" t="s">
        <v>381</v>
      </c>
      <c r="C23" s="38">
        <v>1</v>
      </c>
      <c r="D23" s="39">
        <v>1</v>
      </c>
    </row>
    <row r="24" spans="1:5" ht="20.100000000000001" customHeight="1" x14ac:dyDescent="0.25">
      <c r="A24" s="2" t="s">
        <v>204</v>
      </c>
      <c r="B24" s="128" t="s">
        <v>163</v>
      </c>
      <c r="C24" s="38">
        <v>1</v>
      </c>
      <c r="D24" s="39">
        <v>1</v>
      </c>
    </row>
    <row r="25" spans="1:5" ht="20.100000000000001" customHeight="1" x14ac:dyDescent="0.25">
      <c r="A25" s="2" t="s">
        <v>204</v>
      </c>
      <c r="B25" s="128" t="s">
        <v>173</v>
      </c>
      <c r="C25" s="38">
        <v>1</v>
      </c>
      <c r="D25" s="39">
        <v>1</v>
      </c>
    </row>
    <row r="26" spans="1:5" ht="20.100000000000001" customHeight="1" x14ac:dyDescent="0.25">
      <c r="A26" s="125" t="s">
        <v>204</v>
      </c>
      <c r="B26" s="125" t="s">
        <v>400</v>
      </c>
      <c r="C26" s="126">
        <v>1</v>
      </c>
      <c r="D26" s="127">
        <v>1</v>
      </c>
      <c r="E26" s="65" t="s">
        <v>215</v>
      </c>
    </row>
    <row r="27" spans="1:5" ht="20.100000000000001" customHeight="1" thickBot="1" x14ac:dyDescent="0.3">
      <c r="A27" s="125" t="s">
        <v>400</v>
      </c>
      <c r="B27" s="125" t="s">
        <v>395</v>
      </c>
      <c r="C27" s="126">
        <v>1</v>
      </c>
      <c r="D27" s="127">
        <v>1</v>
      </c>
    </row>
    <row r="28" spans="1:5" ht="20.100000000000001" customHeight="1" thickTop="1" x14ac:dyDescent="0.25">
      <c r="A28" s="46" t="s">
        <v>130</v>
      </c>
      <c r="B28" s="46" t="s">
        <v>201</v>
      </c>
      <c r="C28" s="47">
        <v>1</v>
      </c>
      <c r="D28" s="48">
        <v>1</v>
      </c>
    </row>
    <row r="29" spans="1:5" ht="20.100000000000001" customHeight="1" x14ac:dyDescent="0.25">
      <c r="A29" s="2" t="s">
        <v>201</v>
      </c>
      <c r="B29" s="2" t="s">
        <v>136</v>
      </c>
      <c r="C29" s="38">
        <v>1</v>
      </c>
      <c r="D29" s="39">
        <v>1</v>
      </c>
    </row>
    <row r="30" spans="1:5" ht="20.100000000000001" customHeight="1" x14ac:dyDescent="0.25">
      <c r="A30" s="2" t="s">
        <v>136</v>
      </c>
      <c r="B30" s="2" t="s">
        <v>135</v>
      </c>
      <c r="C30" s="38">
        <v>1</v>
      </c>
      <c r="D30" s="39">
        <v>1</v>
      </c>
    </row>
    <row r="31" spans="1:5" ht="20.100000000000001" customHeight="1" x14ac:dyDescent="0.25">
      <c r="A31" s="2" t="s">
        <v>135</v>
      </c>
      <c r="B31" s="2" t="s">
        <v>392</v>
      </c>
      <c r="C31" s="38">
        <v>1</v>
      </c>
      <c r="D31" s="39">
        <v>1</v>
      </c>
    </row>
    <row r="32" spans="1:5" ht="20.100000000000001" customHeight="1" x14ac:dyDescent="0.25">
      <c r="A32" s="2" t="s">
        <v>392</v>
      </c>
      <c r="B32" s="32" t="s">
        <v>138</v>
      </c>
      <c r="C32" s="38">
        <v>1</v>
      </c>
      <c r="D32" s="39">
        <v>1</v>
      </c>
    </row>
    <row r="33" spans="1:4" ht="20.100000000000001" customHeight="1" x14ac:dyDescent="0.25">
      <c r="A33" s="2" t="s">
        <v>138</v>
      </c>
      <c r="B33" s="31" t="s">
        <v>390</v>
      </c>
      <c r="C33" s="38">
        <v>1</v>
      </c>
      <c r="D33" s="39">
        <v>1</v>
      </c>
    </row>
    <row r="34" spans="1:4" ht="20.100000000000001" customHeight="1" x14ac:dyDescent="0.25">
      <c r="A34" s="2" t="s">
        <v>376</v>
      </c>
      <c r="B34" s="31" t="s">
        <v>194</v>
      </c>
      <c r="C34" s="38">
        <v>1</v>
      </c>
      <c r="D34" s="39">
        <v>1</v>
      </c>
    </row>
    <row r="35" spans="1:4" ht="20.100000000000001" customHeight="1" x14ac:dyDescent="0.25">
      <c r="A35" s="2" t="s">
        <v>376</v>
      </c>
      <c r="B35" s="31" t="s">
        <v>195</v>
      </c>
      <c r="C35" s="38">
        <v>1</v>
      </c>
      <c r="D35" s="39">
        <v>1</v>
      </c>
    </row>
    <row r="36" spans="1:4" ht="20.100000000000001" customHeight="1" x14ac:dyDescent="0.25">
      <c r="A36" s="2" t="s">
        <v>376</v>
      </c>
      <c r="B36" s="31" t="s">
        <v>196</v>
      </c>
      <c r="C36" s="38">
        <v>2</v>
      </c>
      <c r="D36" s="39">
        <v>1</v>
      </c>
    </row>
    <row r="37" spans="1:4" ht="20.100000000000001" customHeight="1" x14ac:dyDescent="0.25">
      <c r="A37" s="2" t="s">
        <v>376</v>
      </c>
      <c r="B37" s="31" t="s">
        <v>197</v>
      </c>
      <c r="C37" s="38">
        <v>2</v>
      </c>
      <c r="D37" s="39">
        <v>1</v>
      </c>
    </row>
    <row r="38" spans="1:4" ht="20.100000000000001" customHeight="1" x14ac:dyDescent="0.25">
      <c r="A38" s="2" t="s">
        <v>376</v>
      </c>
      <c r="B38" s="31" t="s">
        <v>198</v>
      </c>
      <c r="C38" s="38">
        <v>2</v>
      </c>
      <c r="D38" s="39">
        <v>1</v>
      </c>
    </row>
    <row r="39" spans="1:4" ht="20.100000000000001" customHeight="1" x14ac:dyDescent="0.25">
      <c r="A39" s="2" t="s">
        <v>376</v>
      </c>
      <c r="B39" s="2" t="s">
        <v>199</v>
      </c>
      <c r="C39" s="38">
        <v>2</v>
      </c>
      <c r="D39" s="39">
        <v>1</v>
      </c>
    </row>
    <row r="40" spans="1:4" ht="20.100000000000001" customHeight="1" x14ac:dyDescent="0.25">
      <c r="A40" s="31" t="s">
        <v>194</v>
      </c>
      <c r="B40" s="2" t="s">
        <v>220</v>
      </c>
      <c r="C40" s="38">
        <v>1</v>
      </c>
      <c r="D40" s="39">
        <v>1</v>
      </c>
    </row>
    <row r="41" spans="1:4" ht="20.100000000000001" customHeight="1" x14ac:dyDescent="0.25">
      <c r="A41" s="31" t="s">
        <v>195</v>
      </c>
      <c r="B41" s="2" t="s">
        <v>220</v>
      </c>
      <c r="C41" s="38">
        <v>1</v>
      </c>
      <c r="D41" s="39">
        <v>1</v>
      </c>
    </row>
    <row r="42" spans="1:4" ht="20.100000000000001" customHeight="1" x14ac:dyDescent="0.25">
      <c r="A42" s="31" t="s">
        <v>196</v>
      </c>
      <c r="B42" s="2" t="s">
        <v>220</v>
      </c>
      <c r="C42" s="38">
        <v>2</v>
      </c>
      <c r="D42" s="39">
        <v>1</v>
      </c>
    </row>
    <row r="43" spans="1:4" ht="20.100000000000001" customHeight="1" x14ac:dyDescent="0.25">
      <c r="A43" s="31" t="s">
        <v>197</v>
      </c>
      <c r="B43" s="2" t="s">
        <v>220</v>
      </c>
      <c r="C43" s="38">
        <v>2</v>
      </c>
      <c r="D43" s="39">
        <v>1</v>
      </c>
    </row>
    <row r="44" spans="1:4" ht="20.100000000000001" customHeight="1" x14ac:dyDescent="0.25">
      <c r="A44" s="31" t="s">
        <v>198</v>
      </c>
      <c r="B44" s="2" t="s">
        <v>220</v>
      </c>
      <c r="C44" s="38">
        <v>2</v>
      </c>
      <c r="D44" s="39">
        <v>1</v>
      </c>
    </row>
    <row r="45" spans="1:4" ht="20.100000000000001" customHeight="1" x14ac:dyDescent="0.25">
      <c r="A45" s="2" t="s">
        <v>199</v>
      </c>
      <c r="B45" s="2" t="s">
        <v>220</v>
      </c>
      <c r="C45" s="38">
        <v>2</v>
      </c>
      <c r="D45" s="39">
        <v>1</v>
      </c>
    </row>
    <row r="46" spans="1:4" ht="20.100000000000001" customHeight="1" x14ac:dyDescent="0.25">
      <c r="A46" s="2" t="s">
        <v>377</v>
      </c>
      <c r="B46" s="2" t="s">
        <v>164</v>
      </c>
      <c r="C46" s="38">
        <v>1</v>
      </c>
      <c r="D46" s="39">
        <v>1</v>
      </c>
    </row>
    <row r="47" spans="1:4" ht="20.100000000000001" customHeight="1" x14ac:dyDescent="0.25">
      <c r="A47" s="2" t="s">
        <v>377</v>
      </c>
      <c r="B47" s="2" t="s">
        <v>165</v>
      </c>
      <c r="C47" s="38">
        <v>1</v>
      </c>
      <c r="D47" s="39">
        <v>1</v>
      </c>
    </row>
    <row r="48" spans="1:4" s="66" customFormat="1" ht="20.100000000000001" customHeight="1" x14ac:dyDescent="0.25">
      <c r="A48" s="2" t="s">
        <v>166</v>
      </c>
      <c r="B48" s="2" t="s">
        <v>164</v>
      </c>
      <c r="C48" s="40">
        <v>1</v>
      </c>
      <c r="D48" s="41">
        <v>1</v>
      </c>
    </row>
    <row r="49" spans="1:5" ht="20.100000000000001" customHeight="1" x14ac:dyDescent="0.25">
      <c r="A49" s="2" t="s">
        <v>166</v>
      </c>
      <c r="B49" s="2" t="s">
        <v>165</v>
      </c>
      <c r="C49" s="38">
        <v>1</v>
      </c>
      <c r="D49" s="39">
        <v>1</v>
      </c>
    </row>
    <row r="50" spans="1:5" ht="20.100000000000001" customHeight="1" x14ac:dyDescent="0.25">
      <c r="A50" s="2" t="s">
        <v>220</v>
      </c>
      <c r="B50" s="2" t="s">
        <v>390</v>
      </c>
      <c r="C50" s="38">
        <v>1</v>
      </c>
      <c r="D50" s="39">
        <v>1</v>
      </c>
    </row>
    <row r="51" spans="1:5" ht="20.100000000000001" customHeight="1" x14ac:dyDescent="0.25">
      <c r="A51" s="22" t="s">
        <v>164</v>
      </c>
      <c r="B51" s="22" t="s">
        <v>390</v>
      </c>
      <c r="C51" s="42">
        <v>1</v>
      </c>
      <c r="D51" s="43">
        <v>1</v>
      </c>
      <c r="E51" s="65" t="s">
        <v>211</v>
      </c>
    </row>
    <row r="52" spans="1:5" ht="20.100000000000001" customHeight="1" x14ac:dyDescent="0.25">
      <c r="A52" s="22" t="s">
        <v>165</v>
      </c>
      <c r="B52" s="22" t="s">
        <v>390</v>
      </c>
      <c r="C52" s="42">
        <v>1</v>
      </c>
      <c r="D52" s="43">
        <v>1</v>
      </c>
    </row>
    <row r="53" spans="1:5" ht="20.100000000000001" customHeight="1" thickBot="1" x14ac:dyDescent="0.3">
      <c r="A53" s="34" t="s">
        <v>390</v>
      </c>
      <c r="B53" s="34" t="s">
        <v>139</v>
      </c>
      <c r="C53" s="44">
        <v>1</v>
      </c>
      <c r="D53" s="45">
        <v>1</v>
      </c>
    </row>
    <row r="54" spans="1:5" ht="20.100000000000001" customHeight="1" thickTop="1" x14ac:dyDescent="0.25">
      <c r="A54" s="46" t="s">
        <v>139</v>
      </c>
      <c r="B54" s="46" t="s">
        <v>391</v>
      </c>
      <c r="C54" s="47">
        <v>1</v>
      </c>
      <c r="D54" s="48">
        <v>1</v>
      </c>
    </row>
    <row r="55" spans="1:5" ht="20.100000000000001" customHeight="1" x14ac:dyDescent="0.25">
      <c r="A55" s="2" t="s">
        <v>401</v>
      </c>
      <c r="B55" s="2" t="s">
        <v>393</v>
      </c>
      <c r="C55" s="38">
        <v>1</v>
      </c>
      <c r="D55" s="39">
        <v>1</v>
      </c>
    </row>
    <row r="56" spans="1:5" ht="20.100000000000001" customHeight="1" x14ac:dyDescent="0.25">
      <c r="A56" s="2" t="s">
        <v>393</v>
      </c>
      <c r="B56" s="2" t="s">
        <v>391</v>
      </c>
      <c r="C56" s="38">
        <v>1</v>
      </c>
      <c r="D56" s="39">
        <v>1</v>
      </c>
    </row>
    <row r="57" spans="1:5" ht="20.100000000000001" customHeight="1" x14ac:dyDescent="0.25">
      <c r="A57" s="2" t="s">
        <v>391</v>
      </c>
      <c r="B57" s="2" t="s">
        <v>140</v>
      </c>
      <c r="C57" s="38">
        <v>1</v>
      </c>
      <c r="D57" s="39">
        <v>1</v>
      </c>
    </row>
    <row r="58" spans="1:5" ht="20.100000000000001" customHeight="1" x14ac:dyDescent="0.25">
      <c r="A58" s="2" t="s">
        <v>140</v>
      </c>
      <c r="B58" s="2" t="s">
        <v>394</v>
      </c>
      <c r="C58" s="38">
        <v>1</v>
      </c>
      <c r="D58" s="39">
        <v>1</v>
      </c>
      <c r="E58" s="65" t="s">
        <v>207</v>
      </c>
    </row>
    <row r="59" spans="1:5" ht="20.100000000000001" customHeight="1" thickBot="1" x14ac:dyDescent="0.3">
      <c r="A59" s="2" t="s">
        <v>394</v>
      </c>
      <c r="B59" s="2" t="s">
        <v>381</v>
      </c>
      <c r="C59" s="38">
        <v>1</v>
      </c>
      <c r="D59" s="39">
        <v>1</v>
      </c>
    </row>
    <row r="60" spans="1:5" ht="20.100000000000001" customHeight="1" thickTop="1" x14ac:dyDescent="0.25">
      <c r="A60" s="46" t="s">
        <v>136</v>
      </c>
      <c r="B60" s="46" t="s">
        <v>137</v>
      </c>
      <c r="C60" s="47">
        <v>1</v>
      </c>
      <c r="D60" s="48">
        <v>1</v>
      </c>
    </row>
    <row r="61" spans="1:5" ht="20.100000000000001" customHeight="1" x14ac:dyDescent="0.25">
      <c r="A61" s="2" t="s">
        <v>137</v>
      </c>
      <c r="B61" s="2" t="s">
        <v>378</v>
      </c>
      <c r="C61" s="38">
        <v>1</v>
      </c>
      <c r="D61" s="39">
        <v>1</v>
      </c>
    </row>
    <row r="62" spans="1:5" ht="20.100000000000001" customHeight="1" x14ac:dyDescent="0.25">
      <c r="A62" s="2" t="s">
        <v>378</v>
      </c>
      <c r="B62" s="2" t="s">
        <v>394</v>
      </c>
      <c r="C62" s="38">
        <v>1</v>
      </c>
      <c r="D62" s="39">
        <v>1</v>
      </c>
    </row>
    <row r="63" spans="1:5" ht="20.100000000000001" customHeight="1" x14ac:dyDescent="0.25">
      <c r="A63" s="2" t="s">
        <v>379</v>
      </c>
      <c r="B63" s="2" t="s">
        <v>381</v>
      </c>
      <c r="C63" s="38">
        <v>1</v>
      </c>
      <c r="D63" s="39">
        <v>1</v>
      </c>
    </row>
    <row r="64" spans="1:5" ht="20.100000000000001" customHeight="1" thickBot="1" x14ac:dyDescent="0.3">
      <c r="A64" s="2" t="s">
        <v>381</v>
      </c>
      <c r="B64" s="2" t="s">
        <v>132</v>
      </c>
      <c r="C64" s="38">
        <v>1</v>
      </c>
      <c r="D64" s="39">
        <v>1</v>
      </c>
    </row>
    <row r="65" spans="1:5" ht="20.100000000000001" customHeight="1" thickTop="1" x14ac:dyDescent="0.25">
      <c r="A65" s="46" t="s">
        <v>132</v>
      </c>
      <c r="B65" s="46" t="s">
        <v>133</v>
      </c>
      <c r="C65" s="47">
        <v>1</v>
      </c>
      <c r="D65" s="48">
        <v>1</v>
      </c>
    </row>
    <row r="66" spans="1:5" ht="20.100000000000001" customHeight="1" x14ac:dyDescent="0.25">
      <c r="A66" s="2" t="s">
        <v>133</v>
      </c>
      <c r="B66" s="2" t="s">
        <v>396</v>
      </c>
      <c r="C66" s="38">
        <v>1</v>
      </c>
      <c r="D66" s="39">
        <v>1</v>
      </c>
    </row>
    <row r="67" spans="1:5" ht="20.100000000000001" customHeight="1" x14ac:dyDescent="0.25">
      <c r="A67" s="2" t="s">
        <v>133</v>
      </c>
      <c r="B67" s="2" t="s">
        <v>397</v>
      </c>
      <c r="C67" s="38">
        <v>1</v>
      </c>
      <c r="D67" s="39">
        <v>1</v>
      </c>
    </row>
    <row r="68" spans="1:5" ht="20.100000000000001" customHeight="1" x14ac:dyDescent="0.25">
      <c r="A68" s="178" t="s">
        <v>380</v>
      </c>
      <c r="B68" s="178" t="s">
        <v>173</v>
      </c>
      <c r="C68" s="38">
        <v>1</v>
      </c>
      <c r="D68" s="39">
        <v>1</v>
      </c>
    </row>
    <row r="69" spans="1:5" ht="20.100000000000001" customHeight="1" x14ac:dyDescent="0.25">
      <c r="A69" s="178" t="s">
        <v>380</v>
      </c>
      <c r="B69" s="178" t="s">
        <v>163</v>
      </c>
      <c r="C69" s="38">
        <v>1</v>
      </c>
      <c r="D69" s="39">
        <v>1</v>
      </c>
    </row>
    <row r="70" spans="1:5" ht="20.100000000000001" customHeight="1" x14ac:dyDescent="0.25">
      <c r="A70" s="178" t="s">
        <v>380</v>
      </c>
      <c r="B70" s="178" t="s">
        <v>174</v>
      </c>
      <c r="C70" s="38">
        <v>1</v>
      </c>
      <c r="D70" s="39">
        <v>1</v>
      </c>
    </row>
    <row r="71" spans="1:5" ht="20.100000000000001" customHeight="1" x14ac:dyDescent="0.25">
      <c r="A71" s="178" t="s">
        <v>380</v>
      </c>
      <c r="B71" s="178" t="s">
        <v>176</v>
      </c>
      <c r="C71" s="38">
        <v>1</v>
      </c>
      <c r="D71" s="39">
        <v>1</v>
      </c>
    </row>
    <row r="72" spans="1:5" ht="20.100000000000001" customHeight="1" x14ac:dyDescent="0.25">
      <c r="A72" s="178" t="s">
        <v>380</v>
      </c>
      <c r="B72" s="178" t="s">
        <v>175</v>
      </c>
      <c r="C72" s="38">
        <v>1</v>
      </c>
      <c r="D72" s="39">
        <v>1</v>
      </c>
    </row>
    <row r="73" spans="1:5" ht="20.100000000000001" customHeight="1" x14ac:dyDescent="0.25">
      <c r="A73" s="178" t="s">
        <v>380</v>
      </c>
      <c r="B73" s="178" t="s">
        <v>177</v>
      </c>
      <c r="C73" s="38">
        <v>1</v>
      </c>
      <c r="D73" s="39">
        <v>1</v>
      </c>
    </row>
    <row r="74" spans="1:5" ht="20.100000000000001" customHeight="1" x14ac:dyDescent="0.25">
      <c r="A74" s="178" t="s">
        <v>173</v>
      </c>
      <c r="B74" s="178" t="s">
        <v>174</v>
      </c>
      <c r="C74" s="38">
        <v>1</v>
      </c>
      <c r="D74" s="39">
        <v>1</v>
      </c>
      <c r="E74" s="54" t="s">
        <v>213</v>
      </c>
    </row>
    <row r="75" spans="1:5" ht="20.100000000000001" customHeight="1" x14ac:dyDescent="0.25">
      <c r="A75" s="178" t="s">
        <v>173</v>
      </c>
      <c r="B75" s="178" t="s">
        <v>176</v>
      </c>
      <c r="C75" s="38">
        <v>1</v>
      </c>
      <c r="D75" s="39">
        <v>1</v>
      </c>
    </row>
    <row r="76" spans="1:5" ht="20.100000000000001" customHeight="1" x14ac:dyDescent="0.25">
      <c r="A76" s="178" t="s">
        <v>163</v>
      </c>
      <c r="B76" s="178" t="s">
        <v>175</v>
      </c>
      <c r="C76" s="38">
        <v>1</v>
      </c>
      <c r="D76" s="39">
        <v>1</v>
      </c>
      <c r="E76" s="54" t="s">
        <v>214</v>
      </c>
    </row>
    <row r="77" spans="1:5" ht="20.100000000000001" customHeight="1" x14ac:dyDescent="0.25">
      <c r="A77" s="178" t="s">
        <v>163</v>
      </c>
      <c r="B77" s="178" t="s">
        <v>177</v>
      </c>
      <c r="C77" s="38">
        <v>1</v>
      </c>
      <c r="D77" s="39">
        <v>1</v>
      </c>
    </row>
    <row r="78" spans="1:5" ht="20.100000000000001" customHeight="1" x14ac:dyDescent="0.25">
      <c r="A78" s="178" t="s">
        <v>174</v>
      </c>
      <c r="B78" s="178" t="s">
        <v>362</v>
      </c>
      <c r="C78" s="38">
        <v>1</v>
      </c>
      <c r="D78" s="39">
        <v>1</v>
      </c>
    </row>
    <row r="79" spans="1:5" ht="20.100000000000001" customHeight="1" x14ac:dyDescent="0.25">
      <c r="A79" s="178" t="s">
        <v>176</v>
      </c>
      <c r="B79" s="178" t="s">
        <v>362</v>
      </c>
      <c r="C79" s="38">
        <v>1</v>
      </c>
      <c r="D79" s="39">
        <v>1</v>
      </c>
    </row>
    <row r="80" spans="1:5" ht="20.100000000000001" customHeight="1" x14ac:dyDescent="0.25">
      <c r="A80" s="178" t="s">
        <v>175</v>
      </c>
      <c r="B80" s="178" t="s">
        <v>362</v>
      </c>
      <c r="C80" s="38">
        <v>1</v>
      </c>
      <c r="D80" s="39">
        <v>1</v>
      </c>
    </row>
    <row r="81" spans="1:5" ht="20.100000000000001" customHeight="1" x14ac:dyDescent="0.25">
      <c r="A81" s="178" t="s">
        <v>177</v>
      </c>
      <c r="B81" s="178" t="s">
        <v>362</v>
      </c>
      <c r="C81" s="38">
        <v>1</v>
      </c>
      <c r="D81" s="39">
        <v>1</v>
      </c>
    </row>
    <row r="82" spans="1:5" ht="20.100000000000001" customHeight="1" x14ac:dyDescent="0.25">
      <c r="A82" s="2" t="s">
        <v>398</v>
      </c>
      <c r="B82" s="2" t="s">
        <v>396</v>
      </c>
      <c r="C82" s="38">
        <v>1</v>
      </c>
      <c r="D82" s="39">
        <v>1</v>
      </c>
      <c r="E82" s="54" t="s">
        <v>212</v>
      </c>
    </row>
    <row r="83" spans="1:5" ht="20.100000000000001" customHeight="1" thickBot="1" x14ac:dyDescent="0.3">
      <c r="A83" s="2" t="s">
        <v>398</v>
      </c>
      <c r="B83" s="2" t="s">
        <v>397</v>
      </c>
      <c r="C83" s="38">
        <v>1</v>
      </c>
      <c r="D83" s="39">
        <v>1</v>
      </c>
    </row>
    <row r="84" spans="1:5" ht="20.100000000000001" customHeight="1" thickTop="1" x14ac:dyDescent="0.25">
      <c r="A84" s="46" t="s">
        <v>203</v>
      </c>
      <c r="B84" s="46" t="s">
        <v>208</v>
      </c>
      <c r="C84" s="47">
        <v>1</v>
      </c>
      <c r="D84" s="48">
        <v>1</v>
      </c>
    </row>
    <row r="85" spans="1:5" ht="20.100000000000001" customHeight="1" x14ac:dyDescent="0.25">
      <c r="A85" s="2" t="s">
        <v>396</v>
      </c>
      <c r="B85" s="177" t="s">
        <v>360</v>
      </c>
      <c r="C85" s="38">
        <v>1</v>
      </c>
      <c r="D85" s="39">
        <v>1</v>
      </c>
    </row>
    <row r="86" spans="1:5" ht="20.100000000000001" customHeight="1" x14ac:dyDescent="0.25">
      <c r="A86" s="2" t="s">
        <v>397</v>
      </c>
      <c r="B86" s="177" t="s">
        <v>361</v>
      </c>
      <c r="C86" s="38">
        <v>1</v>
      </c>
      <c r="D86" s="39">
        <v>1</v>
      </c>
    </row>
    <row r="87" spans="1:5" ht="20.100000000000001" customHeight="1" x14ac:dyDescent="0.25">
      <c r="A87" s="177" t="s">
        <v>360</v>
      </c>
      <c r="B87" s="177" t="s">
        <v>362</v>
      </c>
      <c r="C87" s="38">
        <v>1</v>
      </c>
      <c r="D87" s="39">
        <v>1</v>
      </c>
    </row>
    <row r="88" spans="1:5" ht="20.100000000000001" customHeight="1" x14ac:dyDescent="0.25">
      <c r="A88" s="177" t="s">
        <v>361</v>
      </c>
      <c r="B88" s="177" t="s">
        <v>362</v>
      </c>
      <c r="C88" s="38">
        <v>1</v>
      </c>
      <c r="D88" s="39">
        <v>1</v>
      </c>
    </row>
    <row r="89" spans="1:5" ht="20.100000000000001" customHeight="1" x14ac:dyDescent="0.25">
      <c r="A89" s="177" t="s">
        <v>362</v>
      </c>
      <c r="B89" s="2" t="s">
        <v>69</v>
      </c>
      <c r="C89" s="38">
        <v>1</v>
      </c>
      <c r="D89" s="39">
        <v>1</v>
      </c>
    </row>
    <row r="90" spans="1:5" ht="20.100000000000001" customHeight="1" x14ac:dyDescent="0.25">
      <c r="A90" s="177" t="s">
        <v>362</v>
      </c>
      <c r="B90" s="2" t="s">
        <v>152</v>
      </c>
      <c r="C90" s="38">
        <v>1</v>
      </c>
      <c r="D90" s="39">
        <v>1</v>
      </c>
    </row>
    <row r="91" spans="1:5" ht="20.100000000000001" customHeight="1" x14ac:dyDescent="0.25">
      <c r="A91" s="177" t="s">
        <v>362</v>
      </c>
      <c r="B91" s="2" t="s">
        <v>70</v>
      </c>
      <c r="C91" s="38">
        <v>1</v>
      </c>
      <c r="D91" s="39">
        <v>1</v>
      </c>
    </row>
    <row r="92" spans="1:5" ht="20.100000000000001" customHeight="1" x14ac:dyDescent="0.25">
      <c r="A92" s="177" t="s">
        <v>362</v>
      </c>
      <c r="B92" s="2" t="s">
        <v>153</v>
      </c>
      <c r="C92" s="38">
        <v>1</v>
      </c>
      <c r="D92" s="39">
        <v>1</v>
      </c>
    </row>
    <row r="93" spans="1:5" ht="20.100000000000001" customHeight="1" x14ac:dyDescent="0.25">
      <c r="A93" s="2" t="s">
        <v>402</v>
      </c>
      <c r="B93" s="2" t="s">
        <v>69</v>
      </c>
      <c r="C93" s="38">
        <v>1</v>
      </c>
      <c r="D93" s="39">
        <v>1</v>
      </c>
    </row>
    <row r="94" spans="1:5" ht="20.100000000000001" customHeight="1" x14ac:dyDescent="0.25">
      <c r="A94" s="2" t="s">
        <v>402</v>
      </c>
      <c r="B94" s="2" t="s">
        <v>152</v>
      </c>
      <c r="C94" s="38">
        <v>1</v>
      </c>
      <c r="D94" s="39">
        <v>1</v>
      </c>
    </row>
    <row r="95" spans="1:5" ht="20.100000000000001" customHeight="1" x14ac:dyDescent="0.25">
      <c r="A95" s="2" t="s">
        <v>402</v>
      </c>
      <c r="B95" s="2" t="s">
        <v>70</v>
      </c>
      <c r="C95" s="38">
        <v>1</v>
      </c>
      <c r="D95" s="39">
        <v>1</v>
      </c>
    </row>
    <row r="96" spans="1:5" ht="20.100000000000001" customHeight="1" x14ac:dyDescent="0.25">
      <c r="A96" s="2" t="s">
        <v>402</v>
      </c>
      <c r="B96" s="2" t="s">
        <v>153</v>
      </c>
      <c r="C96" s="38">
        <v>1</v>
      </c>
      <c r="D96" s="39">
        <v>1</v>
      </c>
    </row>
    <row r="97" spans="1:5" ht="20.100000000000001" customHeight="1" x14ac:dyDescent="0.25">
      <c r="A97" s="2" t="s">
        <v>208</v>
      </c>
      <c r="B97" s="2" t="s">
        <v>69</v>
      </c>
      <c r="C97" s="38">
        <v>1</v>
      </c>
      <c r="D97" s="39">
        <v>1</v>
      </c>
    </row>
    <row r="98" spans="1:5" ht="20.100000000000001" customHeight="1" x14ac:dyDescent="0.25">
      <c r="A98" s="2" t="s">
        <v>208</v>
      </c>
      <c r="B98" s="2" t="s">
        <v>152</v>
      </c>
      <c r="C98" s="38">
        <v>1</v>
      </c>
      <c r="D98" s="39">
        <v>1</v>
      </c>
    </row>
    <row r="99" spans="1:5" ht="20.100000000000001" customHeight="1" x14ac:dyDescent="0.25">
      <c r="A99" s="2" t="s">
        <v>208</v>
      </c>
      <c r="B99" s="2" t="s">
        <v>70</v>
      </c>
      <c r="C99" s="38">
        <v>1</v>
      </c>
      <c r="D99" s="39">
        <v>1</v>
      </c>
    </row>
    <row r="100" spans="1:5" ht="20.100000000000001" customHeight="1" x14ac:dyDescent="0.25">
      <c r="A100" s="2" t="s">
        <v>208</v>
      </c>
      <c r="B100" s="2" t="s">
        <v>153</v>
      </c>
      <c r="C100" s="38">
        <v>1</v>
      </c>
      <c r="D100" s="39">
        <v>1</v>
      </c>
    </row>
    <row r="101" spans="1:5" ht="20.100000000000001" customHeight="1" x14ac:dyDescent="0.25">
      <c r="A101" s="2" t="s">
        <v>69</v>
      </c>
      <c r="B101" s="2" t="s">
        <v>154</v>
      </c>
      <c r="C101" s="38">
        <v>1</v>
      </c>
      <c r="D101" s="39">
        <v>1</v>
      </c>
    </row>
    <row r="102" spans="1:5" ht="20.100000000000001" customHeight="1" x14ac:dyDescent="0.25">
      <c r="A102" s="2" t="s">
        <v>152</v>
      </c>
      <c r="B102" s="2" t="s">
        <v>154</v>
      </c>
      <c r="C102" s="38">
        <v>1</v>
      </c>
      <c r="D102" s="39">
        <v>1</v>
      </c>
    </row>
    <row r="103" spans="1:5" ht="20.100000000000001" customHeight="1" x14ac:dyDescent="0.25">
      <c r="A103" s="2" t="s">
        <v>70</v>
      </c>
      <c r="B103" s="2" t="s">
        <v>154</v>
      </c>
      <c r="C103" s="38">
        <v>1</v>
      </c>
      <c r="D103" s="39">
        <v>1</v>
      </c>
    </row>
    <row r="104" spans="1:5" ht="20.100000000000001" customHeight="1" x14ac:dyDescent="0.25">
      <c r="A104" s="2" t="s">
        <v>153</v>
      </c>
      <c r="B104" s="2" t="s">
        <v>154</v>
      </c>
      <c r="C104" s="38">
        <v>1</v>
      </c>
      <c r="D104" s="39">
        <v>1</v>
      </c>
    </row>
    <row r="105" spans="1:5" ht="20.100000000000001" customHeight="1" x14ac:dyDescent="0.25">
      <c r="A105" s="2" t="s">
        <v>154</v>
      </c>
      <c r="B105" s="129" t="s">
        <v>399</v>
      </c>
      <c r="C105" s="38">
        <v>1</v>
      </c>
      <c r="D105" s="39">
        <v>1</v>
      </c>
    </row>
    <row r="106" spans="1:5" ht="20.100000000000001" customHeight="1" x14ac:dyDescent="0.25">
      <c r="A106" s="33" t="s">
        <v>203</v>
      </c>
      <c r="B106" s="129" t="s">
        <v>399</v>
      </c>
      <c r="C106" s="38">
        <v>1</v>
      </c>
      <c r="D106" s="39">
        <v>1</v>
      </c>
    </row>
    <row r="107" spans="1:5" ht="20.100000000000001" customHeight="1" x14ac:dyDescent="0.25">
      <c r="A107" s="129" t="s">
        <v>399</v>
      </c>
      <c r="B107" s="2" t="s">
        <v>134</v>
      </c>
      <c r="C107" s="38">
        <v>1</v>
      </c>
      <c r="D107" s="39">
        <v>1</v>
      </c>
      <c r="E107" s="67" t="s">
        <v>210</v>
      </c>
    </row>
    <row r="108" spans="1:5" ht="20.100000000000001" customHeight="1" thickBot="1" x14ac:dyDescent="0.3">
      <c r="A108" s="34" t="s">
        <v>134</v>
      </c>
      <c r="B108" s="34" t="s">
        <v>156</v>
      </c>
      <c r="C108" s="44">
        <v>1</v>
      </c>
      <c r="D108" s="45">
        <v>1</v>
      </c>
    </row>
    <row r="109" spans="1:5" ht="20.100000000000001" customHeight="1" thickTop="1" x14ac:dyDescent="0.25">
      <c r="A109" s="68"/>
      <c r="B109" s="68"/>
      <c r="C109" s="69"/>
      <c r="D109" s="70"/>
    </row>
    <row r="110" spans="1:5" ht="20.100000000000001" customHeight="1" x14ac:dyDescent="0.25">
      <c r="C110" s="71"/>
    </row>
    <row r="111" spans="1:5" ht="20.100000000000001" customHeight="1" x14ac:dyDescent="0.25">
      <c r="C111" s="71"/>
    </row>
    <row r="112" spans="1:5" ht="20.100000000000001" customHeight="1" x14ac:dyDescent="0.25">
      <c r="C112" s="71"/>
    </row>
    <row r="113" spans="3:3" ht="20.100000000000001" customHeight="1" x14ac:dyDescent="0.25">
      <c r="C113" s="71"/>
    </row>
    <row r="114" spans="3:3" ht="20.100000000000001" customHeight="1" x14ac:dyDescent="0.25">
      <c r="C114" s="71"/>
    </row>
    <row r="115" spans="3:3" ht="20.100000000000001" customHeight="1" x14ac:dyDescent="0.25">
      <c r="C115" s="71"/>
    </row>
    <row r="116" spans="3:3" ht="20.100000000000001" customHeight="1" x14ac:dyDescent="0.25">
      <c r="C116" s="71"/>
    </row>
    <row r="117" spans="3:3" ht="20.100000000000001" customHeight="1" x14ac:dyDescent="0.25">
      <c r="C117" s="71"/>
    </row>
    <row r="118" spans="3:3" ht="20.100000000000001" customHeight="1" x14ac:dyDescent="0.25">
      <c r="C118" s="71"/>
    </row>
    <row r="119" spans="3:3" ht="20.100000000000001" customHeight="1" x14ac:dyDescent="0.25">
      <c r="C119" s="71"/>
    </row>
    <row r="120" spans="3:3" ht="20.100000000000001" customHeight="1" x14ac:dyDescent="0.25">
      <c r="C120" s="71"/>
    </row>
    <row r="121" spans="3:3" ht="20.100000000000001" customHeight="1" x14ac:dyDescent="0.25">
      <c r="C121" s="71"/>
    </row>
    <row r="122" spans="3:3" ht="20.100000000000001" customHeight="1" x14ac:dyDescent="0.25">
      <c r="C122" s="71"/>
    </row>
    <row r="123" spans="3:3" ht="20.100000000000001" customHeight="1" x14ac:dyDescent="0.25">
      <c r="C123" s="71"/>
    </row>
    <row r="124" spans="3:3" ht="20.100000000000001" customHeight="1" x14ac:dyDescent="0.25">
      <c r="C124" s="71"/>
    </row>
    <row r="125" spans="3:3" ht="20.100000000000001" customHeight="1" x14ac:dyDescent="0.25">
      <c r="C125" s="71"/>
    </row>
    <row r="126" spans="3:3" ht="20.100000000000001" customHeight="1" x14ac:dyDescent="0.25">
      <c r="C126" s="71"/>
    </row>
    <row r="127" spans="3:3" ht="20.100000000000001" customHeight="1" x14ac:dyDescent="0.25">
      <c r="C127" s="71"/>
    </row>
    <row r="128" spans="3:3" ht="20.100000000000001" customHeight="1" x14ac:dyDescent="0.25">
      <c r="C128" s="71"/>
    </row>
    <row r="129" spans="3:3" ht="20.100000000000001" customHeight="1" x14ac:dyDescent="0.25">
      <c r="C129" s="71"/>
    </row>
    <row r="130" spans="3:3" ht="20.100000000000001" customHeight="1" x14ac:dyDescent="0.25">
      <c r="C130" s="71"/>
    </row>
    <row r="131" spans="3:3" ht="20.100000000000001" customHeight="1" x14ac:dyDescent="0.25">
      <c r="C131" s="71"/>
    </row>
    <row r="132" spans="3:3" ht="20.100000000000001" customHeight="1" x14ac:dyDescent="0.25">
      <c r="C132" s="71"/>
    </row>
    <row r="133" spans="3:3" ht="20.100000000000001" customHeight="1" x14ac:dyDescent="0.25">
      <c r="C133" s="71"/>
    </row>
    <row r="134" spans="3:3" ht="20.100000000000001" customHeight="1" x14ac:dyDescent="0.25">
      <c r="C134" s="71"/>
    </row>
    <row r="135" spans="3:3" ht="20.100000000000001" customHeight="1" x14ac:dyDescent="0.25">
      <c r="C135" s="71"/>
    </row>
    <row r="136" spans="3:3" ht="20.100000000000001" customHeight="1" x14ac:dyDescent="0.25">
      <c r="C136" s="71"/>
    </row>
    <row r="137" spans="3:3" ht="20.100000000000001" customHeight="1" x14ac:dyDescent="0.25">
      <c r="C137" s="71"/>
    </row>
    <row r="138" spans="3:3" ht="20.100000000000001" customHeight="1" x14ac:dyDescent="0.25">
      <c r="C138" s="71"/>
    </row>
    <row r="139" spans="3:3" ht="20.100000000000001" customHeight="1" x14ac:dyDescent="0.25">
      <c r="C139" s="71"/>
    </row>
    <row r="140" spans="3:3" ht="20.100000000000001" customHeight="1" x14ac:dyDescent="0.25">
      <c r="C140" s="71"/>
    </row>
    <row r="141" spans="3:3" ht="20.100000000000001" customHeight="1" x14ac:dyDescent="0.25">
      <c r="C141" s="71"/>
    </row>
    <row r="142" spans="3:3" ht="20.100000000000001" customHeight="1" x14ac:dyDescent="0.25">
      <c r="C142" s="71"/>
    </row>
    <row r="143" spans="3:3" ht="20.100000000000001" customHeight="1" x14ac:dyDescent="0.25">
      <c r="C143" s="71"/>
    </row>
    <row r="144" spans="3:3" ht="20.100000000000001" customHeight="1" x14ac:dyDescent="0.25">
      <c r="C144" s="71"/>
    </row>
    <row r="145" spans="3:3" ht="20.100000000000001" customHeight="1" x14ac:dyDescent="0.25">
      <c r="C145" s="71"/>
    </row>
    <row r="146" spans="3:3" ht="20.100000000000001" customHeight="1" x14ac:dyDescent="0.25">
      <c r="C146" s="71"/>
    </row>
    <row r="147" spans="3:3" ht="20.100000000000001" customHeight="1" x14ac:dyDescent="0.25">
      <c r="C147" s="71"/>
    </row>
    <row r="148" spans="3:3" ht="20.100000000000001" customHeight="1" x14ac:dyDescent="0.25">
      <c r="C148" s="71"/>
    </row>
    <row r="149" spans="3:3" ht="20.100000000000001" customHeight="1" x14ac:dyDescent="0.25">
      <c r="C149" s="71"/>
    </row>
    <row r="150" spans="3:3" ht="20.100000000000001" customHeight="1" x14ac:dyDescent="0.25">
      <c r="C150" s="71"/>
    </row>
    <row r="151" spans="3:3" ht="20.100000000000001" customHeight="1" x14ac:dyDescent="0.25">
      <c r="C151" s="71"/>
    </row>
    <row r="152" spans="3:3" ht="20.100000000000001" customHeight="1" x14ac:dyDescent="0.25">
      <c r="C152" s="71"/>
    </row>
    <row r="153" spans="3:3" ht="20.100000000000001" customHeight="1" x14ac:dyDescent="0.25">
      <c r="C153" s="71"/>
    </row>
    <row r="154" spans="3:3" ht="20.100000000000001" customHeight="1" x14ac:dyDescent="0.25">
      <c r="C154" s="71"/>
    </row>
    <row r="155" spans="3:3" ht="20.100000000000001" customHeight="1" x14ac:dyDescent="0.25">
      <c r="C155" s="71"/>
    </row>
    <row r="156" spans="3:3" ht="20.100000000000001" customHeight="1" x14ac:dyDescent="0.25">
      <c r="C156" s="71"/>
    </row>
    <row r="157" spans="3:3" ht="20.100000000000001" customHeight="1" x14ac:dyDescent="0.25">
      <c r="C157" s="71"/>
    </row>
    <row r="158" spans="3:3" ht="20.100000000000001" customHeight="1" x14ac:dyDescent="0.25">
      <c r="C158" s="71"/>
    </row>
    <row r="159" spans="3:3" ht="20.100000000000001" customHeight="1" x14ac:dyDescent="0.25">
      <c r="C159" s="71"/>
    </row>
    <row r="160" spans="3:3" ht="20.100000000000001" customHeight="1" x14ac:dyDescent="0.25">
      <c r="C160" s="71"/>
    </row>
    <row r="161" spans="3:3" ht="20.100000000000001" customHeight="1" x14ac:dyDescent="0.25">
      <c r="C161" s="71"/>
    </row>
    <row r="162" spans="3:3" ht="20.100000000000001" customHeight="1" x14ac:dyDescent="0.25">
      <c r="C162" s="71"/>
    </row>
    <row r="163" spans="3:3" ht="20.100000000000001" customHeight="1" x14ac:dyDescent="0.25">
      <c r="C163" s="71"/>
    </row>
    <row r="164" spans="3:3" ht="20.100000000000001" customHeight="1" x14ac:dyDescent="0.25">
      <c r="C164" s="71"/>
    </row>
    <row r="165" spans="3:3" ht="20.100000000000001" customHeight="1" x14ac:dyDescent="0.25"/>
    <row r="166" spans="3:3" ht="20.100000000000001" customHeight="1" x14ac:dyDescent="0.25"/>
    <row r="167" spans="3:3" ht="20.100000000000001" customHeight="1" x14ac:dyDescent="0.25"/>
    <row r="168" spans="3:3" ht="20.100000000000001" customHeight="1" x14ac:dyDescent="0.25"/>
    <row r="169" spans="3:3" ht="20.100000000000001" customHeight="1" x14ac:dyDescent="0.25"/>
    <row r="170" spans="3:3" ht="20.100000000000001" customHeight="1" x14ac:dyDescent="0.25"/>
    <row r="171" spans="3:3" ht="20.100000000000001" customHeight="1" x14ac:dyDescent="0.25"/>
    <row r="172" spans="3:3" ht="20.100000000000001" customHeight="1" x14ac:dyDescent="0.25"/>
    <row r="173" spans="3:3" ht="20.100000000000001" customHeight="1" x14ac:dyDescent="0.25"/>
    <row r="174" spans="3:3" ht="20.100000000000001" customHeight="1" x14ac:dyDescent="0.25"/>
    <row r="175" spans="3:3" ht="20.100000000000001" customHeight="1" x14ac:dyDescent="0.25"/>
    <row r="176" spans="3:3" ht="20.100000000000001" customHeight="1" x14ac:dyDescent="0.25"/>
    <row r="177" ht="20.100000000000001" customHeight="1" x14ac:dyDescent="0.25"/>
  </sheetData>
  <dataValidations count="1">
    <dataValidation type="list" allowBlank="1" showInputMessage="1" showErrorMessage="1" sqref="A109:B249">
      <formula1>$A$2:$A$82</formula1>
    </dataValidation>
  </dataValidations>
  <pageMargins left="0.75" right="0.75" top="1" bottom="1" header="0.5" footer="0.5"/>
  <pageSetup paperSize="9" orientation="portrait" horizontalDpi="4294967292" verticalDpi="4294967292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component_list!$A$2:$A$70</xm:f>
          </x14:formula1>
          <xm:sqref>E9:E14</xm:sqref>
        </x14:dataValidation>
        <x14:dataValidation type="list" allowBlank="1" showInputMessage="1" showErrorMessage="1">
          <x14:formula1>
            <xm:f>component_list!$A$2:$A$71</xm:f>
          </x14:formula1>
          <xm:sqref>A2:B108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0FF00"/>
  </sheetPr>
  <dimension ref="A1:D7"/>
  <sheetViews>
    <sheetView zoomScale="130" zoomScaleNormal="130" zoomScalePageLayoutView="120" workbookViewId="0">
      <selection activeCell="A4" sqref="A4"/>
    </sheetView>
  </sheetViews>
  <sheetFormatPr defaultColWidth="10.875" defaultRowHeight="15" x14ac:dyDescent="0.25"/>
  <cols>
    <col min="1" max="1" width="30.875" style="54" customWidth="1"/>
    <col min="2" max="3" width="20.875" style="55" customWidth="1"/>
    <col min="4" max="4" width="30.875" style="55" customWidth="1"/>
    <col min="5" max="16384" width="10.875" style="54"/>
  </cols>
  <sheetData>
    <row r="1" spans="1:4" ht="29.1" customHeight="1" x14ac:dyDescent="0.25">
      <c r="A1" s="86" t="s">
        <v>33</v>
      </c>
      <c r="B1" s="87" t="s">
        <v>35</v>
      </c>
      <c r="C1" s="87" t="s">
        <v>34</v>
      </c>
      <c r="D1" s="87" t="s">
        <v>41</v>
      </c>
    </row>
    <row r="2" spans="1:4" ht="24" customHeight="1" x14ac:dyDescent="0.25">
      <c r="A2" s="88" t="s">
        <v>130</v>
      </c>
      <c r="B2" s="89">
        <v>100</v>
      </c>
      <c r="C2" s="80">
        <v>1</v>
      </c>
      <c r="D2" s="81" t="s">
        <v>232</v>
      </c>
    </row>
    <row r="3" spans="1:4" ht="24" customHeight="1" x14ac:dyDescent="0.25">
      <c r="A3" s="88" t="s">
        <v>389</v>
      </c>
      <c r="B3" s="89">
        <v>100</v>
      </c>
      <c r="C3" s="80">
        <v>1</v>
      </c>
      <c r="D3" s="81" t="s">
        <v>233</v>
      </c>
    </row>
    <row r="4" spans="1:4" ht="24" customHeight="1" x14ac:dyDescent="0.25">
      <c r="A4" s="90"/>
      <c r="B4" s="91"/>
      <c r="C4" s="84"/>
      <c r="D4" s="85"/>
    </row>
    <row r="5" spans="1:4" ht="24" customHeight="1" x14ac:dyDescent="0.25">
      <c r="A5" s="90"/>
      <c r="B5" s="91"/>
      <c r="C5" s="84"/>
      <c r="D5" s="85"/>
    </row>
    <row r="6" spans="1:4" ht="24" customHeight="1" x14ac:dyDescent="0.25">
      <c r="A6" s="90"/>
      <c r="B6" s="91"/>
      <c r="C6" s="84"/>
      <c r="D6" s="85"/>
    </row>
    <row r="7" spans="1:4" x14ac:dyDescent="0.25">
      <c r="C7" s="56"/>
    </row>
  </sheetData>
  <pageMargins left="0.75" right="0.75" top="1" bottom="1" header="0.5" footer="0.5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0FF00"/>
  </sheetPr>
  <dimension ref="A1:E6"/>
  <sheetViews>
    <sheetView zoomScale="130" zoomScaleNormal="130" zoomScalePageLayoutView="120" workbookViewId="0">
      <selection activeCell="A3" sqref="A3"/>
    </sheetView>
  </sheetViews>
  <sheetFormatPr defaultColWidth="10.875" defaultRowHeight="15" x14ac:dyDescent="0.25"/>
  <cols>
    <col min="1" max="2" width="30.875" style="75" customWidth="1"/>
    <col min="3" max="4" width="22.875" style="55" customWidth="1"/>
    <col min="5" max="5" width="12.875" style="54" customWidth="1"/>
    <col min="6" max="16384" width="10.875" style="54"/>
  </cols>
  <sheetData>
    <row r="1" spans="1:5" ht="29.1" customHeight="1" x14ac:dyDescent="0.25">
      <c r="A1" s="76" t="s">
        <v>36</v>
      </c>
      <c r="B1" s="76" t="s">
        <v>37</v>
      </c>
      <c r="C1" s="77" t="s">
        <v>38</v>
      </c>
      <c r="D1" s="77" t="s">
        <v>34</v>
      </c>
      <c r="E1" s="77" t="s">
        <v>39</v>
      </c>
    </row>
    <row r="2" spans="1:5" ht="24" customHeight="1" x14ac:dyDescent="0.25">
      <c r="A2" s="78" t="s">
        <v>156</v>
      </c>
      <c r="B2" s="79" t="s">
        <v>60</v>
      </c>
      <c r="C2" s="80">
        <v>165</v>
      </c>
      <c r="D2" s="80">
        <v>1</v>
      </c>
      <c r="E2" s="81">
        <v>1</v>
      </c>
    </row>
    <row r="3" spans="1:5" ht="24" customHeight="1" x14ac:dyDescent="0.25">
      <c r="A3" s="82"/>
      <c r="B3" s="83"/>
      <c r="C3" s="84"/>
      <c r="D3" s="84"/>
      <c r="E3" s="85"/>
    </row>
    <row r="4" spans="1:5" ht="24" customHeight="1" x14ac:dyDescent="0.25">
      <c r="A4" s="82"/>
      <c r="B4" s="83"/>
      <c r="C4" s="84"/>
      <c r="D4" s="84"/>
      <c r="E4" s="85"/>
    </row>
    <row r="5" spans="1:5" ht="24" customHeight="1" x14ac:dyDescent="0.25">
      <c r="A5" s="82"/>
      <c r="B5" s="83"/>
      <c r="C5" s="84"/>
      <c r="D5" s="84"/>
      <c r="E5" s="85"/>
    </row>
    <row r="6" spans="1:5" ht="24" customHeight="1" x14ac:dyDescent="0.25">
      <c r="A6" s="82"/>
      <c r="B6" s="83"/>
      <c r="C6" s="84"/>
      <c r="D6" s="84"/>
      <c r="E6" s="85"/>
    </row>
  </sheetData>
  <pageMargins left="0.75" right="0.75" top="1" bottom="1" header="0.5" footer="0.5"/>
  <pageSetup paperSize="9" orientation="portrait" horizontalDpi="4294967292" verticalDpi="429496729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S193"/>
  <sheetViews>
    <sheetView zoomScale="140" zoomScaleNormal="140" zoomScalePageLayoutView="110" workbookViewId="0">
      <pane xSplit="3" ySplit="1" topLeftCell="I23" activePane="bottomRight" state="frozen"/>
      <selection pane="topRight" activeCell="D1" sqref="D1"/>
      <selection pane="bottomLeft" activeCell="A2" sqref="A2"/>
      <selection pane="bottomRight" activeCell="O32" sqref="O32"/>
    </sheetView>
  </sheetViews>
  <sheetFormatPr defaultColWidth="10.875" defaultRowHeight="15" x14ac:dyDescent="0.25"/>
  <cols>
    <col min="1" max="1" width="9" style="7" customWidth="1"/>
    <col min="2" max="2" width="43.125" style="7" customWidth="1"/>
    <col min="3" max="3" width="14.5" style="7" customWidth="1"/>
    <col min="4" max="4" width="12.625" style="7" customWidth="1"/>
    <col min="5" max="5" width="14.125" style="7" customWidth="1"/>
    <col min="6" max="8" width="14.125" style="92" customWidth="1"/>
    <col min="9" max="9" width="11.125" style="108" customWidth="1"/>
    <col min="10" max="13" width="11.125" style="92" customWidth="1"/>
    <col min="14" max="14" width="15" style="7" customWidth="1"/>
    <col min="15" max="15" width="12.625" style="92" customWidth="1"/>
    <col min="16" max="16" width="12.125" style="92" customWidth="1"/>
    <col min="17" max="17" width="19.125" style="8" customWidth="1"/>
    <col min="18" max="19" width="59.625" style="7" customWidth="1"/>
    <col min="20" max="16384" width="10.875" style="9"/>
  </cols>
  <sheetData>
    <row r="1" spans="1:19" s="10" customFormat="1" ht="30" customHeight="1" x14ac:dyDescent="0.25">
      <c r="A1" s="98" t="s">
        <v>221</v>
      </c>
      <c r="B1" s="96" t="s">
        <v>0</v>
      </c>
      <c r="C1" s="96" t="s">
        <v>4</v>
      </c>
      <c r="D1" s="114" t="s">
        <v>222</v>
      </c>
      <c r="E1" s="114" t="s">
        <v>24</v>
      </c>
      <c r="F1" s="115" t="s">
        <v>224</v>
      </c>
      <c r="G1" s="115" t="s">
        <v>225</v>
      </c>
      <c r="H1" s="115" t="s">
        <v>226</v>
      </c>
      <c r="I1" s="107" t="s">
        <v>25</v>
      </c>
      <c r="J1" s="115" t="s">
        <v>227</v>
      </c>
      <c r="K1" s="115" t="s">
        <v>228</v>
      </c>
      <c r="L1" s="113" t="s">
        <v>5</v>
      </c>
      <c r="M1" s="113" t="s">
        <v>6</v>
      </c>
      <c r="N1" s="116" t="s">
        <v>230</v>
      </c>
      <c r="O1" s="109" t="s">
        <v>7</v>
      </c>
      <c r="P1" s="109" t="s">
        <v>8</v>
      </c>
      <c r="Q1" s="104" t="s">
        <v>28</v>
      </c>
      <c r="R1" s="97" t="s">
        <v>20</v>
      </c>
      <c r="S1" s="97" t="s">
        <v>264</v>
      </c>
    </row>
    <row r="2" spans="1:19" s="100" customFormat="1" ht="27.95" customHeight="1" x14ac:dyDescent="0.25">
      <c r="A2" s="101">
        <f t="shared" ref="A2:A62" si="0">ROW()-1</f>
        <v>1</v>
      </c>
      <c r="B2" s="182" t="s">
        <v>311</v>
      </c>
      <c r="C2" s="134" t="s">
        <v>13</v>
      </c>
      <c r="D2" s="95" t="s">
        <v>223</v>
      </c>
      <c r="E2" s="93" t="s">
        <v>23</v>
      </c>
      <c r="F2" s="136">
        <v>101</v>
      </c>
      <c r="G2" s="138">
        <v>0</v>
      </c>
      <c r="H2" s="103">
        <v>1.1100000000000001</v>
      </c>
      <c r="I2" s="139" t="s">
        <v>26</v>
      </c>
      <c r="J2" s="140" t="s">
        <v>229</v>
      </c>
      <c r="K2" s="140" t="s">
        <v>229</v>
      </c>
      <c r="L2" s="103">
        <v>0</v>
      </c>
      <c r="M2" s="112">
        <v>0.95</v>
      </c>
      <c r="N2" s="95" t="s">
        <v>231</v>
      </c>
      <c r="O2" s="110">
        <v>5</v>
      </c>
      <c r="P2" s="111">
        <f t="shared" ref="P2:P9" si="1">Q2/NORMINV(0.95,0,1)</f>
        <v>0.30397841595588471</v>
      </c>
      <c r="Q2" s="94">
        <v>0.5</v>
      </c>
      <c r="R2" s="106" t="s">
        <v>309</v>
      </c>
      <c r="S2" s="106"/>
    </row>
    <row r="3" spans="1:19" s="100" customFormat="1" ht="27.95" customHeight="1" x14ac:dyDescent="0.25">
      <c r="A3" s="101">
        <f t="shared" si="0"/>
        <v>2</v>
      </c>
      <c r="B3" s="182" t="s">
        <v>311</v>
      </c>
      <c r="C3" s="131" t="s">
        <v>14</v>
      </c>
      <c r="D3" s="95" t="s">
        <v>223</v>
      </c>
      <c r="E3" s="93" t="s">
        <v>23</v>
      </c>
      <c r="F3" s="136">
        <v>101</v>
      </c>
      <c r="G3" s="138">
        <v>0</v>
      </c>
      <c r="H3" s="103">
        <v>1.1100000000000001</v>
      </c>
      <c r="I3" s="139" t="s">
        <v>26</v>
      </c>
      <c r="J3" s="140" t="s">
        <v>229</v>
      </c>
      <c r="K3" s="140" t="s">
        <v>229</v>
      </c>
      <c r="L3" s="103">
        <v>0</v>
      </c>
      <c r="M3" s="112">
        <v>0.75</v>
      </c>
      <c r="N3" s="95" t="s">
        <v>231</v>
      </c>
      <c r="O3" s="110">
        <v>17</v>
      </c>
      <c r="P3" s="111">
        <f t="shared" si="1"/>
        <v>0.60795683191176941</v>
      </c>
      <c r="Q3" s="94">
        <v>1</v>
      </c>
      <c r="R3" s="106"/>
      <c r="S3" s="106"/>
    </row>
    <row r="4" spans="1:19" s="100" customFormat="1" ht="27.95" customHeight="1" x14ac:dyDescent="0.25">
      <c r="A4" s="101">
        <f t="shared" si="0"/>
        <v>3</v>
      </c>
      <c r="B4" s="182" t="s">
        <v>311</v>
      </c>
      <c r="C4" s="132" t="s">
        <v>15</v>
      </c>
      <c r="D4" s="95" t="s">
        <v>223</v>
      </c>
      <c r="E4" s="93" t="s">
        <v>23</v>
      </c>
      <c r="F4" s="136">
        <v>1.6</v>
      </c>
      <c r="G4" s="138">
        <v>0</v>
      </c>
      <c r="H4" s="102">
        <v>0.6</v>
      </c>
      <c r="I4" s="139" t="s">
        <v>26</v>
      </c>
      <c r="J4" s="140" t="s">
        <v>229</v>
      </c>
      <c r="K4" s="140" t="s">
        <v>229</v>
      </c>
      <c r="L4" s="102">
        <v>0.75</v>
      </c>
      <c r="M4" s="112">
        <v>0.3</v>
      </c>
      <c r="N4" s="95" t="s">
        <v>231</v>
      </c>
      <c r="O4" s="110">
        <v>37</v>
      </c>
      <c r="P4" s="111">
        <f t="shared" si="1"/>
        <v>1.2159136638235388</v>
      </c>
      <c r="Q4" s="94">
        <v>2</v>
      </c>
      <c r="R4" s="106"/>
      <c r="S4" s="106"/>
    </row>
    <row r="5" spans="1:19" s="100" customFormat="1" ht="27.95" customHeight="1" x14ac:dyDescent="0.25">
      <c r="A5" s="101">
        <f t="shared" si="0"/>
        <v>4</v>
      </c>
      <c r="B5" s="182" t="s">
        <v>311</v>
      </c>
      <c r="C5" s="133" t="s">
        <v>16</v>
      </c>
      <c r="D5" s="95" t="s">
        <v>223</v>
      </c>
      <c r="E5" s="93" t="s">
        <v>23</v>
      </c>
      <c r="F5" s="136">
        <v>101</v>
      </c>
      <c r="G5" s="138">
        <v>0</v>
      </c>
      <c r="H5" s="103">
        <v>1.1100000000000001</v>
      </c>
      <c r="I5" s="139" t="s">
        <v>26</v>
      </c>
      <c r="J5" s="140" t="s">
        <v>229</v>
      </c>
      <c r="K5" s="140" t="s">
        <v>229</v>
      </c>
      <c r="L5" s="103">
        <v>0</v>
      </c>
      <c r="M5" s="112">
        <v>0</v>
      </c>
      <c r="N5" s="95" t="s">
        <v>231</v>
      </c>
      <c r="O5" s="110">
        <f>18*30/7</f>
        <v>77.142857142857139</v>
      </c>
      <c r="P5" s="111">
        <f t="shared" si="1"/>
        <v>2.4318273276470777</v>
      </c>
      <c r="Q5" s="94">
        <v>4</v>
      </c>
      <c r="R5" s="106"/>
      <c r="S5" s="106"/>
    </row>
    <row r="6" spans="1:19" s="100" customFormat="1" ht="27.95" customHeight="1" x14ac:dyDescent="0.25">
      <c r="A6" s="101">
        <f t="shared" si="0"/>
        <v>5</v>
      </c>
      <c r="B6" s="182" t="s">
        <v>312</v>
      </c>
      <c r="C6" s="134" t="s">
        <v>13</v>
      </c>
      <c r="D6" s="95" t="s">
        <v>223</v>
      </c>
      <c r="E6" s="93" t="s">
        <v>23</v>
      </c>
      <c r="F6" s="103">
        <v>101</v>
      </c>
      <c r="G6" s="138">
        <v>0</v>
      </c>
      <c r="H6" s="103">
        <v>1.1100000000000001</v>
      </c>
      <c r="I6" s="139" t="s">
        <v>26</v>
      </c>
      <c r="J6" s="140" t="s">
        <v>229</v>
      </c>
      <c r="K6" s="140" t="s">
        <v>229</v>
      </c>
      <c r="L6" s="103">
        <v>0</v>
      </c>
      <c r="M6" s="112">
        <v>0.95</v>
      </c>
      <c r="N6" s="95" t="s">
        <v>231</v>
      </c>
      <c r="O6" s="110">
        <v>5</v>
      </c>
      <c r="P6" s="111">
        <f t="shared" si="1"/>
        <v>0.30397841595588471</v>
      </c>
      <c r="Q6" s="94">
        <v>0.5</v>
      </c>
      <c r="R6" s="106" t="s">
        <v>310</v>
      </c>
      <c r="S6" s="106"/>
    </row>
    <row r="7" spans="1:19" s="100" customFormat="1" ht="27.95" customHeight="1" x14ac:dyDescent="0.25">
      <c r="A7" s="101">
        <f t="shared" si="0"/>
        <v>6</v>
      </c>
      <c r="B7" s="182" t="s">
        <v>312</v>
      </c>
      <c r="C7" s="131" t="s">
        <v>14</v>
      </c>
      <c r="D7" s="95" t="s">
        <v>223</v>
      </c>
      <c r="E7" s="93" t="s">
        <v>23</v>
      </c>
      <c r="F7" s="103">
        <v>101</v>
      </c>
      <c r="G7" s="138">
        <v>0</v>
      </c>
      <c r="H7" s="103">
        <v>1.1100000000000001</v>
      </c>
      <c r="I7" s="139" t="s">
        <v>26</v>
      </c>
      <c r="J7" s="140" t="s">
        <v>229</v>
      </c>
      <c r="K7" s="140" t="s">
        <v>229</v>
      </c>
      <c r="L7" s="103">
        <v>0</v>
      </c>
      <c r="M7" s="112">
        <v>0.75</v>
      </c>
      <c r="N7" s="95" t="s">
        <v>231</v>
      </c>
      <c r="O7" s="110">
        <v>17</v>
      </c>
      <c r="P7" s="111">
        <f t="shared" si="1"/>
        <v>0.60795683191176941</v>
      </c>
      <c r="Q7" s="94">
        <v>1</v>
      </c>
      <c r="R7" s="106"/>
      <c r="S7" s="106"/>
    </row>
    <row r="8" spans="1:19" s="100" customFormat="1" ht="27.95" customHeight="1" x14ac:dyDescent="0.25">
      <c r="A8" s="101">
        <f t="shared" si="0"/>
        <v>7</v>
      </c>
      <c r="B8" s="182" t="s">
        <v>312</v>
      </c>
      <c r="C8" s="132" t="s">
        <v>15</v>
      </c>
      <c r="D8" s="95" t="s">
        <v>223</v>
      </c>
      <c r="E8" s="93" t="s">
        <v>23</v>
      </c>
      <c r="F8" s="102">
        <v>1.25</v>
      </c>
      <c r="G8" s="138">
        <v>0</v>
      </c>
      <c r="H8" s="102">
        <v>0.6</v>
      </c>
      <c r="I8" s="139" t="s">
        <v>26</v>
      </c>
      <c r="J8" s="140" t="s">
        <v>229</v>
      </c>
      <c r="K8" s="140" t="s">
        <v>229</v>
      </c>
      <c r="L8" s="102">
        <v>0.75</v>
      </c>
      <c r="M8" s="112">
        <v>0.3</v>
      </c>
      <c r="N8" s="95" t="s">
        <v>231</v>
      </c>
      <c r="O8" s="110">
        <v>37</v>
      </c>
      <c r="P8" s="111">
        <f t="shared" si="1"/>
        <v>1.2159136638235388</v>
      </c>
      <c r="Q8" s="94">
        <v>2</v>
      </c>
      <c r="R8" s="106"/>
      <c r="S8" s="106"/>
    </row>
    <row r="9" spans="1:19" s="100" customFormat="1" ht="27.95" customHeight="1" x14ac:dyDescent="0.25">
      <c r="A9" s="101">
        <f t="shared" si="0"/>
        <v>8</v>
      </c>
      <c r="B9" s="182" t="s">
        <v>312</v>
      </c>
      <c r="C9" s="133" t="s">
        <v>16</v>
      </c>
      <c r="D9" s="95" t="s">
        <v>223</v>
      </c>
      <c r="E9" s="93" t="s">
        <v>23</v>
      </c>
      <c r="F9" s="103">
        <v>101</v>
      </c>
      <c r="G9" s="138">
        <v>0</v>
      </c>
      <c r="H9" s="103">
        <v>1.1100000000000001</v>
      </c>
      <c r="I9" s="139" t="s">
        <v>26</v>
      </c>
      <c r="J9" s="140" t="s">
        <v>229</v>
      </c>
      <c r="K9" s="140" t="s">
        <v>229</v>
      </c>
      <c r="L9" s="103">
        <v>1</v>
      </c>
      <c r="M9" s="112">
        <v>0</v>
      </c>
      <c r="N9" s="95" t="s">
        <v>231</v>
      </c>
      <c r="O9" s="110">
        <f>18*30/7</f>
        <v>77.142857142857139</v>
      </c>
      <c r="P9" s="111">
        <f t="shared" si="1"/>
        <v>2.4318273276470777</v>
      </c>
      <c r="Q9" s="94">
        <v>4</v>
      </c>
      <c r="R9" s="106"/>
      <c r="S9" s="106"/>
    </row>
    <row r="10" spans="1:19" s="100" customFormat="1" ht="27.95" customHeight="1" x14ac:dyDescent="0.25">
      <c r="A10" s="101">
        <f t="shared" si="0"/>
        <v>9</v>
      </c>
      <c r="B10" s="183" t="s">
        <v>131</v>
      </c>
      <c r="C10" s="134" t="s">
        <v>13</v>
      </c>
      <c r="D10" s="95" t="s">
        <v>223</v>
      </c>
      <c r="E10" s="93" t="s">
        <v>23</v>
      </c>
      <c r="F10" s="102">
        <v>99</v>
      </c>
      <c r="G10" s="138">
        <v>0</v>
      </c>
      <c r="H10" s="102">
        <v>1</v>
      </c>
      <c r="I10" s="139" t="s">
        <v>26</v>
      </c>
      <c r="J10" s="140" t="s">
        <v>229</v>
      </c>
      <c r="K10" s="140" t="s">
        <v>229</v>
      </c>
      <c r="L10" s="103">
        <v>0</v>
      </c>
      <c r="M10" s="112">
        <v>1</v>
      </c>
      <c r="N10" s="95" t="s">
        <v>231</v>
      </c>
      <c r="O10" s="110">
        <v>5</v>
      </c>
      <c r="P10" s="111">
        <v>0.30397841595588471</v>
      </c>
      <c r="Q10" s="94">
        <v>0.5</v>
      </c>
      <c r="R10" s="106" t="s">
        <v>265</v>
      </c>
      <c r="S10" s="106" t="s">
        <v>266</v>
      </c>
    </row>
    <row r="11" spans="1:19" s="100" customFormat="1" ht="27.95" customHeight="1" x14ac:dyDescent="0.25">
      <c r="A11" s="101">
        <f t="shared" si="0"/>
        <v>10</v>
      </c>
      <c r="B11" s="183" t="s">
        <v>131</v>
      </c>
      <c r="C11" s="131" t="s">
        <v>14</v>
      </c>
      <c r="D11" s="95" t="s">
        <v>223</v>
      </c>
      <c r="E11" s="93" t="s">
        <v>23</v>
      </c>
      <c r="F11" s="102">
        <v>99</v>
      </c>
      <c r="G11" s="138">
        <v>0</v>
      </c>
      <c r="H11" s="102">
        <v>1</v>
      </c>
      <c r="I11" s="139" t="s">
        <v>26</v>
      </c>
      <c r="J11" s="140" t="s">
        <v>229</v>
      </c>
      <c r="K11" s="140" t="s">
        <v>229</v>
      </c>
      <c r="L11" s="103">
        <v>0</v>
      </c>
      <c r="M11" s="112">
        <v>1</v>
      </c>
      <c r="N11" s="95" t="s">
        <v>231</v>
      </c>
      <c r="O11" s="110">
        <v>17</v>
      </c>
      <c r="P11" s="111">
        <v>0.60795683191176941</v>
      </c>
      <c r="Q11" s="94">
        <v>1</v>
      </c>
      <c r="R11" s="106"/>
      <c r="S11" s="106"/>
    </row>
    <row r="12" spans="1:19" s="100" customFormat="1" ht="27.95" customHeight="1" x14ac:dyDescent="0.25">
      <c r="A12" s="101">
        <f t="shared" si="0"/>
        <v>11</v>
      </c>
      <c r="B12" s="183" t="s">
        <v>131</v>
      </c>
      <c r="C12" s="132" t="s">
        <v>15</v>
      </c>
      <c r="D12" s="95" t="s">
        <v>223</v>
      </c>
      <c r="E12" s="93" t="s">
        <v>23</v>
      </c>
      <c r="F12" s="102">
        <v>99</v>
      </c>
      <c r="G12" s="138">
        <v>0</v>
      </c>
      <c r="H12" s="102">
        <v>1</v>
      </c>
      <c r="I12" s="139" t="s">
        <v>26</v>
      </c>
      <c r="J12" s="140" t="s">
        <v>229</v>
      </c>
      <c r="K12" s="140" t="s">
        <v>229</v>
      </c>
      <c r="L12" s="103">
        <v>0</v>
      </c>
      <c r="M12" s="112">
        <v>1</v>
      </c>
      <c r="N12" s="95" t="s">
        <v>231</v>
      </c>
      <c r="O12" s="110">
        <v>37</v>
      </c>
      <c r="P12" s="111">
        <v>1.2159136638235388</v>
      </c>
      <c r="Q12" s="94">
        <v>2</v>
      </c>
      <c r="R12" s="106"/>
      <c r="S12" s="106"/>
    </row>
    <row r="13" spans="1:19" s="100" customFormat="1" ht="27.95" customHeight="1" x14ac:dyDescent="0.25">
      <c r="A13" s="101">
        <f t="shared" si="0"/>
        <v>12</v>
      </c>
      <c r="B13" s="183" t="s">
        <v>131</v>
      </c>
      <c r="C13" s="133" t="s">
        <v>16</v>
      </c>
      <c r="D13" s="95" t="s">
        <v>223</v>
      </c>
      <c r="E13" s="93" t="s">
        <v>23</v>
      </c>
      <c r="F13" s="102">
        <v>99</v>
      </c>
      <c r="G13" s="138">
        <v>0</v>
      </c>
      <c r="H13" s="102">
        <v>1</v>
      </c>
      <c r="I13" s="139" t="s">
        <v>26</v>
      </c>
      <c r="J13" s="140" t="s">
        <v>229</v>
      </c>
      <c r="K13" s="140" t="s">
        <v>229</v>
      </c>
      <c r="L13" s="103">
        <v>0</v>
      </c>
      <c r="M13" s="112">
        <v>1</v>
      </c>
      <c r="N13" s="95" t="s">
        <v>231</v>
      </c>
      <c r="O13" s="110">
        <f>18*30/7</f>
        <v>77.142857142857139</v>
      </c>
      <c r="P13" s="105">
        <v>2.4318273276470777</v>
      </c>
      <c r="Q13" s="94">
        <v>4</v>
      </c>
      <c r="R13" s="106"/>
      <c r="S13" s="106"/>
    </row>
    <row r="14" spans="1:19" s="100" customFormat="1" ht="27.95" customHeight="1" x14ac:dyDescent="0.25">
      <c r="A14" s="101">
        <f t="shared" si="0"/>
        <v>13</v>
      </c>
      <c r="B14" s="183" t="s">
        <v>9</v>
      </c>
      <c r="C14" s="134" t="s">
        <v>13</v>
      </c>
      <c r="D14" s="95" t="s">
        <v>223</v>
      </c>
      <c r="E14" s="93" t="s">
        <v>23</v>
      </c>
      <c r="F14" s="102">
        <v>99</v>
      </c>
      <c r="G14" s="138">
        <v>0</v>
      </c>
      <c r="H14" s="102">
        <v>1</v>
      </c>
      <c r="I14" s="139" t="s">
        <v>26</v>
      </c>
      <c r="J14" s="140" t="s">
        <v>229</v>
      </c>
      <c r="K14" s="140" t="s">
        <v>229</v>
      </c>
      <c r="L14" s="103">
        <v>0</v>
      </c>
      <c r="M14" s="112">
        <v>1</v>
      </c>
      <c r="N14" s="95" t="s">
        <v>231</v>
      </c>
      <c r="O14" s="110">
        <v>5</v>
      </c>
      <c r="P14" s="111">
        <v>0.30397841595588471</v>
      </c>
      <c r="Q14" s="94">
        <v>0.5</v>
      </c>
      <c r="R14" s="106" t="s">
        <v>265</v>
      </c>
      <c r="S14" s="106" t="s">
        <v>266</v>
      </c>
    </row>
    <row r="15" spans="1:19" s="100" customFormat="1" ht="27.95" customHeight="1" x14ac:dyDescent="0.25">
      <c r="A15" s="101">
        <f t="shared" si="0"/>
        <v>14</v>
      </c>
      <c r="B15" s="183" t="s">
        <v>9</v>
      </c>
      <c r="C15" s="131" t="s">
        <v>14</v>
      </c>
      <c r="D15" s="95" t="s">
        <v>223</v>
      </c>
      <c r="E15" s="93" t="s">
        <v>23</v>
      </c>
      <c r="F15" s="102">
        <v>99</v>
      </c>
      <c r="G15" s="138">
        <v>0</v>
      </c>
      <c r="H15" s="102">
        <v>1</v>
      </c>
      <c r="I15" s="139" t="s">
        <v>26</v>
      </c>
      <c r="J15" s="140" t="s">
        <v>229</v>
      </c>
      <c r="K15" s="140" t="s">
        <v>229</v>
      </c>
      <c r="L15" s="103">
        <v>0</v>
      </c>
      <c r="M15" s="112">
        <v>1</v>
      </c>
      <c r="N15" s="95" t="s">
        <v>231</v>
      </c>
      <c r="O15" s="110">
        <v>17</v>
      </c>
      <c r="P15" s="111">
        <v>0.60795683191176941</v>
      </c>
      <c r="Q15" s="94">
        <v>1</v>
      </c>
      <c r="R15" s="106"/>
      <c r="S15" s="106"/>
    </row>
    <row r="16" spans="1:19" s="100" customFormat="1" ht="27.95" customHeight="1" x14ac:dyDescent="0.25">
      <c r="A16" s="101">
        <f t="shared" si="0"/>
        <v>15</v>
      </c>
      <c r="B16" s="183" t="s">
        <v>9</v>
      </c>
      <c r="C16" s="132" t="s">
        <v>15</v>
      </c>
      <c r="D16" s="95" t="s">
        <v>223</v>
      </c>
      <c r="E16" s="93" t="s">
        <v>23</v>
      </c>
      <c r="F16" s="102">
        <v>99</v>
      </c>
      <c r="G16" s="138">
        <v>0</v>
      </c>
      <c r="H16" s="102">
        <v>1</v>
      </c>
      <c r="I16" s="139" t="s">
        <v>26</v>
      </c>
      <c r="J16" s="140" t="s">
        <v>229</v>
      </c>
      <c r="K16" s="140" t="s">
        <v>229</v>
      </c>
      <c r="L16" s="103">
        <v>0</v>
      </c>
      <c r="M16" s="112">
        <v>1</v>
      </c>
      <c r="N16" s="95" t="s">
        <v>231</v>
      </c>
      <c r="O16" s="110">
        <v>37</v>
      </c>
      <c r="P16" s="111">
        <v>1.2159136638235388</v>
      </c>
      <c r="Q16" s="94">
        <v>2</v>
      </c>
      <c r="R16" s="106"/>
      <c r="S16" s="106"/>
    </row>
    <row r="17" spans="1:19" s="100" customFormat="1" ht="27.95" customHeight="1" x14ac:dyDescent="0.25">
      <c r="A17" s="101">
        <f t="shared" si="0"/>
        <v>16</v>
      </c>
      <c r="B17" s="183" t="s">
        <v>9</v>
      </c>
      <c r="C17" s="133" t="s">
        <v>16</v>
      </c>
      <c r="D17" s="95" t="s">
        <v>223</v>
      </c>
      <c r="E17" s="93" t="s">
        <v>23</v>
      </c>
      <c r="F17" s="102">
        <v>99</v>
      </c>
      <c r="G17" s="138">
        <v>0</v>
      </c>
      <c r="H17" s="102">
        <v>1</v>
      </c>
      <c r="I17" s="139" t="s">
        <v>26</v>
      </c>
      <c r="J17" s="140" t="s">
        <v>229</v>
      </c>
      <c r="K17" s="140" t="s">
        <v>229</v>
      </c>
      <c r="L17" s="103">
        <v>0</v>
      </c>
      <c r="M17" s="112">
        <v>1</v>
      </c>
      <c r="N17" s="95" t="s">
        <v>231</v>
      </c>
      <c r="O17" s="110">
        <f>18*30/7</f>
        <v>77.142857142857139</v>
      </c>
      <c r="P17" s="105">
        <v>2.4318273276470777</v>
      </c>
      <c r="Q17" s="94">
        <v>4</v>
      </c>
      <c r="R17" s="106"/>
      <c r="S17" s="106"/>
    </row>
    <row r="18" spans="1:19" s="100" customFormat="1" ht="27.95" customHeight="1" x14ac:dyDescent="0.25">
      <c r="A18" s="101">
        <f t="shared" si="0"/>
        <v>17</v>
      </c>
      <c r="B18" s="183" t="s">
        <v>200</v>
      </c>
      <c r="C18" s="134" t="s">
        <v>13</v>
      </c>
      <c r="D18" s="95" t="s">
        <v>223</v>
      </c>
      <c r="E18" s="93" t="s">
        <v>23</v>
      </c>
      <c r="F18" s="102">
        <v>99</v>
      </c>
      <c r="G18" s="138">
        <v>0</v>
      </c>
      <c r="H18" s="102">
        <v>1</v>
      </c>
      <c r="I18" s="139" t="s">
        <v>26</v>
      </c>
      <c r="J18" s="140" t="s">
        <v>229</v>
      </c>
      <c r="K18" s="140" t="s">
        <v>229</v>
      </c>
      <c r="L18" s="103">
        <v>0</v>
      </c>
      <c r="M18" s="112">
        <v>1</v>
      </c>
      <c r="N18" s="95" t="s">
        <v>231</v>
      </c>
      <c r="O18" s="110">
        <v>5</v>
      </c>
      <c r="P18" s="111">
        <v>0.30397841595588471</v>
      </c>
      <c r="Q18" s="94">
        <v>0.5</v>
      </c>
      <c r="R18" s="106" t="s">
        <v>265</v>
      </c>
      <c r="S18" s="106" t="s">
        <v>266</v>
      </c>
    </row>
    <row r="19" spans="1:19" s="100" customFormat="1" ht="27.95" customHeight="1" x14ac:dyDescent="0.25">
      <c r="A19" s="101">
        <f t="shared" si="0"/>
        <v>18</v>
      </c>
      <c r="B19" s="183" t="s">
        <v>200</v>
      </c>
      <c r="C19" s="131" t="s">
        <v>14</v>
      </c>
      <c r="D19" s="95" t="s">
        <v>223</v>
      </c>
      <c r="E19" s="93" t="s">
        <v>23</v>
      </c>
      <c r="F19" s="102">
        <v>9</v>
      </c>
      <c r="G19" s="138">
        <v>0</v>
      </c>
      <c r="H19" s="102">
        <v>1</v>
      </c>
      <c r="I19" s="139" t="s">
        <v>26</v>
      </c>
      <c r="J19" s="140" t="s">
        <v>229</v>
      </c>
      <c r="K19" s="140" t="s">
        <v>229</v>
      </c>
      <c r="L19" s="103">
        <v>0</v>
      </c>
      <c r="M19" s="112">
        <v>1</v>
      </c>
      <c r="N19" s="95" t="s">
        <v>231</v>
      </c>
      <c r="O19" s="110">
        <v>17</v>
      </c>
      <c r="P19" s="111">
        <v>0.60795683191176941</v>
      </c>
      <c r="Q19" s="94">
        <v>1</v>
      </c>
      <c r="R19" s="106"/>
      <c r="S19" s="106"/>
    </row>
    <row r="20" spans="1:19" s="100" customFormat="1" ht="27.95" customHeight="1" x14ac:dyDescent="0.25">
      <c r="A20" s="101">
        <f t="shared" si="0"/>
        <v>19</v>
      </c>
      <c r="B20" s="183" t="s">
        <v>200</v>
      </c>
      <c r="C20" s="132" t="s">
        <v>15</v>
      </c>
      <c r="D20" s="95" t="s">
        <v>223</v>
      </c>
      <c r="E20" s="93" t="s">
        <v>23</v>
      </c>
      <c r="F20" s="102">
        <v>99</v>
      </c>
      <c r="G20" s="138">
        <v>0</v>
      </c>
      <c r="H20" s="102">
        <v>1</v>
      </c>
      <c r="I20" s="139" t="s">
        <v>26</v>
      </c>
      <c r="J20" s="140" t="s">
        <v>229</v>
      </c>
      <c r="K20" s="140" t="s">
        <v>229</v>
      </c>
      <c r="L20" s="103">
        <v>0</v>
      </c>
      <c r="M20" s="112">
        <v>1</v>
      </c>
      <c r="N20" s="95" t="s">
        <v>231</v>
      </c>
      <c r="O20" s="110">
        <v>37</v>
      </c>
      <c r="P20" s="111">
        <v>1.2159136638235388</v>
      </c>
      <c r="Q20" s="94">
        <v>2</v>
      </c>
      <c r="R20" s="106"/>
      <c r="S20" s="106"/>
    </row>
    <row r="21" spans="1:19" s="100" customFormat="1" ht="27.95" customHeight="1" x14ac:dyDescent="0.25">
      <c r="A21" s="101">
        <f t="shared" si="0"/>
        <v>20</v>
      </c>
      <c r="B21" s="183" t="s">
        <v>200</v>
      </c>
      <c r="C21" s="133" t="s">
        <v>16</v>
      </c>
      <c r="D21" s="95" t="s">
        <v>223</v>
      </c>
      <c r="E21" s="93" t="s">
        <v>23</v>
      </c>
      <c r="F21" s="102">
        <v>99</v>
      </c>
      <c r="G21" s="138">
        <v>0</v>
      </c>
      <c r="H21" s="102">
        <v>1</v>
      </c>
      <c r="I21" s="139" t="s">
        <v>26</v>
      </c>
      <c r="J21" s="140" t="s">
        <v>229</v>
      </c>
      <c r="K21" s="140" t="s">
        <v>229</v>
      </c>
      <c r="L21" s="103">
        <v>0</v>
      </c>
      <c r="M21" s="112">
        <v>1</v>
      </c>
      <c r="N21" s="95" t="s">
        <v>231</v>
      </c>
      <c r="O21" s="110">
        <f>18*30/7</f>
        <v>77.142857142857139</v>
      </c>
      <c r="P21" s="105">
        <v>2.4318273276470777</v>
      </c>
      <c r="Q21" s="94">
        <v>4</v>
      </c>
      <c r="R21" s="106"/>
      <c r="S21" s="106"/>
    </row>
    <row r="22" spans="1:19" s="100" customFormat="1" ht="27.95" customHeight="1" x14ac:dyDescent="0.25">
      <c r="A22" s="101">
        <f t="shared" si="0"/>
        <v>21</v>
      </c>
      <c r="B22" s="181" t="s">
        <v>58</v>
      </c>
      <c r="C22" s="134" t="s">
        <v>13</v>
      </c>
      <c r="D22" s="95" t="s">
        <v>223</v>
      </c>
      <c r="E22" s="93" t="s">
        <v>23</v>
      </c>
      <c r="F22" s="102">
        <v>0.15</v>
      </c>
      <c r="G22" s="138">
        <v>0</v>
      </c>
      <c r="H22" s="102">
        <v>0.4</v>
      </c>
      <c r="I22" s="139" t="s">
        <v>26</v>
      </c>
      <c r="J22" s="140" t="s">
        <v>229</v>
      </c>
      <c r="K22" s="140" t="s">
        <v>229</v>
      </c>
      <c r="L22" s="103">
        <v>0.2</v>
      </c>
      <c r="M22" s="112">
        <v>0.95</v>
      </c>
      <c r="N22" s="95" t="s">
        <v>231</v>
      </c>
      <c r="O22" s="110">
        <v>3</v>
      </c>
      <c r="P22" s="111">
        <f t="shared" ref="P22:P25" si="2">Q22/NORMINV(0.95,0,1)</f>
        <v>0.60795683191176941</v>
      </c>
      <c r="Q22" s="94">
        <v>1</v>
      </c>
      <c r="R22" s="106" t="s">
        <v>255</v>
      </c>
      <c r="S22" s="106"/>
    </row>
    <row r="23" spans="1:19" s="100" customFormat="1" ht="27.95" customHeight="1" x14ac:dyDescent="0.25">
      <c r="A23" s="101">
        <f t="shared" si="0"/>
        <v>22</v>
      </c>
      <c r="B23" s="181" t="s">
        <v>58</v>
      </c>
      <c r="C23" s="131" t="s">
        <v>14</v>
      </c>
      <c r="D23" s="95" t="s">
        <v>223</v>
      </c>
      <c r="E23" s="93" t="s">
        <v>23</v>
      </c>
      <c r="F23" s="102">
        <v>0.3</v>
      </c>
      <c r="G23" s="138">
        <v>0</v>
      </c>
      <c r="H23" s="102">
        <v>0.4</v>
      </c>
      <c r="I23" s="139" t="s">
        <v>26</v>
      </c>
      <c r="J23" s="140" t="s">
        <v>229</v>
      </c>
      <c r="K23" s="140" t="s">
        <v>229</v>
      </c>
      <c r="L23" s="103">
        <v>0.4</v>
      </c>
      <c r="M23" s="112">
        <v>0.75</v>
      </c>
      <c r="N23" s="95" t="s">
        <v>231</v>
      </c>
      <c r="O23" s="110">
        <v>20</v>
      </c>
      <c r="P23" s="111">
        <f t="shared" si="2"/>
        <v>1.2159136638235388</v>
      </c>
      <c r="Q23" s="94">
        <v>2</v>
      </c>
      <c r="R23" s="106"/>
      <c r="S23" s="106"/>
    </row>
    <row r="24" spans="1:19" s="100" customFormat="1" ht="27.95" customHeight="1" x14ac:dyDescent="0.25">
      <c r="A24" s="101">
        <f t="shared" si="0"/>
        <v>23</v>
      </c>
      <c r="B24" s="181" t="s">
        <v>58</v>
      </c>
      <c r="C24" s="132" t="s">
        <v>15</v>
      </c>
      <c r="D24" s="95" t="s">
        <v>223</v>
      </c>
      <c r="E24" s="93" t="s">
        <v>23</v>
      </c>
      <c r="F24" s="103">
        <v>0.55000000000000004</v>
      </c>
      <c r="G24" s="138">
        <v>0</v>
      </c>
      <c r="H24" s="103">
        <v>0.4</v>
      </c>
      <c r="I24" s="139" t="s">
        <v>26</v>
      </c>
      <c r="J24" s="140" t="s">
        <v>229</v>
      </c>
      <c r="K24" s="140" t="s">
        <v>229</v>
      </c>
      <c r="L24" s="103">
        <v>0.75</v>
      </c>
      <c r="M24" s="112">
        <v>0.3</v>
      </c>
      <c r="N24" s="95" t="s">
        <v>231</v>
      </c>
      <c r="O24" s="110">
        <v>60</v>
      </c>
      <c r="P24" s="111">
        <f t="shared" si="2"/>
        <v>2.4318273276470777</v>
      </c>
      <c r="Q24" s="94">
        <v>4</v>
      </c>
      <c r="R24" s="106"/>
      <c r="S24" s="106"/>
    </row>
    <row r="25" spans="1:19" s="100" customFormat="1" ht="27.95" customHeight="1" x14ac:dyDescent="0.25">
      <c r="A25" s="101">
        <f t="shared" si="0"/>
        <v>24</v>
      </c>
      <c r="B25" s="181" t="s">
        <v>58</v>
      </c>
      <c r="C25" s="133" t="s">
        <v>16</v>
      </c>
      <c r="D25" s="95" t="s">
        <v>223</v>
      </c>
      <c r="E25" s="93" t="s">
        <v>23</v>
      </c>
      <c r="F25" s="103">
        <v>0.8</v>
      </c>
      <c r="G25" s="138">
        <v>0</v>
      </c>
      <c r="H25" s="103">
        <v>0.4</v>
      </c>
      <c r="I25" s="139" t="s">
        <v>26</v>
      </c>
      <c r="J25" s="140" t="s">
        <v>229</v>
      </c>
      <c r="K25" s="140" t="s">
        <v>229</v>
      </c>
      <c r="L25" s="103">
        <v>0.9</v>
      </c>
      <c r="M25" s="112">
        <v>0</v>
      </c>
      <c r="N25" s="95" t="s">
        <v>231</v>
      </c>
      <c r="O25" s="110">
        <f>24*30/7</f>
        <v>102.85714285714286</v>
      </c>
      <c r="P25" s="111">
        <f t="shared" si="2"/>
        <v>4.8636546552941553</v>
      </c>
      <c r="Q25" s="94">
        <v>8</v>
      </c>
      <c r="R25" s="106"/>
      <c r="S25" s="106"/>
    </row>
    <row r="26" spans="1:19" s="100" customFormat="1" ht="27.95" customHeight="1" x14ac:dyDescent="0.25">
      <c r="A26" s="101">
        <f t="shared" si="0"/>
        <v>25</v>
      </c>
      <c r="B26" s="93" t="s">
        <v>257</v>
      </c>
      <c r="C26" s="134" t="s">
        <v>13</v>
      </c>
      <c r="D26" s="95" t="s">
        <v>223</v>
      </c>
      <c r="E26" s="93" t="s">
        <v>23</v>
      </c>
      <c r="F26" s="103">
        <v>0.15</v>
      </c>
      <c r="G26" s="138">
        <v>0</v>
      </c>
      <c r="H26" s="103">
        <v>0.4</v>
      </c>
      <c r="I26" s="139" t="s">
        <v>26</v>
      </c>
      <c r="J26" s="140" t="s">
        <v>229</v>
      </c>
      <c r="K26" s="140" t="s">
        <v>229</v>
      </c>
      <c r="L26" s="102">
        <v>0.2</v>
      </c>
      <c r="M26" s="112">
        <v>0.95</v>
      </c>
      <c r="N26" s="95" t="s">
        <v>231</v>
      </c>
      <c r="O26" s="110">
        <v>1</v>
      </c>
      <c r="P26" s="111">
        <f>Q26/NORMINV(0.95,0,1)</f>
        <v>0.30397841595588471</v>
      </c>
      <c r="Q26" s="94">
        <v>0.5</v>
      </c>
      <c r="R26" s="106" t="s">
        <v>258</v>
      </c>
      <c r="S26" s="106"/>
    </row>
    <row r="27" spans="1:19" s="100" customFormat="1" ht="27.95" customHeight="1" x14ac:dyDescent="0.25">
      <c r="A27" s="101">
        <f t="shared" si="0"/>
        <v>26</v>
      </c>
      <c r="B27" s="93" t="s">
        <v>257</v>
      </c>
      <c r="C27" s="131" t="s">
        <v>14</v>
      </c>
      <c r="D27" s="95" t="s">
        <v>223</v>
      </c>
      <c r="E27" s="93" t="s">
        <v>23</v>
      </c>
      <c r="F27" s="103">
        <v>0.3</v>
      </c>
      <c r="G27" s="138">
        <v>0</v>
      </c>
      <c r="H27" s="103">
        <v>0.4</v>
      </c>
      <c r="I27" s="139" t="s">
        <v>26</v>
      </c>
      <c r="J27" s="140" t="s">
        <v>229</v>
      </c>
      <c r="K27" s="140" t="s">
        <v>229</v>
      </c>
      <c r="L27" s="102">
        <v>0.5</v>
      </c>
      <c r="M27" s="112">
        <v>0.75</v>
      </c>
      <c r="N27" s="95" t="s">
        <v>231</v>
      </c>
      <c r="O27" s="110">
        <v>4</v>
      </c>
      <c r="P27" s="111">
        <f>Q27/NORMINV(0.95,0,1)</f>
        <v>0.60795683191176941</v>
      </c>
      <c r="Q27" s="94">
        <v>1</v>
      </c>
      <c r="R27" s="106"/>
      <c r="S27" s="106"/>
    </row>
    <row r="28" spans="1:19" s="100" customFormat="1" ht="27.95" customHeight="1" x14ac:dyDescent="0.25">
      <c r="A28" s="101">
        <f t="shared" si="0"/>
        <v>27</v>
      </c>
      <c r="B28" s="93" t="s">
        <v>257</v>
      </c>
      <c r="C28" s="132" t="s">
        <v>15</v>
      </c>
      <c r="D28" s="95" t="s">
        <v>223</v>
      </c>
      <c r="E28" s="93" t="s">
        <v>23</v>
      </c>
      <c r="F28" s="103">
        <v>0.55000000000000004</v>
      </c>
      <c r="G28" s="138">
        <v>0</v>
      </c>
      <c r="H28" s="103">
        <v>0.4</v>
      </c>
      <c r="I28" s="139" t="s">
        <v>26</v>
      </c>
      <c r="J28" s="140" t="s">
        <v>229</v>
      </c>
      <c r="K28" s="140" t="s">
        <v>229</v>
      </c>
      <c r="L28" s="102">
        <v>0.8</v>
      </c>
      <c r="M28" s="112">
        <v>0.3</v>
      </c>
      <c r="N28" s="95" t="s">
        <v>231</v>
      </c>
      <c r="O28" s="110">
        <v>8</v>
      </c>
      <c r="P28" s="111">
        <f>Q28/NORMINV(0.95,0,1)</f>
        <v>1.2159136638235388</v>
      </c>
      <c r="Q28" s="94">
        <v>2</v>
      </c>
      <c r="R28" s="106"/>
      <c r="S28" s="106"/>
    </row>
    <row r="29" spans="1:19" s="100" customFormat="1" ht="27.95" customHeight="1" x14ac:dyDescent="0.25">
      <c r="A29" s="101">
        <f t="shared" si="0"/>
        <v>28</v>
      </c>
      <c r="B29" s="93" t="s">
        <v>257</v>
      </c>
      <c r="C29" s="133" t="s">
        <v>16</v>
      </c>
      <c r="D29" s="95" t="s">
        <v>223</v>
      </c>
      <c r="E29" s="93" t="s">
        <v>23</v>
      </c>
      <c r="F29" s="103">
        <v>0.8</v>
      </c>
      <c r="G29" s="138">
        <v>0</v>
      </c>
      <c r="H29" s="103">
        <v>0.4</v>
      </c>
      <c r="I29" s="139" t="s">
        <v>26</v>
      </c>
      <c r="J29" s="140" t="s">
        <v>229</v>
      </c>
      <c r="K29" s="140" t="s">
        <v>229</v>
      </c>
      <c r="L29" s="103">
        <v>1</v>
      </c>
      <c r="M29" s="112">
        <v>0</v>
      </c>
      <c r="N29" s="95" t="s">
        <v>231</v>
      </c>
      <c r="O29" s="110">
        <v>12</v>
      </c>
      <c r="P29" s="111">
        <f>Q29/NORMINV(0.95,0,1)</f>
        <v>2.4318273276470777</v>
      </c>
      <c r="Q29" s="94">
        <v>4</v>
      </c>
      <c r="R29" s="106"/>
      <c r="S29" s="106"/>
    </row>
    <row r="30" spans="1:19" s="100" customFormat="1" ht="27.95" customHeight="1" x14ac:dyDescent="0.25">
      <c r="A30" s="101">
        <f t="shared" si="0"/>
        <v>29</v>
      </c>
      <c r="B30" s="181" t="s">
        <v>249</v>
      </c>
      <c r="C30" s="134" t="s">
        <v>13</v>
      </c>
      <c r="D30" s="95" t="s">
        <v>223</v>
      </c>
      <c r="E30" s="93" t="s">
        <v>23</v>
      </c>
      <c r="F30" s="102">
        <v>0.2</v>
      </c>
      <c r="G30" s="138">
        <v>0</v>
      </c>
      <c r="H30" s="102">
        <v>0.5</v>
      </c>
      <c r="I30" s="139" t="s">
        <v>26</v>
      </c>
      <c r="J30" s="140" t="s">
        <v>229</v>
      </c>
      <c r="K30" s="140" t="s">
        <v>229</v>
      </c>
      <c r="L30" s="103">
        <v>0.1</v>
      </c>
      <c r="M30" s="112">
        <v>0.95</v>
      </c>
      <c r="N30" s="95" t="s">
        <v>231</v>
      </c>
      <c r="O30" s="110">
        <v>2</v>
      </c>
      <c r="P30" s="111">
        <f t="shared" ref="P30:P37" si="3">Q30/NORMINV(0.95,0,1)</f>
        <v>0.60795683191176941</v>
      </c>
      <c r="Q30" s="94">
        <v>1</v>
      </c>
      <c r="R30" s="124" t="s">
        <v>323</v>
      </c>
      <c r="S30" s="106"/>
    </row>
    <row r="31" spans="1:19" s="100" customFormat="1" ht="27.95" customHeight="1" x14ac:dyDescent="0.25">
      <c r="A31" s="101">
        <f t="shared" si="0"/>
        <v>30</v>
      </c>
      <c r="B31" s="181" t="s">
        <v>249</v>
      </c>
      <c r="C31" s="131" t="s">
        <v>14</v>
      </c>
      <c r="D31" s="95" t="s">
        <v>223</v>
      </c>
      <c r="E31" s="93" t="s">
        <v>23</v>
      </c>
      <c r="F31" s="102">
        <v>0.25</v>
      </c>
      <c r="G31" s="138">
        <v>0</v>
      </c>
      <c r="H31" s="102">
        <v>0.5</v>
      </c>
      <c r="I31" s="139" t="s">
        <v>26</v>
      </c>
      <c r="J31" s="140" t="s">
        <v>229</v>
      </c>
      <c r="K31" s="140" t="s">
        <v>229</v>
      </c>
      <c r="L31" s="103">
        <v>0.4</v>
      </c>
      <c r="M31" s="112">
        <v>0.75</v>
      </c>
      <c r="N31" s="95" t="s">
        <v>231</v>
      </c>
      <c r="O31" s="110">
        <v>5</v>
      </c>
      <c r="P31" s="111">
        <f t="shared" si="3"/>
        <v>1.2159136638235388</v>
      </c>
      <c r="Q31" s="94">
        <v>2</v>
      </c>
      <c r="R31" s="124" t="s">
        <v>323</v>
      </c>
      <c r="S31" s="106"/>
    </row>
    <row r="32" spans="1:19" s="100" customFormat="1" ht="27.95" customHeight="1" x14ac:dyDescent="0.25">
      <c r="A32" s="101">
        <f t="shared" si="0"/>
        <v>31</v>
      </c>
      <c r="B32" s="181" t="s">
        <v>249</v>
      </c>
      <c r="C32" s="132" t="s">
        <v>15</v>
      </c>
      <c r="D32" s="95" t="s">
        <v>223</v>
      </c>
      <c r="E32" s="93" t="s">
        <v>23</v>
      </c>
      <c r="F32" s="102">
        <v>0.3</v>
      </c>
      <c r="G32" s="138">
        <v>0</v>
      </c>
      <c r="H32" s="102">
        <v>0.5</v>
      </c>
      <c r="I32" s="139" t="s">
        <v>26</v>
      </c>
      <c r="J32" s="140" t="s">
        <v>229</v>
      </c>
      <c r="K32" s="140" t="s">
        <v>229</v>
      </c>
      <c r="L32" s="103">
        <v>0.7</v>
      </c>
      <c r="M32" s="112">
        <v>0.3</v>
      </c>
      <c r="N32" s="95" t="s">
        <v>231</v>
      </c>
      <c r="O32" s="110">
        <v>14</v>
      </c>
      <c r="P32" s="111">
        <f t="shared" si="3"/>
        <v>2.4318273276470777</v>
      </c>
      <c r="Q32" s="94">
        <v>4</v>
      </c>
      <c r="R32" s="124" t="s">
        <v>323</v>
      </c>
      <c r="S32" s="106"/>
    </row>
    <row r="33" spans="1:19" s="100" customFormat="1" ht="27.95" customHeight="1" x14ac:dyDescent="0.25">
      <c r="A33" s="101">
        <f t="shared" si="0"/>
        <v>32</v>
      </c>
      <c r="B33" s="181" t="s">
        <v>249</v>
      </c>
      <c r="C33" s="133" t="s">
        <v>16</v>
      </c>
      <c r="D33" s="95" t="s">
        <v>223</v>
      </c>
      <c r="E33" s="93" t="s">
        <v>23</v>
      </c>
      <c r="F33" s="102">
        <v>0.5</v>
      </c>
      <c r="G33" s="138">
        <v>0</v>
      </c>
      <c r="H33" s="102">
        <v>0.5</v>
      </c>
      <c r="I33" s="139" t="s">
        <v>26</v>
      </c>
      <c r="J33" s="140" t="s">
        <v>229</v>
      </c>
      <c r="K33" s="140" t="s">
        <v>229</v>
      </c>
      <c r="L33" s="103">
        <v>0.99</v>
      </c>
      <c r="M33" s="112">
        <v>0</v>
      </c>
      <c r="N33" s="95" t="s">
        <v>231</v>
      </c>
      <c r="O33" s="110">
        <v>28</v>
      </c>
      <c r="P33" s="111">
        <f t="shared" si="3"/>
        <v>4.8636546552941553</v>
      </c>
      <c r="Q33" s="94">
        <v>8</v>
      </c>
      <c r="R33" s="124" t="s">
        <v>323</v>
      </c>
      <c r="S33" s="106"/>
    </row>
    <row r="34" spans="1:19" s="100" customFormat="1" ht="27.95" customHeight="1" x14ac:dyDescent="0.25">
      <c r="A34" s="101">
        <f t="shared" si="0"/>
        <v>33</v>
      </c>
      <c r="B34" s="181" t="s">
        <v>259</v>
      </c>
      <c r="C34" s="134" t="s">
        <v>13</v>
      </c>
      <c r="D34" s="95" t="s">
        <v>223</v>
      </c>
      <c r="E34" s="93" t="s">
        <v>23</v>
      </c>
      <c r="F34" s="102">
        <v>0.23</v>
      </c>
      <c r="G34" s="138">
        <v>0</v>
      </c>
      <c r="H34" s="102">
        <v>0.25</v>
      </c>
      <c r="I34" s="139" t="s">
        <v>26</v>
      </c>
      <c r="J34" s="140" t="s">
        <v>229</v>
      </c>
      <c r="K34" s="140" t="s">
        <v>229</v>
      </c>
      <c r="L34" s="102">
        <v>0.1</v>
      </c>
      <c r="M34" s="112">
        <v>0.95</v>
      </c>
      <c r="N34" s="95" t="s">
        <v>231</v>
      </c>
      <c r="O34" s="110">
        <v>5</v>
      </c>
      <c r="P34" s="111">
        <f t="shared" si="3"/>
        <v>0.60795683191176941</v>
      </c>
      <c r="Q34" s="94">
        <v>1</v>
      </c>
      <c r="R34" s="106" t="s">
        <v>260</v>
      </c>
      <c r="S34" s="106"/>
    </row>
    <row r="35" spans="1:19" s="100" customFormat="1" ht="27.95" customHeight="1" x14ac:dyDescent="0.25">
      <c r="A35" s="101">
        <f t="shared" si="0"/>
        <v>34</v>
      </c>
      <c r="B35" s="181" t="s">
        <v>259</v>
      </c>
      <c r="C35" s="131" t="s">
        <v>14</v>
      </c>
      <c r="D35" s="95" t="s">
        <v>223</v>
      </c>
      <c r="E35" s="93" t="s">
        <v>23</v>
      </c>
      <c r="F35" s="102">
        <v>0.38</v>
      </c>
      <c r="G35" s="138">
        <v>0</v>
      </c>
      <c r="H35" s="102">
        <v>0.35</v>
      </c>
      <c r="I35" s="139" t="s">
        <v>26</v>
      </c>
      <c r="J35" s="140" t="s">
        <v>229</v>
      </c>
      <c r="K35" s="140" t="s">
        <v>229</v>
      </c>
      <c r="L35" s="102">
        <v>0.4</v>
      </c>
      <c r="M35" s="112">
        <v>0.75</v>
      </c>
      <c r="N35" s="95" t="s">
        <v>231</v>
      </c>
      <c r="O35" s="110">
        <v>20</v>
      </c>
      <c r="P35" s="111">
        <f t="shared" si="3"/>
        <v>1.2159136638235388</v>
      </c>
      <c r="Q35" s="94">
        <v>2</v>
      </c>
      <c r="R35" s="106"/>
      <c r="S35" s="106"/>
    </row>
    <row r="36" spans="1:19" s="100" customFormat="1" ht="27.95" customHeight="1" x14ac:dyDescent="0.25">
      <c r="A36" s="101">
        <f t="shared" si="0"/>
        <v>35</v>
      </c>
      <c r="B36" s="181" t="s">
        <v>259</v>
      </c>
      <c r="C36" s="132" t="s">
        <v>15</v>
      </c>
      <c r="D36" s="95" t="s">
        <v>223</v>
      </c>
      <c r="E36" s="93" t="s">
        <v>23</v>
      </c>
      <c r="F36" s="102">
        <v>0.55000000000000004</v>
      </c>
      <c r="G36" s="138">
        <v>0</v>
      </c>
      <c r="H36" s="102">
        <v>0.4</v>
      </c>
      <c r="I36" s="139" t="s">
        <v>26</v>
      </c>
      <c r="J36" s="140" t="s">
        <v>229</v>
      </c>
      <c r="K36" s="140" t="s">
        <v>229</v>
      </c>
      <c r="L36" s="102">
        <v>0.8</v>
      </c>
      <c r="M36" s="112">
        <v>0.3</v>
      </c>
      <c r="N36" s="95" t="s">
        <v>231</v>
      </c>
      <c r="O36" s="110">
        <v>50</v>
      </c>
      <c r="P36" s="111">
        <f t="shared" si="3"/>
        <v>2.4318273276470777</v>
      </c>
      <c r="Q36" s="94">
        <v>4</v>
      </c>
      <c r="R36" s="106"/>
      <c r="S36" s="106"/>
    </row>
    <row r="37" spans="1:19" s="100" customFormat="1" ht="27.95" customHeight="1" x14ac:dyDescent="0.25">
      <c r="A37" s="101">
        <f t="shared" si="0"/>
        <v>36</v>
      </c>
      <c r="B37" s="181" t="s">
        <v>259</v>
      </c>
      <c r="C37" s="133" t="s">
        <v>16</v>
      </c>
      <c r="D37" s="95" t="s">
        <v>223</v>
      </c>
      <c r="E37" s="93" t="s">
        <v>23</v>
      </c>
      <c r="F37" s="102">
        <v>0.8</v>
      </c>
      <c r="G37" s="138">
        <v>0</v>
      </c>
      <c r="H37" s="102">
        <v>0.4</v>
      </c>
      <c r="I37" s="139" t="s">
        <v>26</v>
      </c>
      <c r="J37" s="140" t="s">
        <v>229</v>
      </c>
      <c r="K37" s="140" t="s">
        <v>229</v>
      </c>
      <c r="L37" s="102">
        <v>1</v>
      </c>
      <c r="M37" s="112">
        <v>0</v>
      </c>
      <c r="N37" s="95" t="s">
        <v>231</v>
      </c>
      <c r="O37" s="110">
        <f>24*30/7</f>
        <v>102.85714285714286</v>
      </c>
      <c r="P37" s="111">
        <f t="shared" si="3"/>
        <v>4.8636546552941553</v>
      </c>
      <c r="Q37" s="94">
        <v>8</v>
      </c>
      <c r="R37" s="106"/>
      <c r="S37" s="106"/>
    </row>
    <row r="38" spans="1:19" s="100" customFormat="1" ht="27.95" customHeight="1" x14ac:dyDescent="0.25">
      <c r="A38" s="101">
        <f t="shared" si="0"/>
        <v>37</v>
      </c>
      <c r="B38" s="141" t="s">
        <v>180</v>
      </c>
      <c r="C38" s="134" t="s">
        <v>13</v>
      </c>
      <c r="D38" s="95" t="s">
        <v>223</v>
      </c>
      <c r="E38" s="93" t="s">
        <v>23</v>
      </c>
      <c r="F38" s="102">
        <v>0.23</v>
      </c>
      <c r="G38" s="138">
        <v>0</v>
      </c>
      <c r="H38" s="102">
        <v>0.25</v>
      </c>
      <c r="I38" s="139" t="s">
        <v>26</v>
      </c>
      <c r="J38" s="140" t="s">
        <v>229</v>
      </c>
      <c r="K38" s="140" t="s">
        <v>229</v>
      </c>
      <c r="L38" s="102">
        <v>0.1</v>
      </c>
      <c r="M38" s="112">
        <v>0.95</v>
      </c>
      <c r="N38" s="95" t="s">
        <v>231</v>
      </c>
      <c r="O38" s="110">
        <v>5</v>
      </c>
      <c r="P38" s="111">
        <f t="shared" ref="P38:P41" si="4">Q38/NORMINV(0.95,0,1)</f>
        <v>0.60795683191176941</v>
      </c>
      <c r="Q38" s="94">
        <v>1</v>
      </c>
      <c r="R38" s="99" t="s">
        <v>261</v>
      </c>
      <c r="S38" s="99"/>
    </row>
    <row r="39" spans="1:19" s="100" customFormat="1" ht="27.95" customHeight="1" x14ac:dyDescent="0.25">
      <c r="A39" s="101">
        <f t="shared" si="0"/>
        <v>38</v>
      </c>
      <c r="B39" s="141" t="s">
        <v>180</v>
      </c>
      <c r="C39" s="131" t="s">
        <v>14</v>
      </c>
      <c r="D39" s="95" t="s">
        <v>223</v>
      </c>
      <c r="E39" s="93" t="s">
        <v>23</v>
      </c>
      <c r="F39" s="102">
        <v>0.38</v>
      </c>
      <c r="G39" s="138">
        <v>0</v>
      </c>
      <c r="H39" s="102">
        <v>0.35</v>
      </c>
      <c r="I39" s="139" t="s">
        <v>26</v>
      </c>
      <c r="J39" s="140" t="s">
        <v>229</v>
      </c>
      <c r="K39" s="140" t="s">
        <v>229</v>
      </c>
      <c r="L39" s="102">
        <v>0.4</v>
      </c>
      <c r="M39" s="112">
        <v>0.75</v>
      </c>
      <c r="N39" s="95" t="s">
        <v>231</v>
      </c>
      <c r="O39" s="110">
        <v>20</v>
      </c>
      <c r="P39" s="111">
        <f t="shared" si="4"/>
        <v>1.2159136638235388</v>
      </c>
      <c r="Q39" s="94">
        <v>2</v>
      </c>
      <c r="R39" s="99"/>
      <c r="S39" s="99"/>
    </row>
    <row r="40" spans="1:19" s="100" customFormat="1" ht="27.95" customHeight="1" x14ac:dyDescent="0.25">
      <c r="A40" s="101">
        <f t="shared" si="0"/>
        <v>39</v>
      </c>
      <c r="B40" s="141" t="s">
        <v>180</v>
      </c>
      <c r="C40" s="132" t="s">
        <v>15</v>
      </c>
      <c r="D40" s="95" t="s">
        <v>223</v>
      </c>
      <c r="E40" s="93" t="s">
        <v>23</v>
      </c>
      <c r="F40" s="102">
        <v>0.55000000000000004</v>
      </c>
      <c r="G40" s="138">
        <v>0</v>
      </c>
      <c r="H40" s="102">
        <v>0.4</v>
      </c>
      <c r="I40" s="139" t="s">
        <v>26</v>
      </c>
      <c r="J40" s="140" t="s">
        <v>229</v>
      </c>
      <c r="K40" s="140" t="s">
        <v>229</v>
      </c>
      <c r="L40" s="102">
        <v>0.8</v>
      </c>
      <c r="M40" s="112">
        <v>0.3</v>
      </c>
      <c r="N40" s="95" t="s">
        <v>231</v>
      </c>
      <c r="O40" s="110">
        <v>50</v>
      </c>
      <c r="P40" s="111">
        <f t="shared" si="4"/>
        <v>2.4318273276470777</v>
      </c>
      <c r="Q40" s="94">
        <v>4</v>
      </c>
      <c r="R40" s="106"/>
      <c r="S40" s="106"/>
    </row>
    <row r="41" spans="1:19" s="100" customFormat="1" ht="27.95" customHeight="1" x14ac:dyDescent="0.25">
      <c r="A41" s="101">
        <f t="shared" si="0"/>
        <v>40</v>
      </c>
      <c r="B41" s="141" t="s">
        <v>180</v>
      </c>
      <c r="C41" s="133" t="s">
        <v>16</v>
      </c>
      <c r="D41" s="95" t="s">
        <v>223</v>
      </c>
      <c r="E41" s="93" t="s">
        <v>23</v>
      </c>
      <c r="F41" s="102">
        <v>0.8</v>
      </c>
      <c r="G41" s="138">
        <v>0</v>
      </c>
      <c r="H41" s="102">
        <v>0.4</v>
      </c>
      <c r="I41" s="139" t="s">
        <v>26</v>
      </c>
      <c r="J41" s="140" t="s">
        <v>229</v>
      </c>
      <c r="K41" s="140" t="s">
        <v>229</v>
      </c>
      <c r="L41" s="102">
        <v>1</v>
      </c>
      <c r="M41" s="112">
        <v>0</v>
      </c>
      <c r="N41" s="95" t="s">
        <v>231</v>
      </c>
      <c r="O41" s="110">
        <f>24*30/7</f>
        <v>102.85714285714286</v>
      </c>
      <c r="P41" s="111">
        <f t="shared" si="4"/>
        <v>4.8636546552941553</v>
      </c>
      <c r="Q41" s="94">
        <v>8</v>
      </c>
      <c r="R41" s="106"/>
      <c r="S41" s="106"/>
    </row>
    <row r="42" spans="1:19" s="100" customFormat="1" ht="27.95" customHeight="1" x14ac:dyDescent="0.25">
      <c r="A42" s="101">
        <f t="shared" si="0"/>
        <v>41</v>
      </c>
      <c r="B42" s="181" t="s">
        <v>172</v>
      </c>
      <c r="C42" s="134" t="s">
        <v>13</v>
      </c>
      <c r="D42" s="95" t="s">
        <v>223</v>
      </c>
      <c r="E42" s="93" t="s">
        <v>23</v>
      </c>
      <c r="F42" s="102">
        <v>0.15</v>
      </c>
      <c r="G42" s="138">
        <v>0</v>
      </c>
      <c r="H42" s="102">
        <v>0.5</v>
      </c>
      <c r="I42" s="139" t="s">
        <v>26</v>
      </c>
      <c r="J42" s="140" t="s">
        <v>229</v>
      </c>
      <c r="K42" s="140" t="s">
        <v>229</v>
      </c>
      <c r="L42" s="102">
        <v>0.1</v>
      </c>
      <c r="M42" s="112">
        <v>0.95</v>
      </c>
      <c r="N42" s="95" t="s">
        <v>231</v>
      </c>
      <c r="O42" s="110">
        <v>5</v>
      </c>
      <c r="P42" s="111">
        <f t="shared" ref="P42:P45" si="5">Q42/NORMINV(0.95,0,1)</f>
        <v>0.60795683191176941</v>
      </c>
      <c r="Q42" s="94">
        <v>1</v>
      </c>
      <c r="R42" s="142" t="s">
        <v>262</v>
      </c>
      <c r="S42" s="142" t="s">
        <v>263</v>
      </c>
    </row>
    <row r="43" spans="1:19" s="100" customFormat="1" ht="27.95" customHeight="1" x14ac:dyDescent="0.25">
      <c r="A43" s="101">
        <f t="shared" si="0"/>
        <v>42</v>
      </c>
      <c r="B43" s="181" t="s">
        <v>172</v>
      </c>
      <c r="C43" s="131" t="s">
        <v>14</v>
      </c>
      <c r="D43" s="95" t="s">
        <v>223</v>
      </c>
      <c r="E43" s="93" t="s">
        <v>23</v>
      </c>
      <c r="F43" s="102">
        <v>0.7</v>
      </c>
      <c r="G43" s="138">
        <v>0</v>
      </c>
      <c r="H43" s="102">
        <v>0.7</v>
      </c>
      <c r="I43" s="139" t="s">
        <v>26</v>
      </c>
      <c r="J43" s="140" t="s">
        <v>229</v>
      </c>
      <c r="K43" s="140" t="s">
        <v>229</v>
      </c>
      <c r="L43" s="102">
        <v>0.4</v>
      </c>
      <c r="M43" s="112">
        <v>0.75</v>
      </c>
      <c r="N43" s="95" t="s">
        <v>231</v>
      </c>
      <c r="O43" s="110">
        <v>20</v>
      </c>
      <c r="P43" s="111">
        <f t="shared" si="5"/>
        <v>1.2159136638235388</v>
      </c>
      <c r="Q43" s="94">
        <v>2</v>
      </c>
      <c r="R43" s="99"/>
      <c r="S43" s="99"/>
    </row>
    <row r="44" spans="1:19" s="100" customFormat="1" ht="27.95" customHeight="1" x14ac:dyDescent="0.25">
      <c r="A44" s="101">
        <f t="shared" si="0"/>
        <v>43</v>
      </c>
      <c r="B44" s="181" t="s">
        <v>172</v>
      </c>
      <c r="C44" s="132" t="s">
        <v>15</v>
      </c>
      <c r="D44" s="95" t="s">
        <v>223</v>
      </c>
      <c r="E44" s="93" t="s">
        <v>23</v>
      </c>
      <c r="F44" s="102">
        <v>101</v>
      </c>
      <c r="G44" s="138">
        <v>0</v>
      </c>
      <c r="H44" s="102">
        <v>1.1100000000000001</v>
      </c>
      <c r="I44" s="139" t="s">
        <v>26</v>
      </c>
      <c r="J44" s="140" t="s">
        <v>229</v>
      </c>
      <c r="K44" s="140" t="s">
        <v>229</v>
      </c>
      <c r="L44" s="102">
        <v>0.8</v>
      </c>
      <c r="M44" s="112">
        <v>0.3</v>
      </c>
      <c r="N44" s="95" t="s">
        <v>231</v>
      </c>
      <c r="O44" s="110">
        <v>50</v>
      </c>
      <c r="P44" s="111">
        <f t="shared" si="5"/>
        <v>2.4318273276470777</v>
      </c>
      <c r="Q44" s="94">
        <v>4</v>
      </c>
      <c r="R44" s="99"/>
      <c r="S44" s="99"/>
    </row>
    <row r="45" spans="1:19" s="100" customFormat="1" ht="27.95" customHeight="1" x14ac:dyDescent="0.25">
      <c r="A45" s="101">
        <f t="shared" si="0"/>
        <v>44</v>
      </c>
      <c r="B45" s="181" t="s">
        <v>172</v>
      </c>
      <c r="C45" s="133" t="s">
        <v>16</v>
      </c>
      <c r="D45" s="95" t="s">
        <v>223</v>
      </c>
      <c r="E45" s="93" t="s">
        <v>23</v>
      </c>
      <c r="F45" s="102">
        <v>101</v>
      </c>
      <c r="G45" s="138">
        <v>0</v>
      </c>
      <c r="H45" s="102">
        <v>1.1100000000000001</v>
      </c>
      <c r="I45" s="139" t="s">
        <v>26</v>
      </c>
      <c r="J45" s="140" t="s">
        <v>229</v>
      </c>
      <c r="K45" s="140" t="s">
        <v>229</v>
      </c>
      <c r="L45" s="102">
        <v>1</v>
      </c>
      <c r="M45" s="112">
        <v>0</v>
      </c>
      <c r="N45" s="95" t="s">
        <v>231</v>
      </c>
      <c r="O45" s="110">
        <f>24*30/7</f>
        <v>102.85714285714286</v>
      </c>
      <c r="P45" s="111">
        <f t="shared" si="5"/>
        <v>4.8636546552941553</v>
      </c>
      <c r="Q45" s="94">
        <v>8</v>
      </c>
      <c r="R45" s="99"/>
      <c r="S45" s="99"/>
    </row>
    <row r="46" spans="1:19" s="100" customFormat="1" ht="27.95" customHeight="1" x14ac:dyDescent="0.25">
      <c r="A46" s="101">
        <f t="shared" si="0"/>
        <v>45</v>
      </c>
      <c r="B46" s="93" t="s">
        <v>63</v>
      </c>
      <c r="C46" s="134" t="s">
        <v>13</v>
      </c>
      <c r="D46" s="95" t="s">
        <v>223</v>
      </c>
      <c r="E46" s="93" t="s">
        <v>23</v>
      </c>
      <c r="F46" s="136">
        <v>0.13</v>
      </c>
      <c r="G46" s="138">
        <v>0</v>
      </c>
      <c r="H46" s="136">
        <v>0.5</v>
      </c>
      <c r="I46" s="139" t="s">
        <v>26</v>
      </c>
      <c r="J46" s="140" t="s">
        <v>229</v>
      </c>
      <c r="K46" s="140" t="s">
        <v>229</v>
      </c>
      <c r="L46" s="102">
        <v>0.2</v>
      </c>
      <c r="M46" s="112">
        <v>0.95</v>
      </c>
      <c r="N46" s="95" t="s">
        <v>231</v>
      </c>
      <c r="O46" s="110">
        <v>5</v>
      </c>
      <c r="P46" s="111">
        <f>Q46/NORMINV(0.95,0,1)</f>
        <v>0.30397841595588471</v>
      </c>
      <c r="Q46" s="94">
        <v>0.5</v>
      </c>
      <c r="R46" s="106" t="s">
        <v>268</v>
      </c>
      <c r="S46" s="106" t="s">
        <v>269</v>
      </c>
    </row>
    <row r="47" spans="1:19" s="100" customFormat="1" ht="27.95" customHeight="1" x14ac:dyDescent="0.25">
      <c r="A47" s="101">
        <f t="shared" si="0"/>
        <v>46</v>
      </c>
      <c r="B47" s="93" t="s">
        <v>63</v>
      </c>
      <c r="C47" s="131" t="s">
        <v>14</v>
      </c>
      <c r="D47" s="95" t="s">
        <v>223</v>
      </c>
      <c r="E47" s="93" t="s">
        <v>23</v>
      </c>
      <c r="F47" s="136">
        <v>0.3</v>
      </c>
      <c r="G47" s="138">
        <v>0</v>
      </c>
      <c r="H47" s="136">
        <v>0.5</v>
      </c>
      <c r="I47" s="139" t="s">
        <v>26</v>
      </c>
      <c r="J47" s="140" t="s">
        <v>229</v>
      </c>
      <c r="K47" s="140" t="s">
        <v>229</v>
      </c>
      <c r="L47" s="102">
        <v>0.75</v>
      </c>
      <c r="M47" s="112">
        <v>0.75</v>
      </c>
      <c r="N47" s="95" t="s">
        <v>231</v>
      </c>
      <c r="O47" s="110">
        <v>17</v>
      </c>
      <c r="P47" s="111">
        <f>Q47/NORMINV(0.95,0,1)</f>
        <v>0.60795683191176941</v>
      </c>
      <c r="Q47" s="94">
        <v>1</v>
      </c>
      <c r="R47" s="106"/>
      <c r="S47" s="106"/>
    </row>
    <row r="48" spans="1:19" s="100" customFormat="1" ht="27.95" customHeight="1" x14ac:dyDescent="0.25">
      <c r="A48" s="101">
        <f t="shared" si="0"/>
        <v>47</v>
      </c>
      <c r="B48" s="93" t="s">
        <v>63</v>
      </c>
      <c r="C48" s="132" t="s">
        <v>15</v>
      </c>
      <c r="D48" s="95" t="s">
        <v>223</v>
      </c>
      <c r="E48" s="93" t="s">
        <v>23</v>
      </c>
      <c r="F48" s="136">
        <v>0.5</v>
      </c>
      <c r="G48" s="138">
        <v>0</v>
      </c>
      <c r="H48" s="136">
        <v>0.6</v>
      </c>
      <c r="I48" s="139" t="s">
        <v>26</v>
      </c>
      <c r="J48" s="140" t="s">
        <v>229</v>
      </c>
      <c r="K48" s="140" t="s">
        <v>229</v>
      </c>
      <c r="L48" s="103">
        <v>0.85</v>
      </c>
      <c r="M48" s="112">
        <v>0.3</v>
      </c>
      <c r="N48" s="95" t="s">
        <v>231</v>
      </c>
      <c r="O48" s="110">
        <v>37</v>
      </c>
      <c r="P48" s="111">
        <f>Q48/NORMINV(0.95,0,1)</f>
        <v>1.2159136638235388</v>
      </c>
      <c r="Q48" s="94">
        <v>2</v>
      </c>
      <c r="R48" s="106"/>
      <c r="S48" s="106"/>
    </row>
    <row r="49" spans="1:19" s="100" customFormat="1" ht="27.95" customHeight="1" x14ac:dyDescent="0.25">
      <c r="A49" s="101">
        <f t="shared" si="0"/>
        <v>48</v>
      </c>
      <c r="B49" s="93" t="s">
        <v>63</v>
      </c>
      <c r="C49" s="133" t="s">
        <v>16</v>
      </c>
      <c r="D49" s="95" t="s">
        <v>223</v>
      </c>
      <c r="E49" s="93" t="s">
        <v>23</v>
      </c>
      <c r="F49" s="136">
        <v>1.05</v>
      </c>
      <c r="G49" s="138">
        <v>0</v>
      </c>
      <c r="H49" s="136">
        <v>0.6</v>
      </c>
      <c r="I49" s="139" t="s">
        <v>26</v>
      </c>
      <c r="J49" s="140" t="s">
        <v>229</v>
      </c>
      <c r="K49" s="140" t="s">
        <v>229</v>
      </c>
      <c r="L49" s="103">
        <v>0.9</v>
      </c>
      <c r="M49" s="112">
        <v>0</v>
      </c>
      <c r="N49" s="95" t="s">
        <v>231</v>
      </c>
      <c r="O49" s="110">
        <f>18*30/7</f>
        <v>77.142857142857139</v>
      </c>
      <c r="P49" s="111">
        <f>Q49/NORMINV(0.95,0,1)</f>
        <v>2.4318273276470777</v>
      </c>
      <c r="Q49" s="94">
        <v>4</v>
      </c>
      <c r="R49" s="106"/>
      <c r="S49" s="106"/>
    </row>
    <row r="50" spans="1:19" s="100" customFormat="1" ht="27.95" customHeight="1" x14ac:dyDescent="0.25">
      <c r="A50" s="101">
        <f t="shared" si="0"/>
        <v>49</v>
      </c>
      <c r="B50" s="154" t="s">
        <v>170</v>
      </c>
      <c r="C50" s="134" t="s">
        <v>13</v>
      </c>
      <c r="D50" s="95" t="s">
        <v>223</v>
      </c>
      <c r="E50" s="93" t="s">
        <v>23</v>
      </c>
      <c r="F50" s="136">
        <v>0.13</v>
      </c>
      <c r="G50" s="138">
        <v>0</v>
      </c>
      <c r="H50" s="136">
        <v>0.5</v>
      </c>
      <c r="I50" s="139" t="s">
        <v>26</v>
      </c>
      <c r="J50" s="140" t="s">
        <v>229</v>
      </c>
      <c r="K50" s="140" t="s">
        <v>229</v>
      </c>
      <c r="L50" s="102">
        <v>0.1</v>
      </c>
      <c r="M50" s="112">
        <v>0.95</v>
      </c>
      <c r="N50" s="95" t="s">
        <v>231</v>
      </c>
      <c r="O50" s="110">
        <v>5</v>
      </c>
      <c r="P50" s="111">
        <f t="shared" ref="P50:P53" si="6">Q50/NORMINV(0.95,0,1)</f>
        <v>0.60795683191176941</v>
      </c>
      <c r="Q50" s="94">
        <v>1</v>
      </c>
      <c r="R50" s="124" t="s">
        <v>270</v>
      </c>
      <c r="S50" s="124"/>
    </row>
    <row r="51" spans="1:19" s="100" customFormat="1" ht="27.95" customHeight="1" x14ac:dyDescent="0.25">
      <c r="A51" s="101">
        <f t="shared" si="0"/>
        <v>50</v>
      </c>
      <c r="B51" s="154" t="s">
        <v>170</v>
      </c>
      <c r="C51" s="131" t="s">
        <v>14</v>
      </c>
      <c r="D51" s="95" t="s">
        <v>223</v>
      </c>
      <c r="E51" s="93" t="s">
        <v>23</v>
      </c>
      <c r="F51" s="136">
        <v>0.3</v>
      </c>
      <c r="G51" s="138">
        <v>0</v>
      </c>
      <c r="H51" s="136">
        <v>0.5</v>
      </c>
      <c r="I51" s="139" t="s">
        <v>26</v>
      </c>
      <c r="J51" s="140" t="s">
        <v>229</v>
      </c>
      <c r="K51" s="140" t="s">
        <v>229</v>
      </c>
      <c r="L51" s="102">
        <v>0.4</v>
      </c>
      <c r="M51" s="112">
        <v>0.75</v>
      </c>
      <c r="N51" s="95" t="s">
        <v>231</v>
      </c>
      <c r="O51" s="110">
        <v>20</v>
      </c>
      <c r="P51" s="111">
        <f t="shared" si="6"/>
        <v>1.2159136638235388</v>
      </c>
      <c r="Q51" s="94">
        <v>2</v>
      </c>
      <c r="R51" s="99"/>
      <c r="S51" s="99"/>
    </row>
    <row r="52" spans="1:19" s="100" customFormat="1" ht="27.95" customHeight="1" x14ac:dyDescent="0.25">
      <c r="A52" s="101">
        <f t="shared" si="0"/>
        <v>51</v>
      </c>
      <c r="B52" s="154" t="s">
        <v>170</v>
      </c>
      <c r="C52" s="132" t="s">
        <v>15</v>
      </c>
      <c r="D52" s="95" t="s">
        <v>223</v>
      </c>
      <c r="E52" s="93" t="s">
        <v>23</v>
      </c>
      <c r="F52" s="136">
        <v>0.5</v>
      </c>
      <c r="G52" s="138">
        <v>0</v>
      </c>
      <c r="H52" s="136">
        <v>0.6</v>
      </c>
      <c r="I52" s="139" t="s">
        <v>26</v>
      </c>
      <c r="J52" s="140" t="s">
        <v>229</v>
      </c>
      <c r="K52" s="140" t="s">
        <v>229</v>
      </c>
      <c r="L52" s="102">
        <v>0.8</v>
      </c>
      <c r="M52" s="112">
        <v>0.3</v>
      </c>
      <c r="N52" s="95" t="s">
        <v>231</v>
      </c>
      <c r="O52" s="110">
        <v>50</v>
      </c>
      <c r="P52" s="111">
        <f t="shared" si="6"/>
        <v>2.4318273276470777</v>
      </c>
      <c r="Q52" s="94">
        <v>4</v>
      </c>
      <c r="R52" s="99"/>
      <c r="S52" s="99"/>
    </row>
    <row r="53" spans="1:19" s="100" customFormat="1" ht="27.95" customHeight="1" x14ac:dyDescent="0.25">
      <c r="A53" s="101">
        <f t="shared" si="0"/>
        <v>52</v>
      </c>
      <c r="B53" s="154" t="s">
        <v>170</v>
      </c>
      <c r="C53" s="133" t="s">
        <v>16</v>
      </c>
      <c r="D53" s="95" t="s">
        <v>223</v>
      </c>
      <c r="E53" s="93" t="s">
        <v>23</v>
      </c>
      <c r="F53" s="136">
        <v>1.05</v>
      </c>
      <c r="G53" s="138">
        <v>0</v>
      </c>
      <c r="H53" s="136">
        <v>0.6</v>
      </c>
      <c r="I53" s="139" t="s">
        <v>26</v>
      </c>
      <c r="J53" s="140" t="s">
        <v>229</v>
      </c>
      <c r="K53" s="140" t="s">
        <v>229</v>
      </c>
      <c r="L53" s="102">
        <v>1</v>
      </c>
      <c r="M53" s="112">
        <v>0</v>
      </c>
      <c r="N53" s="95" t="s">
        <v>231</v>
      </c>
      <c r="O53" s="110">
        <f>24*30/7</f>
        <v>102.85714285714286</v>
      </c>
      <c r="P53" s="111">
        <f t="shared" si="6"/>
        <v>4.8636546552941553</v>
      </c>
      <c r="Q53" s="94">
        <v>8</v>
      </c>
      <c r="R53" s="99"/>
      <c r="S53" s="99"/>
    </row>
    <row r="54" spans="1:19" s="100" customFormat="1" ht="27.95" customHeight="1" x14ac:dyDescent="0.25">
      <c r="A54" s="101">
        <f t="shared" si="0"/>
        <v>53</v>
      </c>
      <c r="B54" s="154" t="s">
        <v>178</v>
      </c>
      <c r="C54" s="134" t="s">
        <v>13</v>
      </c>
      <c r="D54" s="95" t="s">
        <v>223</v>
      </c>
      <c r="E54" s="93" t="s">
        <v>23</v>
      </c>
      <c r="F54" s="136">
        <v>0.13</v>
      </c>
      <c r="G54" s="138">
        <v>0</v>
      </c>
      <c r="H54" s="136">
        <v>0.5</v>
      </c>
      <c r="I54" s="139" t="s">
        <v>26</v>
      </c>
      <c r="J54" s="140" t="s">
        <v>229</v>
      </c>
      <c r="K54" s="140" t="s">
        <v>229</v>
      </c>
      <c r="L54" s="102">
        <v>0.1</v>
      </c>
      <c r="M54" s="112">
        <v>0.95</v>
      </c>
      <c r="N54" s="95" t="s">
        <v>231</v>
      </c>
      <c r="O54" s="110">
        <v>5</v>
      </c>
      <c r="P54" s="111">
        <f t="shared" ref="P54:P57" si="7">Q54/NORMINV(0.95,0,1)</f>
        <v>0.60795683191176941</v>
      </c>
      <c r="Q54" s="94">
        <v>1</v>
      </c>
      <c r="R54" s="124" t="s">
        <v>270</v>
      </c>
      <c r="S54" s="124"/>
    </row>
    <row r="55" spans="1:19" s="100" customFormat="1" ht="27.95" customHeight="1" x14ac:dyDescent="0.25">
      <c r="A55" s="101">
        <f t="shared" si="0"/>
        <v>54</v>
      </c>
      <c r="B55" s="154" t="s">
        <v>178</v>
      </c>
      <c r="C55" s="131" t="s">
        <v>14</v>
      </c>
      <c r="D55" s="95" t="s">
        <v>223</v>
      </c>
      <c r="E55" s="93" t="s">
        <v>23</v>
      </c>
      <c r="F55" s="136">
        <v>0.3</v>
      </c>
      <c r="G55" s="138">
        <v>0</v>
      </c>
      <c r="H55" s="136">
        <v>0.5</v>
      </c>
      <c r="I55" s="139" t="s">
        <v>26</v>
      </c>
      <c r="J55" s="140" t="s">
        <v>229</v>
      </c>
      <c r="K55" s="140" t="s">
        <v>229</v>
      </c>
      <c r="L55" s="102">
        <v>0.4</v>
      </c>
      <c r="M55" s="112">
        <v>0.75</v>
      </c>
      <c r="N55" s="95" t="s">
        <v>231</v>
      </c>
      <c r="O55" s="110">
        <v>20</v>
      </c>
      <c r="P55" s="111">
        <f t="shared" si="7"/>
        <v>1.2159136638235388</v>
      </c>
      <c r="Q55" s="94">
        <v>2</v>
      </c>
      <c r="R55" s="99"/>
      <c r="S55" s="99"/>
    </row>
    <row r="56" spans="1:19" s="100" customFormat="1" ht="27.95" customHeight="1" x14ac:dyDescent="0.25">
      <c r="A56" s="101">
        <f t="shared" si="0"/>
        <v>55</v>
      </c>
      <c r="B56" s="154" t="s">
        <v>178</v>
      </c>
      <c r="C56" s="132" t="s">
        <v>15</v>
      </c>
      <c r="D56" s="95" t="s">
        <v>223</v>
      </c>
      <c r="E56" s="93" t="s">
        <v>23</v>
      </c>
      <c r="F56" s="136">
        <v>0.5</v>
      </c>
      <c r="G56" s="138">
        <v>0</v>
      </c>
      <c r="H56" s="136">
        <v>0.6</v>
      </c>
      <c r="I56" s="139" t="s">
        <v>26</v>
      </c>
      <c r="J56" s="140" t="s">
        <v>229</v>
      </c>
      <c r="K56" s="140" t="s">
        <v>229</v>
      </c>
      <c r="L56" s="102">
        <v>0.8</v>
      </c>
      <c r="M56" s="112">
        <v>0.3</v>
      </c>
      <c r="N56" s="95" t="s">
        <v>231</v>
      </c>
      <c r="O56" s="110">
        <v>50</v>
      </c>
      <c r="P56" s="111">
        <f t="shared" si="7"/>
        <v>2.4318273276470777</v>
      </c>
      <c r="Q56" s="94">
        <v>4</v>
      </c>
      <c r="R56" s="99"/>
      <c r="S56" s="99"/>
    </row>
    <row r="57" spans="1:19" s="100" customFormat="1" ht="27.95" customHeight="1" x14ac:dyDescent="0.25">
      <c r="A57" s="101">
        <f t="shared" si="0"/>
        <v>56</v>
      </c>
      <c r="B57" s="154" t="s">
        <v>178</v>
      </c>
      <c r="C57" s="133" t="s">
        <v>16</v>
      </c>
      <c r="D57" s="95" t="s">
        <v>223</v>
      </c>
      <c r="E57" s="93" t="s">
        <v>23</v>
      </c>
      <c r="F57" s="136">
        <v>1.05</v>
      </c>
      <c r="G57" s="138">
        <v>0</v>
      </c>
      <c r="H57" s="136">
        <v>0.6</v>
      </c>
      <c r="I57" s="139" t="s">
        <v>26</v>
      </c>
      <c r="J57" s="140" t="s">
        <v>229</v>
      </c>
      <c r="K57" s="140" t="s">
        <v>229</v>
      </c>
      <c r="L57" s="102">
        <v>1</v>
      </c>
      <c r="M57" s="112">
        <v>0</v>
      </c>
      <c r="N57" s="95" t="s">
        <v>231</v>
      </c>
      <c r="O57" s="110">
        <f>24*30/7</f>
        <v>102.85714285714286</v>
      </c>
      <c r="P57" s="111">
        <f t="shared" si="7"/>
        <v>4.8636546552941553</v>
      </c>
      <c r="Q57" s="94">
        <v>8</v>
      </c>
      <c r="R57" s="99"/>
      <c r="S57" s="99"/>
    </row>
    <row r="58" spans="1:19" s="100" customFormat="1" ht="27.95" customHeight="1" x14ac:dyDescent="0.25">
      <c r="A58" s="101">
        <f t="shared" si="0"/>
        <v>57</v>
      </c>
      <c r="B58" s="154" t="s">
        <v>171</v>
      </c>
      <c r="C58" s="134" t="s">
        <v>13</v>
      </c>
      <c r="D58" s="95" t="s">
        <v>223</v>
      </c>
      <c r="E58" s="93" t="s">
        <v>23</v>
      </c>
      <c r="F58" s="136">
        <v>0.13</v>
      </c>
      <c r="G58" s="138">
        <v>0</v>
      </c>
      <c r="H58" s="136">
        <v>0.5</v>
      </c>
      <c r="I58" s="139" t="s">
        <v>26</v>
      </c>
      <c r="J58" s="140" t="s">
        <v>229</v>
      </c>
      <c r="K58" s="140" t="s">
        <v>229</v>
      </c>
      <c r="L58" s="102">
        <v>0.1</v>
      </c>
      <c r="M58" s="112">
        <v>0.95</v>
      </c>
      <c r="N58" s="95" t="s">
        <v>231</v>
      </c>
      <c r="O58" s="110">
        <v>5</v>
      </c>
      <c r="P58" s="111">
        <f t="shared" ref="P58:P61" si="8">Q58/NORMINV(0.95,0,1)</f>
        <v>0.60795683191176941</v>
      </c>
      <c r="Q58" s="94">
        <v>1</v>
      </c>
      <c r="R58" s="124" t="s">
        <v>270</v>
      </c>
      <c r="S58" s="124"/>
    </row>
    <row r="59" spans="1:19" s="100" customFormat="1" ht="27.95" customHeight="1" x14ac:dyDescent="0.25">
      <c r="A59" s="101">
        <f t="shared" si="0"/>
        <v>58</v>
      </c>
      <c r="B59" s="154" t="s">
        <v>171</v>
      </c>
      <c r="C59" s="131" t="s">
        <v>14</v>
      </c>
      <c r="D59" s="95" t="s">
        <v>223</v>
      </c>
      <c r="E59" s="93" t="s">
        <v>23</v>
      </c>
      <c r="F59" s="136">
        <v>0.3</v>
      </c>
      <c r="G59" s="138">
        <v>0</v>
      </c>
      <c r="H59" s="136">
        <v>0.5</v>
      </c>
      <c r="I59" s="139" t="s">
        <v>26</v>
      </c>
      <c r="J59" s="140" t="s">
        <v>229</v>
      </c>
      <c r="K59" s="140" t="s">
        <v>229</v>
      </c>
      <c r="L59" s="102">
        <v>0.4</v>
      </c>
      <c r="M59" s="112">
        <v>0.75</v>
      </c>
      <c r="N59" s="95" t="s">
        <v>231</v>
      </c>
      <c r="O59" s="110">
        <v>20</v>
      </c>
      <c r="P59" s="111">
        <f t="shared" si="8"/>
        <v>1.2159136638235388</v>
      </c>
      <c r="Q59" s="94">
        <v>2</v>
      </c>
      <c r="R59" s="99"/>
      <c r="S59" s="99"/>
    </row>
    <row r="60" spans="1:19" s="100" customFormat="1" ht="27.95" customHeight="1" x14ac:dyDescent="0.25">
      <c r="A60" s="101">
        <f t="shared" si="0"/>
        <v>59</v>
      </c>
      <c r="B60" s="154" t="s">
        <v>171</v>
      </c>
      <c r="C60" s="132" t="s">
        <v>15</v>
      </c>
      <c r="D60" s="95" t="s">
        <v>223</v>
      </c>
      <c r="E60" s="93" t="s">
        <v>23</v>
      </c>
      <c r="F60" s="136">
        <v>0.5</v>
      </c>
      <c r="G60" s="138">
        <v>0</v>
      </c>
      <c r="H60" s="136">
        <v>0.6</v>
      </c>
      <c r="I60" s="139" t="s">
        <v>26</v>
      </c>
      <c r="J60" s="140" t="s">
        <v>229</v>
      </c>
      <c r="K60" s="140" t="s">
        <v>229</v>
      </c>
      <c r="L60" s="102">
        <v>0.8</v>
      </c>
      <c r="M60" s="112">
        <v>0.3</v>
      </c>
      <c r="N60" s="95" t="s">
        <v>231</v>
      </c>
      <c r="O60" s="110">
        <v>50</v>
      </c>
      <c r="P60" s="111">
        <f t="shared" si="8"/>
        <v>2.4318273276470777</v>
      </c>
      <c r="Q60" s="94">
        <v>4</v>
      </c>
      <c r="R60" s="99"/>
      <c r="S60" s="99"/>
    </row>
    <row r="61" spans="1:19" s="100" customFormat="1" ht="27.95" customHeight="1" x14ac:dyDescent="0.25">
      <c r="A61" s="101">
        <f t="shared" si="0"/>
        <v>60</v>
      </c>
      <c r="B61" s="154" t="s">
        <v>171</v>
      </c>
      <c r="C61" s="133" t="s">
        <v>16</v>
      </c>
      <c r="D61" s="95" t="s">
        <v>223</v>
      </c>
      <c r="E61" s="93" t="s">
        <v>23</v>
      </c>
      <c r="F61" s="136">
        <v>1.05</v>
      </c>
      <c r="G61" s="138">
        <v>0</v>
      </c>
      <c r="H61" s="136">
        <v>0.6</v>
      </c>
      <c r="I61" s="139" t="s">
        <v>26</v>
      </c>
      <c r="J61" s="140" t="s">
        <v>229</v>
      </c>
      <c r="K61" s="140" t="s">
        <v>229</v>
      </c>
      <c r="L61" s="102">
        <v>1</v>
      </c>
      <c r="M61" s="112">
        <v>0</v>
      </c>
      <c r="N61" s="95" t="s">
        <v>231</v>
      </c>
      <c r="O61" s="110">
        <f>24*30/7</f>
        <v>102.85714285714286</v>
      </c>
      <c r="P61" s="111">
        <f t="shared" si="8"/>
        <v>4.8636546552941553</v>
      </c>
      <c r="Q61" s="94">
        <v>8</v>
      </c>
      <c r="R61" s="99"/>
      <c r="S61" s="99"/>
    </row>
    <row r="62" spans="1:19" s="100" customFormat="1" ht="27.95" customHeight="1" x14ac:dyDescent="0.25">
      <c r="A62" s="101">
        <f t="shared" si="0"/>
        <v>61</v>
      </c>
      <c r="B62" s="181" t="s">
        <v>43</v>
      </c>
      <c r="C62" s="134" t="s">
        <v>13</v>
      </c>
      <c r="D62" s="95" t="s">
        <v>223</v>
      </c>
      <c r="E62" s="93" t="s">
        <v>23</v>
      </c>
      <c r="F62" s="102">
        <v>0.23</v>
      </c>
      <c r="G62" s="138">
        <v>0</v>
      </c>
      <c r="H62" s="102">
        <v>0.25</v>
      </c>
      <c r="I62" s="139" t="s">
        <v>26</v>
      </c>
      <c r="J62" s="140" t="s">
        <v>229</v>
      </c>
      <c r="K62" s="140" t="s">
        <v>229</v>
      </c>
      <c r="L62" s="102">
        <v>0.15</v>
      </c>
      <c r="M62" s="112">
        <v>0.95</v>
      </c>
      <c r="N62" s="95" t="s">
        <v>231</v>
      </c>
      <c r="O62" s="110">
        <v>1</v>
      </c>
      <c r="P62" s="111">
        <f>Q62/NORMINV(0.95,0,1)</f>
        <v>0.30397841595588471</v>
      </c>
      <c r="Q62" s="94">
        <v>0.5</v>
      </c>
      <c r="R62" s="146" t="s">
        <v>261</v>
      </c>
      <c r="S62" s="106"/>
    </row>
    <row r="63" spans="1:19" s="100" customFormat="1" ht="27.95" customHeight="1" x14ac:dyDescent="0.25">
      <c r="A63" s="101">
        <f t="shared" ref="A63:A126" si="9">ROW()-1</f>
        <v>62</v>
      </c>
      <c r="B63" s="181" t="s">
        <v>43</v>
      </c>
      <c r="C63" s="131" t="s">
        <v>14</v>
      </c>
      <c r="D63" s="95" t="s">
        <v>223</v>
      </c>
      <c r="E63" s="93" t="s">
        <v>23</v>
      </c>
      <c r="F63" s="102">
        <v>0.38</v>
      </c>
      <c r="G63" s="138">
        <v>0</v>
      </c>
      <c r="H63" s="102">
        <v>0.35</v>
      </c>
      <c r="I63" s="139" t="s">
        <v>26</v>
      </c>
      <c r="J63" s="140" t="s">
        <v>229</v>
      </c>
      <c r="K63" s="140" t="s">
        <v>229</v>
      </c>
      <c r="L63" s="102">
        <v>0.5</v>
      </c>
      <c r="M63" s="112">
        <v>0.75</v>
      </c>
      <c r="N63" s="95" t="s">
        <v>231</v>
      </c>
      <c r="O63" s="110">
        <v>3</v>
      </c>
      <c r="P63" s="111">
        <f>Q63/NORMINV(0.95,0,1)</f>
        <v>0.60795683191176941</v>
      </c>
      <c r="Q63" s="94">
        <v>1</v>
      </c>
      <c r="R63" s="106"/>
      <c r="S63" s="106"/>
    </row>
    <row r="64" spans="1:19" s="100" customFormat="1" ht="27.95" customHeight="1" x14ac:dyDescent="0.25">
      <c r="A64" s="101">
        <f t="shared" si="9"/>
        <v>63</v>
      </c>
      <c r="B64" s="181" t="s">
        <v>43</v>
      </c>
      <c r="C64" s="132" t="s">
        <v>15</v>
      </c>
      <c r="D64" s="95" t="s">
        <v>223</v>
      </c>
      <c r="E64" s="93" t="s">
        <v>23</v>
      </c>
      <c r="F64" s="102">
        <v>0.55000000000000004</v>
      </c>
      <c r="G64" s="138">
        <v>0</v>
      </c>
      <c r="H64" s="102">
        <v>0.4</v>
      </c>
      <c r="I64" s="139" t="s">
        <v>26</v>
      </c>
      <c r="J64" s="140" t="s">
        <v>229</v>
      </c>
      <c r="K64" s="140" t="s">
        <v>229</v>
      </c>
      <c r="L64" s="103">
        <v>0.8</v>
      </c>
      <c r="M64" s="112">
        <v>0.3</v>
      </c>
      <c r="N64" s="95" t="s">
        <v>231</v>
      </c>
      <c r="O64" s="110">
        <v>15</v>
      </c>
      <c r="P64" s="111">
        <f>Q64/NORMINV(0.95,0,1)</f>
        <v>1.8238704957353082</v>
      </c>
      <c r="Q64" s="94">
        <v>3</v>
      </c>
      <c r="R64" s="106"/>
      <c r="S64" s="106"/>
    </row>
    <row r="65" spans="1:19" s="100" customFormat="1" ht="27.95" customHeight="1" x14ac:dyDescent="0.25">
      <c r="A65" s="101">
        <f t="shared" si="9"/>
        <v>64</v>
      </c>
      <c r="B65" s="181" t="s">
        <v>43</v>
      </c>
      <c r="C65" s="133" t="s">
        <v>16</v>
      </c>
      <c r="D65" s="95" t="s">
        <v>223</v>
      </c>
      <c r="E65" s="93" t="s">
        <v>23</v>
      </c>
      <c r="F65" s="102">
        <v>0.8</v>
      </c>
      <c r="G65" s="138">
        <v>0</v>
      </c>
      <c r="H65" s="102">
        <v>0.4</v>
      </c>
      <c r="I65" s="139" t="s">
        <v>26</v>
      </c>
      <c r="J65" s="140" t="s">
        <v>229</v>
      </c>
      <c r="K65" s="140" t="s">
        <v>229</v>
      </c>
      <c r="L65" s="103">
        <v>0.97</v>
      </c>
      <c r="M65" s="112">
        <v>0</v>
      </c>
      <c r="N65" s="95" t="s">
        <v>231</v>
      </c>
      <c r="O65" s="110">
        <v>30</v>
      </c>
      <c r="P65" s="111">
        <f>Q65/NORMINV(0.95,0,1)</f>
        <v>2.4318273276470777</v>
      </c>
      <c r="Q65" s="94">
        <v>4</v>
      </c>
      <c r="R65" s="106"/>
      <c r="S65" s="106"/>
    </row>
    <row r="66" spans="1:19" s="100" customFormat="1" ht="27.95" customHeight="1" x14ac:dyDescent="0.25">
      <c r="A66" s="101">
        <f t="shared" si="9"/>
        <v>65</v>
      </c>
      <c r="B66" s="181" t="s">
        <v>219</v>
      </c>
      <c r="C66" s="134" t="s">
        <v>13</v>
      </c>
      <c r="D66" s="95" t="s">
        <v>223</v>
      </c>
      <c r="E66" s="93" t="s">
        <v>23</v>
      </c>
      <c r="F66" s="102">
        <v>0.2</v>
      </c>
      <c r="G66" s="138">
        <v>0</v>
      </c>
      <c r="H66" s="102">
        <v>0.5</v>
      </c>
      <c r="I66" s="139" t="s">
        <v>26</v>
      </c>
      <c r="J66" s="140" t="s">
        <v>229</v>
      </c>
      <c r="K66" s="140" t="s">
        <v>229</v>
      </c>
      <c r="L66" s="102">
        <v>0.1</v>
      </c>
      <c r="M66" s="112">
        <v>0.95</v>
      </c>
      <c r="N66" s="95" t="s">
        <v>231</v>
      </c>
      <c r="O66" s="110">
        <v>5</v>
      </c>
      <c r="P66" s="111">
        <f t="shared" ref="P66:P77" si="10">Q66/NORMINV(0.95,0,1)</f>
        <v>0.60795683191176941</v>
      </c>
      <c r="Q66" s="94">
        <v>1</v>
      </c>
      <c r="R66" s="142" t="s">
        <v>328</v>
      </c>
      <c r="S66" s="124"/>
    </row>
    <row r="67" spans="1:19" s="100" customFormat="1" ht="27.95" customHeight="1" x14ac:dyDescent="0.25">
      <c r="A67" s="101">
        <f t="shared" si="9"/>
        <v>66</v>
      </c>
      <c r="B67" s="181" t="s">
        <v>219</v>
      </c>
      <c r="C67" s="131" t="s">
        <v>14</v>
      </c>
      <c r="D67" s="95" t="s">
        <v>223</v>
      </c>
      <c r="E67" s="93" t="s">
        <v>23</v>
      </c>
      <c r="F67" s="102">
        <v>0.25</v>
      </c>
      <c r="G67" s="138">
        <v>0</v>
      </c>
      <c r="H67" s="102">
        <v>0.5</v>
      </c>
      <c r="I67" s="139" t="s">
        <v>26</v>
      </c>
      <c r="J67" s="140" t="s">
        <v>229</v>
      </c>
      <c r="K67" s="140" t="s">
        <v>229</v>
      </c>
      <c r="L67" s="102">
        <v>0.4</v>
      </c>
      <c r="M67" s="112">
        <v>0.75</v>
      </c>
      <c r="N67" s="95" t="s">
        <v>231</v>
      </c>
      <c r="O67" s="110">
        <v>20</v>
      </c>
      <c r="P67" s="111">
        <f t="shared" si="10"/>
        <v>1.2159136638235388</v>
      </c>
      <c r="Q67" s="94">
        <v>2</v>
      </c>
      <c r="R67" s="142" t="s">
        <v>328</v>
      </c>
      <c r="S67" s="99"/>
    </row>
    <row r="68" spans="1:19" s="100" customFormat="1" ht="27.95" customHeight="1" x14ac:dyDescent="0.25">
      <c r="A68" s="101">
        <f t="shared" si="9"/>
        <v>67</v>
      </c>
      <c r="B68" s="181" t="s">
        <v>219</v>
      </c>
      <c r="C68" s="132" t="s">
        <v>15</v>
      </c>
      <c r="D68" s="95" t="s">
        <v>223</v>
      </c>
      <c r="E68" s="93" t="s">
        <v>23</v>
      </c>
      <c r="F68" s="102">
        <v>0.3</v>
      </c>
      <c r="G68" s="138">
        <v>0</v>
      </c>
      <c r="H68" s="102">
        <v>0.5</v>
      </c>
      <c r="I68" s="139" t="s">
        <v>26</v>
      </c>
      <c r="J68" s="140" t="s">
        <v>229</v>
      </c>
      <c r="K68" s="140" t="s">
        <v>229</v>
      </c>
      <c r="L68" s="102">
        <v>0.8</v>
      </c>
      <c r="M68" s="112">
        <v>0.3</v>
      </c>
      <c r="N68" s="95" t="s">
        <v>231</v>
      </c>
      <c r="O68" s="110">
        <v>50</v>
      </c>
      <c r="P68" s="111">
        <f t="shared" si="10"/>
        <v>2.4318273276470777</v>
      </c>
      <c r="Q68" s="94">
        <v>4</v>
      </c>
      <c r="R68" s="142" t="s">
        <v>328</v>
      </c>
      <c r="S68" s="99"/>
    </row>
    <row r="69" spans="1:19" s="100" customFormat="1" ht="27.95" customHeight="1" x14ac:dyDescent="0.25">
      <c r="A69" s="101">
        <f t="shared" si="9"/>
        <v>68</v>
      </c>
      <c r="B69" s="181" t="s">
        <v>219</v>
      </c>
      <c r="C69" s="133" t="s">
        <v>16</v>
      </c>
      <c r="D69" s="95" t="s">
        <v>223</v>
      </c>
      <c r="E69" s="93" t="s">
        <v>23</v>
      </c>
      <c r="F69" s="102">
        <v>0.5</v>
      </c>
      <c r="G69" s="138">
        <v>0</v>
      </c>
      <c r="H69" s="102">
        <v>0.5</v>
      </c>
      <c r="I69" s="139" t="s">
        <v>26</v>
      </c>
      <c r="J69" s="140" t="s">
        <v>229</v>
      </c>
      <c r="K69" s="140" t="s">
        <v>229</v>
      </c>
      <c r="L69" s="102">
        <v>1</v>
      </c>
      <c r="M69" s="112">
        <v>0</v>
      </c>
      <c r="N69" s="95" t="s">
        <v>231</v>
      </c>
      <c r="O69" s="110">
        <f>24*30/7</f>
        <v>102.85714285714286</v>
      </c>
      <c r="P69" s="111">
        <f t="shared" si="10"/>
        <v>4.8636546552941553</v>
      </c>
      <c r="Q69" s="94">
        <v>8</v>
      </c>
      <c r="R69" s="142" t="s">
        <v>328</v>
      </c>
      <c r="S69" s="99"/>
    </row>
    <row r="70" spans="1:19" s="100" customFormat="1" ht="27.95" customHeight="1" x14ac:dyDescent="0.25">
      <c r="A70" s="101">
        <f t="shared" si="9"/>
        <v>69</v>
      </c>
      <c r="B70" s="181" t="s">
        <v>294</v>
      </c>
      <c r="C70" s="134" t="s">
        <v>13</v>
      </c>
      <c r="D70" s="95" t="s">
        <v>223</v>
      </c>
      <c r="E70" s="93" t="s">
        <v>23</v>
      </c>
      <c r="F70" s="136">
        <v>0.25</v>
      </c>
      <c r="G70" s="138">
        <v>0</v>
      </c>
      <c r="H70" s="136">
        <v>0.55000000000000004</v>
      </c>
      <c r="I70" s="139" t="s">
        <v>26</v>
      </c>
      <c r="J70" s="140" t="s">
        <v>229</v>
      </c>
      <c r="K70" s="140" t="s">
        <v>229</v>
      </c>
      <c r="L70" s="103">
        <v>0.2</v>
      </c>
      <c r="M70" s="112">
        <v>0.95</v>
      </c>
      <c r="N70" s="95" t="s">
        <v>231</v>
      </c>
      <c r="O70" s="110">
        <v>3</v>
      </c>
      <c r="P70" s="111">
        <f t="shared" ref="P70:P73" si="11">Q70/NORMINV(0.95,0,1)</f>
        <v>0.60795683191176941</v>
      </c>
      <c r="Q70" s="94">
        <v>1</v>
      </c>
      <c r="R70" s="106" t="s">
        <v>296</v>
      </c>
      <c r="S70" s="106"/>
    </row>
    <row r="71" spans="1:19" s="100" customFormat="1" ht="27.95" customHeight="1" x14ac:dyDescent="0.25">
      <c r="A71" s="101">
        <f t="shared" si="9"/>
        <v>70</v>
      </c>
      <c r="B71" s="181" t="s">
        <v>294</v>
      </c>
      <c r="C71" s="131" t="s">
        <v>14</v>
      </c>
      <c r="D71" s="95" t="s">
        <v>223</v>
      </c>
      <c r="E71" s="93" t="s">
        <v>23</v>
      </c>
      <c r="F71" s="136">
        <v>0.52</v>
      </c>
      <c r="G71" s="138">
        <v>0</v>
      </c>
      <c r="H71" s="136">
        <v>0.7</v>
      </c>
      <c r="I71" s="139" t="s">
        <v>26</v>
      </c>
      <c r="J71" s="140" t="s">
        <v>229</v>
      </c>
      <c r="K71" s="140" t="s">
        <v>229</v>
      </c>
      <c r="L71" s="103">
        <v>0.7</v>
      </c>
      <c r="M71" s="112">
        <v>0.75</v>
      </c>
      <c r="N71" s="95" t="s">
        <v>231</v>
      </c>
      <c r="O71" s="110">
        <v>20</v>
      </c>
      <c r="P71" s="111">
        <f t="shared" si="11"/>
        <v>1.2159136638235388</v>
      </c>
      <c r="Q71" s="94">
        <v>2</v>
      </c>
      <c r="R71" s="106" t="s">
        <v>296</v>
      </c>
      <c r="S71" s="106"/>
    </row>
    <row r="72" spans="1:19" s="100" customFormat="1" ht="27.95" customHeight="1" x14ac:dyDescent="0.25">
      <c r="A72" s="101">
        <f t="shared" si="9"/>
        <v>71</v>
      </c>
      <c r="B72" s="181" t="s">
        <v>294</v>
      </c>
      <c r="C72" s="132" t="s">
        <v>15</v>
      </c>
      <c r="D72" s="95" t="s">
        <v>223</v>
      </c>
      <c r="E72" s="93" t="s">
        <v>23</v>
      </c>
      <c r="F72" s="136">
        <v>0.95</v>
      </c>
      <c r="G72" s="138">
        <v>0</v>
      </c>
      <c r="H72" s="136">
        <v>0.6</v>
      </c>
      <c r="I72" s="139" t="s">
        <v>26</v>
      </c>
      <c r="J72" s="140" t="s">
        <v>229</v>
      </c>
      <c r="K72" s="140" t="s">
        <v>229</v>
      </c>
      <c r="L72" s="103">
        <v>0.85</v>
      </c>
      <c r="M72" s="112">
        <v>0.3</v>
      </c>
      <c r="N72" s="95" t="s">
        <v>231</v>
      </c>
      <c r="O72" s="110">
        <v>60</v>
      </c>
      <c r="P72" s="111">
        <f t="shared" si="11"/>
        <v>2.4318273276470777</v>
      </c>
      <c r="Q72" s="94">
        <v>4</v>
      </c>
      <c r="R72" s="106" t="s">
        <v>296</v>
      </c>
      <c r="S72" s="106"/>
    </row>
    <row r="73" spans="1:19" s="100" customFormat="1" ht="27.95" customHeight="1" x14ac:dyDescent="0.25">
      <c r="A73" s="101">
        <f t="shared" si="9"/>
        <v>72</v>
      </c>
      <c r="B73" s="181" t="s">
        <v>294</v>
      </c>
      <c r="C73" s="133" t="s">
        <v>16</v>
      </c>
      <c r="D73" s="95" t="s">
        <v>223</v>
      </c>
      <c r="E73" s="93" t="s">
        <v>23</v>
      </c>
      <c r="F73" s="136">
        <v>1.64</v>
      </c>
      <c r="G73" s="138">
        <v>0</v>
      </c>
      <c r="H73" s="136">
        <v>0.7</v>
      </c>
      <c r="I73" s="139" t="s">
        <v>26</v>
      </c>
      <c r="J73" s="140" t="s">
        <v>229</v>
      </c>
      <c r="K73" s="140" t="s">
        <v>229</v>
      </c>
      <c r="L73" s="103">
        <v>0.99</v>
      </c>
      <c r="M73" s="112">
        <v>0</v>
      </c>
      <c r="N73" s="95" t="s">
        <v>231</v>
      </c>
      <c r="O73" s="110">
        <f>24*30/7</f>
        <v>102.85714285714286</v>
      </c>
      <c r="P73" s="111">
        <f t="shared" si="11"/>
        <v>4.8636546552941553</v>
      </c>
      <c r="Q73" s="94">
        <v>8</v>
      </c>
      <c r="R73" s="106" t="s">
        <v>296</v>
      </c>
      <c r="S73" s="106"/>
    </row>
    <row r="74" spans="1:19" s="100" customFormat="1" ht="27.95" customHeight="1" x14ac:dyDescent="0.25">
      <c r="A74" s="101">
        <f t="shared" si="9"/>
        <v>73</v>
      </c>
      <c r="B74" s="154" t="s">
        <v>110</v>
      </c>
      <c r="C74" s="134" t="s">
        <v>13</v>
      </c>
      <c r="D74" s="95" t="s">
        <v>223</v>
      </c>
      <c r="E74" s="93" t="s">
        <v>23</v>
      </c>
      <c r="F74" s="137">
        <v>0.25</v>
      </c>
      <c r="G74" s="138">
        <v>0</v>
      </c>
      <c r="H74" s="137">
        <v>0.55000000000000004</v>
      </c>
      <c r="I74" s="139" t="s">
        <v>26</v>
      </c>
      <c r="J74" s="140" t="s">
        <v>229</v>
      </c>
      <c r="K74" s="140" t="s">
        <v>229</v>
      </c>
      <c r="L74" s="103">
        <v>0.2</v>
      </c>
      <c r="M74" s="112">
        <v>0.95</v>
      </c>
      <c r="N74" s="95" t="s">
        <v>231</v>
      </c>
      <c r="O74" s="110">
        <v>2</v>
      </c>
      <c r="P74" s="111">
        <f t="shared" si="10"/>
        <v>0.60795683191176941</v>
      </c>
      <c r="Q74" s="94">
        <v>1</v>
      </c>
      <c r="R74" s="106" t="s">
        <v>295</v>
      </c>
      <c r="S74" s="106"/>
    </row>
    <row r="75" spans="1:19" s="100" customFormat="1" ht="27.95" customHeight="1" x14ac:dyDescent="0.25">
      <c r="A75" s="101">
        <f t="shared" si="9"/>
        <v>74</v>
      </c>
      <c r="B75" s="154" t="s">
        <v>110</v>
      </c>
      <c r="C75" s="131" t="s">
        <v>14</v>
      </c>
      <c r="D75" s="95" t="s">
        <v>223</v>
      </c>
      <c r="E75" s="93" t="s">
        <v>23</v>
      </c>
      <c r="F75" s="137">
        <v>0.52</v>
      </c>
      <c r="G75" s="138">
        <v>0</v>
      </c>
      <c r="H75" s="137">
        <v>0.7</v>
      </c>
      <c r="I75" s="139" t="s">
        <v>26</v>
      </c>
      <c r="J75" s="140" t="s">
        <v>229</v>
      </c>
      <c r="K75" s="140" t="s">
        <v>229</v>
      </c>
      <c r="L75" s="103">
        <v>0.7</v>
      </c>
      <c r="M75" s="112">
        <v>0.75</v>
      </c>
      <c r="N75" s="95" t="s">
        <v>231</v>
      </c>
      <c r="O75" s="110">
        <v>5</v>
      </c>
      <c r="P75" s="111">
        <f t="shared" si="10"/>
        <v>1.2159136638235388</v>
      </c>
      <c r="Q75" s="94">
        <v>2</v>
      </c>
      <c r="R75" s="106"/>
      <c r="S75" s="106"/>
    </row>
    <row r="76" spans="1:19" s="100" customFormat="1" ht="27.95" customHeight="1" x14ac:dyDescent="0.25">
      <c r="A76" s="101">
        <f t="shared" si="9"/>
        <v>75</v>
      </c>
      <c r="B76" s="154" t="s">
        <v>110</v>
      </c>
      <c r="C76" s="132" t="s">
        <v>15</v>
      </c>
      <c r="D76" s="95" t="s">
        <v>223</v>
      </c>
      <c r="E76" s="93" t="s">
        <v>23</v>
      </c>
      <c r="F76" s="137">
        <v>0.95</v>
      </c>
      <c r="G76" s="138">
        <v>0</v>
      </c>
      <c r="H76" s="137">
        <v>0.6</v>
      </c>
      <c r="I76" s="139" t="s">
        <v>26</v>
      </c>
      <c r="J76" s="140" t="s">
        <v>229</v>
      </c>
      <c r="K76" s="140" t="s">
        <v>229</v>
      </c>
      <c r="L76" s="103">
        <v>0.85</v>
      </c>
      <c r="M76" s="112">
        <v>0.3</v>
      </c>
      <c r="N76" s="95" t="s">
        <v>231</v>
      </c>
      <c r="O76" s="110">
        <v>10</v>
      </c>
      <c r="P76" s="111">
        <f t="shared" si="10"/>
        <v>2.4318273276470777</v>
      </c>
      <c r="Q76" s="94">
        <v>4</v>
      </c>
      <c r="R76" s="106"/>
      <c r="S76" s="106"/>
    </row>
    <row r="77" spans="1:19" s="100" customFormat="1" ht="27.95" customHeight="1" x14ac:dyDescent="0.25">
      <c r="A77" s="101">
        <f t="shared" si="9"/>
        <v>76</v>
      </c>
      <c r="B77" s="154" t="s">
        <v>110</v>
      </c>
      <c r="C77" s="133" t="s">
        <v>16</v>
      </c>
      <c r="D77" s="95" t="s">
        <v>223</v>
      </c>
      <c r="E77" s="93" t="s">
        <v>23</v>
      </c>
      <c r="F77" s="137">
        <v>1.64</v>
      </c>
      <c r="G77" s="138">
        <v>0</v>
      </c>
      <c r="H77" s="137">
        <v>0.7</v>
      </c>
      <c r="I77" s="139" t="s">
        <v>26</v>
      </c>
      <c r="J77" s="140" t="s">
        <v>229</v>
      </c>
      <c r="K77" s="140" t="s">
        <v>229</v>
      </c>
      <c r="L77" s="103">
        <v>0.99</v>
      </c>
      <c r="M77" s="112">
        <v>0</v>
      </c>
      <c r="N77" s="95" t="s">
        <v>231</v>
      </c>
      <c r="O77" s="110">
        <v>21</v>
      </c>
      <c r="P77" s="111">
        <f t="shared" si="10"/>
        <v>4.8636546552941553</v>
      </c>
      <c r="Q77" s="94">
        <v>8</v>
      </c>
      <c r="R77" s="106"/>
      <c r="S77" s="106"/>
    </row>
    <row r="78" spans="1:19" s="100" customFormat="1" ht="27.95" customHeight="1" x14ac:dyDescent="0.25">
      <c r="A78" s="101">
        <f t="shared" si="9"/>
        <v>77</v>
      </c>
      <c r="B78" s="154" t="s">
        <v>107</v>
      </c>
      <c r="C78" s="134" t="s">
        <v>13</v>
      </c>
      <c r="D78" s="95" t="s">
        <v>223</v>
      </c>
      <c r="E78" s="93" t="s">
        <v>23</v>
      </c>
      <c r="F78" s="137">
        <v>0.25</v>
      </c>
      <c r="G78" s="138">
        <v>0</v>
      </c>
      <c r="H78" s="137">
        <v>0.55000000000000004</v>
      </c>
      <c r="I78" s="139" t="s">
        <v>26</v>
      </c>
      <c r="J78" s="140" t="s">
        <v>229</v>
      </c>
      <c r="K78" s="140" t="s">
        <v>229</v>
      </c>
      <c r="L78" s="103">
        <v>0.2</v>
      </c>
      <c r="M78" s="112">
        <v>0.95</v>
      </c>
      <c r="N78" s="95" t="s">
        <v>231</v>
      </c>
      <c r="O78" s="110">
        <v>2</v>
      </c>
      <c r="P78" s="111">
        <f t="shared" ref="P78:P81" si="12">Q78/NORMINV(0.95,0,1)</f>
        <v>0.60795683191176941</v>
      </c>
      <c r="Q78" s="94">
        <v>1</v>
      </c>
      <c r="R78" s="106" t="s">
        <v>295</v>
      </c>
      <c r="S78" s="106"/>
    </row>
    <row r="79" spans="1:19" s="100" customFormat="1" ht="27.95" customHeight="1" x14ac:dyDescent="0.25">
      <c r="A79" s="101">
        <f t="shared" si="9"/>
        <v>78</v>
      </c>
      <c r="B79" s="154" t="s">
        <v>107</v>
      </c>
      <c r="C79" s="131" t="s">
        <v>14</v>
      </c>
      <c r="D79" s="95" t="s">
        <v>223</v>
      </c>
      <c r="E79" s="93" t="s">
        <v>23</v>
      </c>
      <c r="F79" s="137">
        <v>0.52</v>
      </c>
      <c r="G79" s="138">
        <v>0</v>
      </c>
      <c r="H79" s="137">
        <v>0.7</v>
      </c>
      <c r="I79" s="139" t="s">
        <v>26</v>
      </c>
      <c r="J79" s="140" t="s">
        <v>229</v>
      </c>
      <c r="K79" s="140" t="s">
        <v>229</v>
      </c>
      <c r="L79" s="103">
        <v>0.7</v>
      </c>
      <c r="M79" s="112">
        <v>0.75</v>
      </c>
      <c r="N79" s="95" t="s">
        <v>231</v>
      </c>
      <c r="O79" s="110">
        <v>5</v>
      </c>
      <c r="P79" s="111">
        <f t="shared" si="12"/>
        <v>1.2159136638235388</v>
      </c>
      <c r="Q79" s="94">
        <v>2</v>
      </c>
      <c r="R79" s="106"/>
      <c r="S79" s="106"/>
    </row>
    <row r="80" spans="1:19" s="100" customFormat="1" ht="27.95" customHeight="1" x14ac:dyDescent="0.25">
      <c r="A80" s="101">
        <f t="shared" si="9"/>
        <v>79</v>
      </c>
      <c r="B80" s="154" t="s">
        <v>107</v>
      </c>
      <c r="C80" s="132" t="s">
        <v>15</v>
      </c>
      <c r="D80" s="95" t="s">
        <v>223</v>
      </c>
      <c r="E80" s="93" t="s">
        <v>23</v>
      </c>
      <c r="F80" s="137">
        <v>0.95</v>
      </c>
      <c r="G80" s="138">
        <v>0</v>
      </c>
      <c r="H80" s="137">
        <v>0.6</v>
      </c>
      <c r="I80" s="139" t="s">
        <v>26</v>
      </c>
      <c r="J80" s="140" t="s">
        <v>229</v>
      </c>
      <c r="K80" s="140" t="s">
        <v>229</v>
      </c>
      <c r="L80" s="103">
        <v>0.85</v>
      </c>
      <c r="M80" s="112">
        <v>0.3</v>
      </c>
      <c r="N80" s="95" t="s">
        <v>231</v>
      </c>
      <c r="O80" s="110">
        <v>10</v>
      </c>
      <c r="P80" s="111">
        <f t="shared" si="12"/>
        <v>2.4318273276470777</v>
      </c>
      <c r="Q80" s="94">
        <v>4</v>
      </c>
      <c r="R80" s="106"/>
      <c r="S80" s="106"/>
    </row>
    <row r="81" spans="1:19" s="100" customFormat="1" ht="27.95" customHeight="1" x14ac:dyDescent="0.25">
      <c r="A81" s="101">
        <f t="shared" si="9"/>
        <v>80</v>
      </c>
      <c r="B81" s="154" t="s">
        <v>107</v>
      </c>
      <c r="C81" s="133" t="s">
        <v>16</v>
      </c>
      <c r="D81" s="95" t="s">
        <v>223</v>
      </c>
      <c r="E81" s="93" t="s">
        <v>23</v>
      </c>
      <c r="F81" s="137">
        <v>1.64</v>
      </c>
      <c r="G81" s="138">
        <v>0</v>
      </c>
      <c r="H81" s="137">
        <v>0.7</v>
      </c>
      <c r="I81" s="139" t="s">
        <v>26</v>
      </c>
      <c r="J81" s="140" t="s">
        <v>229</v>
      </c>
      <c r="K81" s="140" t="s">
        <v>229</v>
      </c>
      <c r="L81" s="103">
        <v>0.99</v>
      </c>
      <c r="M81" s="112">
        <v>0</v>
      </c>
      <c r="N81" s="95" t="s">
        <v>231</v>
      </c>
      <c r="O81" s="110">
        <v>21</v>
      </c>
      <c r="P81" s="111">
        <f t="shared" si="12"/>
        <v>4.8636546552941553</v>
      </c>
      <c r="Q81" s="94">
        <v>8</v>
      </c>
      <c r="R81" s="106"/>
      <c r="S81" s="106"/>
    </row>
    <row r="82" spans="1:19" s="100" customFormat="1" ht="27.95" customHeight="1" x14ac:dyDescent="0.25">
      <c r="A82" s="101">
        <f t="shared" si="9"/>
        <v>81</v>
      </c>
      <c r="B82" s="154" t="s">
        <v>238</v>
      </c>
      <c r="C82" s="134" t="s">
        <v>13</v>
      </c>
      <c r="D82" s="95" t="s">
        <v>223</v>
      </c>
      <c r="E82" s="93" t="s">
        <v>23</v>
      </c>
      <c r="F82" s="137">
        <v>0.25</v>
      </c>
      <c r="G82" s="138">
        <v>0</v>
      </c>
      <c r="H82" s="137">
        <v>0.55000000000000004</v>
      </c>
      <c r="I82" s="139" t="s">
        <v>26</v>
      </c>
      <c r="J82" s="140" t="s">
        <v>229</v>
      </c>
      <c r="K82" s="140" t="s">
        <v>229</v>
      </c>
      <c r="L82" s="103">
        <v>0.2</v>
      </c>
      <c r="M82" s="112">
        <v>0.95</v>
      </c>
      <c r="N82" s="95" t="s">
        <v>231</v>
      </c>
      <c r="O82" s="110">
        <v>3</v>
      </c>
      <c r="P82" s="111">
        <f t="shared" ref="P82:P85" si="13">Q82/NORMINV(0.95,0,1)</f>
        <v>0.60795683191176941</v>
      </c>
      <c r="Q82" s="94">
        <v>1</v>
      </c>
      <c r="R82" s="106" t="s">
        <v>295</v>
      </c>
      <c r="S82" s="106"/>
    </row>
    <row r="83" spans="1:19" s="100" customFormat="1" ht="27.95" customHeight="1" x14ac:dyDescent="0.25">
      <c r="A83" s="101">
        <f t="shared" si="9"/>
        <v>82</v>
      </c>
      <c r="B83" s="154" t="s">
        <v>238</v>
      </c>
      <c r="C83" s="131" t="s">
        <v>14</v>
      </c>
      <c r="D83" s="95" t="s">
        <v>223</v>
      </c>
      <c r="E83" s="93" t="s">
        <v>23</v>
      </c>
      <c r="F83" s="137">
        <v>0.52</v>
      </c>
      <c r="G83" s="138">
        <v>0</v>
      </c>
      <c r="H83" s="137">
        <v>0.7</v>
      </c>
      <c r="I83" s="139" t="s">
        <v>26</v>
      </c>
      <c r="J83" s="140" t="s">
        <v>229</v>
      </c>
      <c r="K83" s="140" t="s">
        <v>229</v>
      </c>
      <c r="L83" s="103">
        <v>0.7</v>
      </c>
      <c r="M83" s="112">
        <v>0.75</v>
      </c>
      <c r="N83" s="95" t="s">
        <v>231</v>
      </c>
      <c r="O83" s="110">
        <v>20</v>
      </c>
      <c r="P83" s="111">
        <f t="shared" si="13"/>
        <v>1.2159136638235388</v>
      </c>
      <c r="Q83" s="94">
        <v>2</v>
      </c>
      <c r="R83" s="106"/>
      <c r="S83" s="106"/>
    </row>
    <row r="84" spans="1:19" s="100" customFormat="1" ht="27.95" customHeight="1" x14ac:dyDescent="0.25">
      <c r="A84" s="101">
        <f t="shared" si="9"/>
        <v>83</v>
      </c>
      <c r="B84" s="154" t="s">
        <v>238</v>
      </c>
      <c r="C84" s="132" t="s">
        <v>15</v>
      </c>
      <c r="D84" s="95" t="s">
        <v>223</v>
      </c>
      <c r="E84" s="93" t="s">
        <v>23</v>
      </c>
      <c r="F84" s="137">
        <v>0.95</v>
      </c>
      <c r="G84" s="138">
        <v>0</v>
      </c>
      <c r="H84" s="137">
        <v>0.6</v>
      </c>
      <c r="I84" s="139" t="s">
        <v>26</v>
      </c>
      <c r="J84" s="140" t="s">
        <v>229</v>
      </c>
      <c r="K84" s="140" t="s">
        <v>229</v>
      </c>
      <c r="L84" s="103">
        <v>0.85</v>
      </c>
      <c r="M84" s="112">
        <v>0.3</v>
      </c>
      <c r="N84" s="95" t="s">
        <v>231</v>
      </c>
      <c r="O84" s="110">
        <v>60</v>
      </c>
      <c r="P84" s="111">
        <f t="shared" si="13"/>
        <v>2.4318273276470777</v>
      </c>
      <c r="Q84" s="94">
        <v>4</v>
      </c>
      <c r="R84" s="106"/>
      <c r="S84" s="106"/>
    </row>
    <row r="85" spans="1:19" s="100" customFormat="1" ht="27.95" customHeight="1" x14ac:dyDescent="0.25">
      <c r="A85" s="101">
        <f t="shared" si="9"/>
        <v>84</v>
      </c>
      <c r="B85" s="154" t="s">
        <v>238</v>
      </c>
      <c r="C85" s="133" t="s">
        <v>16</v>
      </c>
      <c r="D85" s="95" t="s">
        <v>223</v>
      </c>
      <c r="E85" s="93" t="s">
        <v>23</v>
      </c>
      <c r="F85" s="137">
        <v>1.64</v>
      </c>
      <c r="G85" s="138">
        <v>0</v>
      </c>
      <c r="H85" s="137">
        <v>0.7</v>
      </c>
      <c r="I85" s="139" t="s">
        <v>26</v>
      </c>
      <c r="J85" s="140" t="s">
        <v>229</v>
      </c>
      <c r="K85" s="140" t="s">
        <v>229</v>
      </c>
      <c r="L85" s="103">
        <v>0.99</v>
      </c>
      <c r="M85" s="112">
        <v>0</v>
      </c>
      <c r="N85" s="95" t="s">
        <v>231</v>
      </c>
      <c r="O85" s="110">
        <f>24*30/7</f>
        <v>102.85714285714286</v>
      </c>
      <c r="P85" s="111">
        <f t="shared" si="13"/>
        <v>4.8636546552941553</v>
      </c>
      <c r="Q85" s="94">
        <v>8</v>
      </c>
      <c r="R85" s="106"/>
      <c r="S85" s="106"/>
    </row>
    <row r="86" spans="1:19" s="100" customFormat="1" ht="27.95" customHeight="1" x14ac:dyDescent="0.25">
      <c r="A86" s="101">
        <f t="shared" si="9"/>
        <v>85</v>
      </c>
      <c r="B86" s="154" t="s">
        <v>235</v>
      </c>
      <c r="C86" s="134" t="s">
        <v>13</v>
      </c>
      <c r="D86" s="95" t="s">
        <v>223</v>
      </c>
      <c r="E86" s="93" t="s">
        <v>23</v>
      </c>
      <c r="F86" s="137">
        <v>0.25</v>
      </c>
      <c r="G86" s="138">
        <v>0</v>
      </c>
      <c r="H86" s="137">
        <v>0.55000000000000004</v>
      </c>
      <c r="I86" s="139" t="s">
        <v>26</v>
      </c>
      <c r="J86" s="140" t="s">
        <v>229</v>
      </c>
      <c r="K86" s="140" t="s">
        <v>229</v>
      </c>
      <c r="L86" s="103">
        <v>0.2</v>
      </c>
      <c r="M86" s="112">
        <v>0.95</v>
      </c>
      <c r="N86" s="95" t="s">
        <v>231</v>
      </c>
      <c r="O86" s="110">
        <v>3</v>
      </c>
      <c r="P86" s="111">
        <f t="shared" ref="P86:P89" si="14">Q86/NORMINV(0.95,0,1)</f>
        <v>0.60795683191176941</v>
      </c>
      <c r="Q86" s="94">
        <v>1</v>
      </c>
      <c r="R86" s="106" t="s">
        <v>295</v>
      </c>
      <c r="S86" s="106"/>
    </row>
    <row r="87" spans="1:19" s="100" customFormat="1" ht="27.95" customHeight="1" x14ac:dyDescent="0.25">
      <c r="A87" s="101">
        <f t="shared" si="9"/>
        <v>86</v>
      </c>
      <c r="B87" s="154" t="s">
        <v>235</v>
      </c>
      <c r="C87" s="131" t="s">
        <v>14</v>
      </c>
      <c r="D87" s="95" t="s">
        <v>223</v>
      </c>
      <c r="E87" s="93" t="s">
        <v>23</v>
      </c>
      <c r="F87" s="137">
        <v>0.52</v>
      </c>
      <c r="G87" s="138">
        <v>0</v>
      </c>
      <c r="H87" s="137">
        <v>0.7</v>
      </c>
      <c r="I87" s="139" t="s">
        <v>26</v>
      </c>
      <c r="J87" s="140" t="s">
        <v>229</v>
      </c>
      <c r="K87" s="140" t="s">
        <v>229</v>
      </c>
      <c r="L87" s="103">
        <v>0.7</v>
      </c>
      <c r="M87" s="112">
        <v>0.75</v>
      </c>
      <c r="N87" s="95" t="s">
        <v>231</v>
      </c>
      <c r="O87" s="110">
        <v>20</v>
      </c>
      <c r="P87" s="111">
        <f t="shared" si="14"/>
        <v>1.2159136638235388</v>
      </c>
      <c r="Q87" s="94">
        <v>2</v>
      </c>
      <c r="R87" s="106"/>
      <c r="S87" s="106"/>
    </row>
    <row r="88" spans="1:19" s="100" customFormat="1" ht="27.95" customHeight="1" x14ac:dyDescent="0.25">
      <c r="A88" s="101">
        <f t="shared" si="9"/>
        <v>87</v>
      </c>
      <c r="B88" s="154" t="s">
        <v>235</v>
      </c>
      <c r="C88" s="132" t="s">
        <v>15</v>
      </c>
      <c r="D88" s="95" t="s">
        <v>223</v>
      </c>
      <c r="E88" s="93" t="s">
        <v>23</v>
      </c>
      <c r="F88" s="137">
        <v>0.95</v>
      </c>
      <c r="G88" s="138">
        <v>0</v>
      </c>
      <c r="H88" s="137">
        <v>0.6</v>
      </c>
      <c r="I88" s="139" t="s">
        <v>26</v>
      </c>
      <c r="J88" s="140" t="s">
        <v>229</v>
      </c>
      <c r="K88" s="140" t="s">
        <v>229</v>
      </c>
      <c r="L88" s="103">
        <v>0.85</v>
      </c>
      <c r="M88" s="112">
        <v>0.3</v>
      </c>
      <c r="N88" s="95" t="s">
        <v>231</v>
      </c>
      <c r="O88" s="110">
        <v>60</v>
      </c>
      <c r="P88" s="111">
        <f t="shared" si="14"/>
        <v>2.4318273276470777</v>
      </c>
      <c r="Q88" s="94">
        <v>4</v>
      </c>
      <c r="R88" s="106"/>
      <c r="S88" s="106"/>
    </row>
    <row r="89" spans="1:19" s="100" customFormat="1" ht="27.95" customHeight="1" x14ac:dyDescent="0.25">
      <c r="A89" s="101">
        <f t="shared" si="9"/>
        <v>88</v>
      </c>
      <c r="B89" s="154" t="s">
        <v>235</v>
      </c>
      <c r="C89" s="133" t="s">
        <v>16</v>
      </c>
      <c r="D89" s="95" t="s">
        <v>223</v>
      </c>
      <c r="E89" s="93" t="s">
        <v>23</v>
      </c>
      <c r="F89" s="137">
        <v>1.64</v>
      </c>
      <c r="G89" s="138">
        <v>0</v>
      </c>
      <c r="H89" s="137">
        <v>0.7</v>
      </c>
      <c r="I89" s="139" t="s">
        <v>26</v>
      </c>
      <c r="J89" s="140" t="s">
        <v>229</v>
      </c>
      <c r="K89" s="140" t="s">
        <v>229</v>
      </c>
      <c r="L89" s="103">
        <v>0.99</v>
      </c>
      <c r="M89" s="112">
        <v>0</v>
      </c>
      <c r="N89" s="95" t="s">
        <v>231</v>
      </c>
      <c r="O89" s="110">
        <f>24*30/7</f>
        <v>102.85714285714286</v>
      </c>
      <c r="P89" s="111">
        <f t="shared" si="14"/>
        <v>4.8636546552941553</v>
      </c>
      <c r="Q89" s="94">
        <v>8</v>
      </c>
      <c r="R89" s="106"/>
      <c r="S89" s="106"/>
    </row>
    <row r="90" spans="1:19" s="100" customFormat="1" ht="27.95" customHeight="1" x14ac:dyDescent="0.25">
      <c r="A90" s="101">
        <f t="shared" si="9"/>
        <v>89</v>
      </c>
      <c r="B90" s="154" t="s">
        <v>236</v>
      </c>
      <c r="C90" s="134" t="s">
        <v>13</v>
      </c>
      <c r="D90" s="95" t="s">
        <v>223</v>
      </c>
      <c r="E90" s="93" t="s">
        <v>23</v>
      </c>
      <c r="F90" s="137">
        <v>0.25</v>
      </c>
      <c r="G90" s="138">
        <v>0</v>
      </c>
      <c r="H90" s="137">
        <v>0.55000000000000004</v>
      </c>
      <c r="I90" s="139" t="s">
        <v>26</v>
      </c>
      <c r="J90" s="140" t="s">
        <v>229</v>
      </c>
      <c r="K90" s="140" t="s">
        <v>229</v>
      </c>
      <c r="L90" s="103">
        <v>0.2</v>
      </c>
      <c r="M90" s="112">
        <v>0.95</v>
      </c>
      <c r="N90" s="95" t="s">
        <v>231</v>
      </c>
      <c r="O90" s="110">
        <v>1</v>
      </c>
      <c r="P90" s="111">
        <f t="shared" ref="P90:P93" si="15">Q90/NORMINV(0.95,0,1)</f>
        <v>0.60795683191176941</v>
      </c>
      <c r="Q90" s="94">
        <v>1</v>
      </c>
      <c r="R90" s="106" t="s">
        <v>295</v>
      </c>
      <c r="S90" s="106"/>
    </row>
    <row r="91" spans="1:19" s="100" customFormat="1" ht="27.95" customHeight="1" x14ac:dyDescent="0.25">
      <c r="A91" s="101">
        <f t="shared" si="9"/>
        <v>90</v>
      </c>
      <c r="B91" s="154" t="s">
        <v>236</v>
      </c>
      <c r="C91" s="131" t="s">
        <v>14</v>
      </c>
      <c r="D91" s="95" t="s">
        <v>223</v>
      </c>
      <c r="E91" s="93" t="s">
        <v>23</v>
      </c>
      <c r="F91" s="137">
        <v>0.52</v>
      </c>
      <c r="G91" s="138">
        <v>0</v>
      </c>
      <c r="H91" s="137">
        <v>0.7</v>
      </c>
      <c r="I91" s="139" t="s">
        <v>26</v>
      </c>
      <c r="J91" s="140" t="s">
        <v>229</v>
      </c>
      <c r="K91" s="140" t="s">
        <v>229</v>
      </c>
      <c r="L91" s="103">
        <v>0.7</v>
      </c>
      <c r="M91" s="112">
        <v>0.75</v>
      </c>
      <c r="N91" s="95" t="s">
        <v>231</v>
      </c>
      <c r="O91" s="110">
        <v>7</v>
      </c>
      <c r="P91" s="111">
        <f t="shared" si="15"/>
        <v>1.2159136638235388</v>
      </c>
      <c r="Q91" s="94">
        <v>2</v>
      </c>
      <c r="R91" s="106"/>
      <c r="S91" s="106"/>
    </row>
    <row r="92" spans="1:19" s="100" customFormat="1" ht="27.95" customHeight="1" x14ac:dyDescent="0.25">
      <c r="A92" s="101">
        <f t="shared" si="9"/>
        <v>91</v>
      </c>
      <c r="B92" s="154" t="s">
        <v>236</v>
      </c>
      <c r="C92" s="132" t="s">
        <v>15</v>
      </c>
      <c r="D92" s="95" t="s">
        <v>223</v>
      </c>
      <c r="E92" s="93" t="s">
        <v>23</v>
      </c>
      <c r="F92" s="137">
        <v>0.95</v>
      </c>
      <c r="G92" s="138">
        <v>0</v>
      </c>
      <c r="H92" s="137">
        <v>0.6</v>
      </c>
      <c r="I92" s="139" t="s">
        <v>26</v>
      </c>
      <c r="J92" s="140" t="s">
        <v>229</v>
      </c>
      <c r="K92" s="140" t="s">
        <v>229</v>
      </c>
      <c r="L92" s="103">
        <v>0.85</v>
      </c>
      <c r="M92" s="112">
        <v>0.3</v>
      </c>
      <c r="N92" s="95" t="s">
        <v>231</v>
      </c>
      <c r="O92" s="110">
        <v>20</v>
      </c>
      <c r="P92" s="111">
        <f t="shared" si="15"/>
        <v>2.4318273276470777</v>
      </c>
      <c r="Q92" s="94">
        <v>4</v>
      </c>
      <c r="R92" s="106"/>
      <c r="S92" s="106"/>
    </row>
    <row r="93" spans="1:19" s="100" customFormat="1" ht="27.95" customHeight="1" x14ac:dyDescent="0.25">
      <c r="A93" s="101">
        <f t="shared" si="9"/>
        <v>92</v>
      </c>
      <c r="B93" s="154" t="s">
        <v>236</v>
      </c>
      <c r="C93" s="133" t="s">
        <v>16</v>
      </c>
      <c r="D93" s="95" t="s">
        <v>223</v>
      </c>
      <c r="E93" s="93" t="s">
        <v>23</v>
      </c>
      <c r="F93" s="137">
        <v>1.64</v>
      </c>
      <c r="G93" s="138">
        <v>0</v>
      </c>
      <c r="H93" s="137">
        <v>0.7</v>
      </c>
      <c r="I93" s="139" t="s">
        <v>26</v>
      </c>
      <c r="J93" s="140" t="s">
        <v>229</v>
      </c>
      <c r="K93" s="140" t="s">
        <v>229</v>
      </c>
      <c r="L93" s="103">
        <v>0.99</v>
      </c>
      <c r="M93" s="112">
        <v>0</v>
      </c>
      <c r="N93" s="95" t="s">
        <v>231</v>
      </c>
      <c r="O93" s="110">
        <v>40</v>
      </c>
      <c r="P93" s="111">
        <f t="shared" si="15"/>
        <v>4.8636546552941553</v>
      </c>
      <c r="Q93" s="94">
        <v>8</v>
      </c>
      <c r="R93" s="106"/>
      <c r="S93" s="106"/>
    </row>
    <row r="94" spans="1:19" s="100" customFormat="1" ht="27.95" customHeight="1" x14ac:dyDescent="0.25">
      <c r="A94" s="101">
        <f t="shared" si="9"/>
        <v>93</v>
      </c>
      <c r="B94" s="154" t="s">
        <v>112</v>
      </c>
      <c r="C94" s="134" t="s">
        <v>13</v>
      </c>
      <c r="D94" s="95" t="s">
        <v>223</v>
      </c>
      <c r="E94" s="93" t="s">
        <v>23</v>
      </c>
      <c r="F94" s="137">
        <v>0.25</v>
      </c>
      <c r="G94" s="138">
        <v>0</v>
      </c>
      <c r="H94" s="137">
        <v>0.55000000000000004</v>
      </c>
      <c r="I94" s="139" t="s">
        <v>26</v>
      </c>
      <c r="J94" s="140" t="s">
        <v>229</v>
      </c>
      <c r="K94" s="140" t="s">
        <v>229</v>
      </c>
      <c r="L94" s="103">
        <v>0.2</v>
      </c>
      <c r="M94" s="112">
        <v>0.95</v>
      </c>
      <c r="N94" s="95" t="s">
        <v>231</v>
      </c>
      <c r="O94" s="110">
        <v>3</v>
      </c>
      <c r="P94" s="111">
        <f t="shared" ref="P94:P97" si="16">Q94/NORMINV(0.95,0,1)</f>
        <v>0.60795683191176941</v>
      </c>
      <c r="Q94" s="94">
        <v>1</v>
      </c>
      <c r="R94" s="106" t="s">
        <v>295</v>
      </c>
      <c r="S94" s="106"/>
    </row>
    <row r="95" spans="1:19" s="100" customFormat="1" ht="27.95" customHeight="1" x14ac:dyDescent="0.25">
      <c r="A95" s="101">
        <f t="shared" si="9"/>
        <v>94</v>
      </c>
      <c r="B95" s="154" t="s">
        <v>112</v>
      </c>
      <c r="C95" s="131" t="s">
        <v>14</v>
      </c>
      <c r="D95" s="95" t="s">
        <v>223</v>
      </c>
      <c r="E95" s="93" t="s">
        <v>23</v>
      </c>
      <c r="F95" s="137">
        <v>0.52</v>
      </c>
      <c r="G95" s="138">
        <v>0</v>
      </c>
      <c r="H95" s="137">
        <v>0.7</v>
      </c>
      <c r="I95" s="139" t="s">
        <v>26</v>
      </c>
      <c r="J95" s="140" t="s">
        <v>229</v>
      </c>
      <c r="K95" s="140" t="s">
        <v>229</v>
      </c>
      <c r="L95" s="103">
        <v>0.7</v>
      </c>
      <c r="M95" s="112">
        <v>0.75</v>
      </c>
      <c r="N95" s="95" t="s">
        <v>231</v>
      </c>
      <c r="O95" s="110">
        <v>20</v>
      </c>
      <c r="P95" s="111">
        <f t="shared" si="16"/>
        <v>1.2159136638235388</v>
      </c>
      <c r="Q95" s="94">
        <v>2</v>
      </c>
      <c r="R95" s="106"/>
      <c r="S95" s="106"/>
    </row>
    <row r="96" spans="1:19" s="100" customFormat="1" ht="27.95" customHeight="1" x14ac:dyDescent="0.25">
      <c r="A96" s="101">
        <f t="shared" si="9"/>
        <v>95</v>
      </c>
      <c r="B96" s="154" t="s">
        <v>112</v>
      </c>
      <c r="C96" s="132" t="s">
        <v>15</v>
      </c>
      <c r="D96" s="95" t="s">
        <v>223</v>
      </c>
      <c r="E96" s="93" t="s">
        <v>23</v>
      </c>
      <c r="F96" s="137">
        <v>0.95</v>
      </c>
      <c r="G96" s="138">
        <v>0</v>
      </c>
      <c r="H96" s="137">
        <v>0.6</v>
      </c>
      <c r="I96" s="139" t="s">
        <v>26</v>
      </c>
      <c r="J96" s="140" t="s">
        <v>229</v>
      </c>
      <c r="K96" s="140" t="s">
        <v>229</v>
      </c>
      <c r="L96" s="103">
        <v>0.85</v>
      </c>
      <c r="M96" s="112">
        <v>0.3</v>
      </c>
      <c r="N96" s="95" t="s">
        <v>231</v>
      </c>
      <c r="O96" s="110">
        <v>60</v>
      </c>
      <c r="P96" s="111">
        <f t="shared" si="16"/>
        <v>2.4318273276470777</v>
      </c>
      <c r="Q96" s="94">
        <v>4</v>
      </c>
      <c r="R96" s="106"/>
      <c r="S96" s="106"/>
    </row>
    <row r="97" spans="1:19" s="100" customFormat="1" ht="27.95" customHeight="1" x14ac:dyDescent="0.25">
      <c r="A97" s="101">
        <f t="shared" si="9"/>
        <v>96</v>
      </c>
      <c r="B97" s="154" t="s">
        <v>112</v>
      </c>
      <c r="C97" s="133" t="s">
        <v>16</v>
      </c>
      <c r="D97" s="95" t="s">
        <v>223</v>
      </c>
      <c r="E97" s="93" t="s">
        <v>23</v>
      </c>
      <c r="F97" s="137">
        <v>1.64</v>
      </c>
      <c r="G97" s="138">
        <v>0</v>
      </c>
      <c r="H97" s="137">
        <v>0.7</v>
      </c>
      <c r="I97" s="139" t="s">
        <v>26</v>
      </c>
      <c r="J97" s="140" t="s">
        <v>229</v>
      </c>
      <c r="K97" s="140" t="s">
        <v>229</v>
      </c>
      <c r="L97" s="103">
        <v>0.99</v>
      </c>
      <c r="M97" s="112">
        <v>0</v>
      </c>
      <c r="N97" s="95" t="s">
        <v>231</v>
      </c>
      <c r="O97" s="110">
        <f>24*30/7</f>
        <v>102.85714285714286</v>
      </c>
      <c r="P97" s="111">
        <f t="shared" si="16"/>
        <v>4.8636546552941553</v>
      </c>
      <c r="Q97" s="94">
        <v>8</v>
      </c>
      <c r="R97" s="106"/>
      <c r="S97" s="106"/>
    </row>
    <row r="98" spans="1:19" s="100" customFormat="1" ht="27.95" customHeight="1" x14ac:dyDescent="0.25">
      <c r="A98" s="101">
        <f t="shared" si="9"/>
        <v>97</v>
      </c>
      <c r="B98" s="154" t="s">
        <v>109</v>
      </c>
      <c r="C98" s="134" t="s">
        <v>13</v>
      </c>
      <c r="D98" s="95" t="s">
        <v>223</v>
      </c>
      <c r="E98" s="93" t="s">
        <v>23</v>
      </c>
      <c r="F98" s="137">
        <v>0.25</v>
      </c>
      <c r="G98" s="138">
        <v>0</v>
      </c>
      <c r="H98" s="137">
        <v>0.55000000000000004</v>
      </c>
      <c r="I98" s="139" t="s">
        <v>26</v>
      </c>
      <c r="J98" s="140" t="s">
        <v>229</v>
      </c>
      <c r="K98" s="140" t="s">
        <v>229</v>
      </c>
      <c r="L98" s="103">
        <v>0.2</v>
      </c>
      <c r="M98" s="112">
        <v>0.95</v>
      </c>
      <c r="N98" s="95" t="s">
        <v>231</v>
      </c>
      <c r="O98" s="110">
        <v>3</v>
      </c>
      <c r="P98" s="111">
        <f t="shared" ref="P98:P101" si="17">Q98/NORMINV(0.95,0,1)</f>
        <v>0.60795683191176941</v>
      </c>
      <c r="Q98" s="94">
        <v>1</v>
      </c>
      <c r="R98" s="106" t="s">
        <v>295</v>
      </c>
      <c r="S98" s="106"/>
    </row>
    <row r="99" spans="1:19" s="100" customFormat="1" ht="27.95" customHeight="1" x14ac:dyDescent="0.25">
      <c r="A99" s="101">
        <f t="shared" si="9"/>
        <v>98</v>
      </c>
      <c r="B99" s="154" t="s">
        <v>109</v>
      </c>
      <c r="C99" s="131" t="s">
        <v>14</v>
      </c>
      <c r="D99" s="95" t="s">
        <v>223</v>
      </c>
      <c r="E99" s="93" t="s">
        <v>23</v>
      </c>
      <c r="F99" s="137">
        <v>0.52</v>
      </c>
      <c r="G99" s="138">
        <v>0</v>
      </c>
      <c r="H99" s="137">
        <v>0.7</v>
      </c>
      <c r="I99" s="139" t="s">
        <v>26</v>
      </c>
      <c r="J99" s="140" t="s">
        <v>229</v>
      </c>
      <c r="K99" s="140" t="s">
        <v>229</v>
      </c>
      <c r="L99" s="103">
        <v>0.7</v>
      </c>
      <c r="M99" s="112">
        <v>0.75</v>
      </c>
      <c r="N99" s="95" t="s">
        <v>231</v>
      </c>
      <c r="O99" s="110">
        <v>20</v>
      </c>
      <c r="P99" s="111">
        <f t="shared" si="17"/>
        <v>1.2159136638235388</v>
      </c>
      <c r="Q99" s="94">
        <v>2</v>
      </c>
      <c r="R99" s="106"/>
      <c r="S99" s="106"/>
    </row>
    <row r="100" spans="1:19" s="100" customFormat="1" ht="27.95" customHeight="1" x14ac:dyDescent="0.25">
      <c r="A100" s="101">
        <f t="shared" si="9"/>
        <v>99</v>
      </c>
      <c r="B100" s="154" t="s">
        <v>109</v>
      </c>
      <c r="C100" s="132" t="s">
        <v>15</v>
      </c>
      <c r="D100" s="95" t="s">
        <v>223</v>
      </c>
      <c r="E100" s="93" t="s">
        <v>23</v>
      </c>
      <c r="F100" s="137">
        <v>0.95</v>
      </c>
      <c r="G100" s="138">
        <v>0</v>
      </c>
      <c r="H100" s="137">
        <v>0.6</v>
      </c>
      <c r="I100" s="139" t="s">
        <v>26</v>
      </c>
      <c r="J100" s="140" t="s">
        <v>229</v>
      </c>
      <c r="K100" s="140" t="s">
        <v>229</v>
      </c>
      <c r="L100" s="103">
        <v>0.85</v>
      </c>
      <c r="M100" s="112">
        <v>0.3</v>
      </c>
      <c r="N100" s="95" t="s">
        <v>231</v>
      </c>
      <c r="O100" s="110">
        <v>60</v>
      </c>
      <c r="P100" s="111">
        <f t="shared" si="17"/>
        <v>2.4318273276470777</v>
      </c>
      <c r="Q100" s="94">
        <v>4</v>
      </c>
      <c r="R100" s="106"/>
      <c r="S100" s="106"/>
    </row>
    <row r="101" spans="1:19" s="100" customFormat="1" ht="27.95" customHeight="1" x14ac:dyDescent="0.25">
      <c r="A101" s="101">
        <f t="shared" si="9"/>
        <v>100</v>
      </c>
      <c r="B101" s="154" t="s">
        <v>109</v>
      </c>
      <c r="C101" s="133" t="s">
        <v>16</v>
      </c>
      <c r="D101" s="95" t="s">
        <v>223</v>
      </c>
      <c r="E101" s="93" t="s">
        <v>23</v>
      </c>
      <c r="F101" s="137">
        <v>1.64</v>
      </c>
      <c r="G101" s="138">
        <v>0</v>
      </c>
      <c r="H101" s="137">
        <v>0.7</v>
      </c>
      <c r="I101" s="139" t="s">
        <v>26</v>
      </c>
      <c r="J101" s="140" t="s">
        <v>229</v>
      </c>
      <c r="K101" s="140" t="s">
        <v>229</v>
      </c>
      <c r="L101" s="103">
        <v>0.99</v>
      </c>
      <c r="M101" s="112">
        <v>0</v>
      </c>
      <c r="N101" s="95" t="s">
        <v>231</v>
      </c>
      <c r="O101" s="110">
        <f>24*30/7</f>
        <v>102.85714285714286</v>
      </c>
      <c r="P101" s="111">
        <f t="shared" si="17"/>
        <v>4.8636546552941553</v>
      </c>
      <c r="Q101" s="94">
        <v>8</v>
      </c>
      <c r="R101" s="106"/>
      <c r="S101" s="106"/>
    </row>
    <row r="102" spans="1:19" s="100" customFormat="1" ht="27.95" customHeight="1" x14ac:dyDescent="0.25">
      <c r="A102" s="101">
        <f t="shared" si="9"/>
        <v>101</v>
      </c>
      <c r="B102" s="154" t="s">
        <v>237</v>
      </c>
      <c r="C102" s="134" t="s">
        <v>13</v>
      </c>
      <c r="D102" s="95" t="s">
        <v>223</v>
      </c>
      <c r="E102" s="93" t="s">
        <v>23</v>
      </c>
      <c r="F102" s="137">
        <v>0.25</v>
      </c>
      <c r="G102" s="138">
        <v>0</v>
      </c>
      <c r="H102" s="137">
        <v>0.55000000000000004</v>
      </c>
      <c r="I102" s="139" t="s">
        <v>26</v>
      </c>
      <c r="J102" s="140" t="s">
        <v>229</v>
      </c>
      <c r="K102" s="140" t="s">
        <v>229</v>
      </c>
      <c r="L102" s="103">
        <v>0.2</v>
      </c>
      <c r="M102" s="112">
        <v>0.95</v>
      </c>
      <c r="N102" s="95" t="s">
        <v>231</v>
      </c>
      <c r="O102" s="110">
        <v>3</v>
      </c>
      <c r="P102" s="111">
        <f t="shared" ref="P102:P105" si="18">Q102/NORMINV(0.95,0,1)</f>
        <v>0.60795683191176941</v>
      </c>
      <c r="Q102" s="94">
        <v>1</v>
      </c>
      <c r="R102" s="106" t="s">
        <v>295</v>
      </c>
      <c r="S102" s="106"/>
    </row>
    <row r="103" spans="1:19" s="100" customFormat="1" ht="27.95" customHeight="1" x14ac:dyDescent="0.25">
      <c r="A103" s="101">
        <f t="shared" si="9"/>
        <v>102</v>
      </c>
      <c r="B103" s="154" t="s">
        <v>237</v>
      </c>
      <c r="C103" s="131" t="s">
        <v>14</v>
      </c>
      <c r="D103" s="95" t="s">
        <v>223</v>
      </c>
      <c r="E103" s="93" t="s">
        <v>23</v>
      </c>
      <c r="F103" s="137">
        <v>0.52</v>
      </c>
      <c r="G103" s="138">
        <v>0</v>
      </c>
      <c r="H103" s="137">
        <v>0.7</v>
      </c>
      <c r="I103" s="139" t="s">
        <v>26</v>
      </c>
      <c r="J103" s="140" t="s">
        <v>229</v>
      </c>
      <c r="K103" s="140" t="s">
        <v>229</v>
      </c>
      <c r="L103" s="103">
        <v>0.7</v>
      </c>
      <c r="M103" s="112">
        <v>0.75</v>
      </c>
      <c r="N103" s="95" t="s">
        <v>231</v>
      </c>
      <c r="O103" s="110">
        <v>20</v>
      </c>
      <c r="P103" s="111">
        <f t="shared" si="18"/>
        <v>1.2159136638235388</v>
      </c>
      <c r="Q103" s="94">
        <v>2</v>
      </c>
      <c r="R103" s="106"/>
      <c r="S103" s="106"/>
    </row>
    <row r="104" spans="1:19" s="100" customFormat="1" ht="27.95" customHeight="1" x14ac:dyDescent="0.25">
      <c r="A104" s="101">
        <f t="shared" si="9"/>
        <v>103</v>
      </c>
      <c r="B104" s="154" t="s">
        <v>237</v>
      </c>
      <c r="C104" s="132" t="s">
        <v>15</v>
      </c>
      <c r="D104" s="95" t="s">
        <v>223</v>
      </c>
      <c r="E104" s="93" t="s">
        <v>23</v>
      </c>
      <c r="F104" s="137">
        <v>0.95</v>
      </c>
      <c r="G104" s="138">
        <v>0</v>
      </c>
      <c r="H104" s="137">
        <v>0.6</v>
      </c>
      <c r="I104" s="139" t="s">
        <v>26</v>
      </c>
      <c r="J104" s="140" t="s">
        <v>229</v>
      </c>
      <c r="K104" s="140" t="s">
        <v>229</v>
      </c>
      <c r="L104" s="103">
        <v>0.85</v>
      </c>
      <c r="M104" s="112">
        <v>0.3</v>
      </c>
      <c r="N104" s="95" t="s">
        <v>231</v>
      </c>
      <c r="O104" s="110">
        <v>60</v>
      </c>
      <c r="P104" s="111">
        <f t="shared" si="18"/>
        <v>2.4318273276470777</v>
      </c>
      <c r="Q104" s="94">
        <v>4</v>
      </c>
      <c r="R104" s="106"/>
      <c r="S104" s="106"/>
    </row>
    <row r="105" spans="1:19" s="100" customFormat="1" ht="27.95" customHeight="1" x14ac:dyDescent="0.25">
      <c r="A105" s="101">
        <f t="shared" si="9"/>
        <v>104</v>
      </c>
      <c r="B105" s="154" t="s">
        <v>237</v>
      </c>
      <c r="C105" s="133" t="s">
        <v>16</v>
      </c>
      <c r="D105" s="95" t="s">
        <v>223</v>
      </c>
      <c r="E105" s="93" t="s">
        <v>23</v>
      </c>
      <c r="F105" s="137">
        <v>1.64</v>
      </c>
      <c r="G105" s="138">
        <v>0</v>
      </c>
      <c r="H105" s="137">
        <v>0.7</v>
      </c>
      <c r="I105" s="139" t="s">
        <v>26</v>
      </c>
      <c r="J105" s="140" t="s">
        <v>229</v>
      </c>
      <c r="K105" s="140" t="s">
        <v>229</v>
      </c>
      <c r="L105" s="103">
        <v>0.99</v>
      </c>
      <c r="M105" s="112">
        <v>0</v>
      </c>
      <c r="N105" s="95" t="s">
        <v>231</v>
      </c>
      <c r="O105" s="110">
        <f>24*30/7</f>
        <v>102.85714285714286</v>
      </c>
      <c r="P105" s="111">
        <f t="shared" si="18"/>
        <v>4.8636546552941553</v>
      </c>
      <c r="Q105" s="94">
        <v>8</v>
      </c>
      <c r="R105" s="106"/>
      <c r="S105" s="106"/>
    </row>
    <row r="106" spans="1:19" s="100" customFormat="1" ht="27.95" customHeight="1" x14ac:dyDescent="0.25">
      <c r="A106" s="101">
        <f t="shared" si="9"/>
        <v>105</v>
      </c>
      <c r="B106" s="154" t="s">
        <v>234</v>
      </c>
      <c r="C106" s="134" t="s">
        <v>13</v>
      </c>
      <c r="D106" s="95" t="s">
        <v>223</v>
      </c>
      <c r="E106" s="93" t="s">
        <v>23</v>
      </c>
      <c r="F106" s="137">
        <v>0.25</v>
      </c>
      <c r="G106" s="138">
        <v>0</v>
      </c>
      <c r="H106" s="137">
        <v>0.55000000000000004</v>
      </c>
      <c r="I106" s="139" t="s">
        <v>26</v>
      </c>
      <c r="J106" s="140" t="s">
        <v>229</v>
      </c>
      <c r="K106" s="140" t="s">
        <v>229</v>
      </c>
      <c r="L106" s="103">
        <v>0.2</v>
      </c>
      <c r="M106" s="112">
        <v>0.95</v>
      </c>
      <c r="N106" s="95" t="s">
        <v>231</v>
      </c>
      <c r="O106" s="110">
        <v>3</v>
      </c>
      <c r="P106" s="111">
        <f t="shared" ref="P106:P109" si="19">Q106/NORMINV(0.95,0,1)</f>
        <v>0.60795683191176941</v>
      </c>
      <c r="Q106" s="94">
        <v>1</v>
      </c>
      <c r="R106" s="106" t="s">
        <v>295</v>
      </c>
      <c r="S106" s="106"/>
    </row>
    <row r="107" spans="1:19" s="100" customFormat="1" ht="27.95" customHeight="1" x14ac:dyDescent="0.25">
      <c r="A107" s="101">
        <f t="shared" si="9"/>
        <v>106</v>
      </c>
      <c r="B107" s="154" t="s">
        <v>234</v>
      </c>
      <c r="C107" s="131" t="s">
        <v>14</v>
      </c>
      <c r="D107" s="95" t="s">
        <v>223</v>
      </c>
      <c r="E107" s="93" t="s">
        <v>23</v>
      </c>
      <c r="F107" s="137">
        <v>0.52</v>
      </c>
      <c r="G107" s="138">
        <v>0</v>
      </c>
      <c r="H107" s="137">
        <v>0.7</v>
      </c>
      <c r="I107" s="139" t="s">
        <v>26</v>
      </c>
      <c r="J107" s="140" t="s">
        <v>229</v>
      </c>
      <c r="K107" s="140" t="s">
        <v>229</v>
      </c>
      <c r="L107" s="103">
        <v>0.7</v>
      </c>
      <c r="M107" s="112">
        <v>0.75</v>
      </c>
      <c r="N107" s="95" t="s">
        <v>231</v>
      </c>
      <c r="O107" s="110">
        <v>20</v>
      </c>
      <c r="P107" s="111">
        <f t="shared" si="19"/>
        <v>1.2159136638235388</v>
      </c>
      <c r="Q107" s="94">
        <v>2</v>
      </c>
      <c r="R107" s="106"/>
      <c r="S107" s="106"/>
    </row>
    <row r="108" spans="1:19" s="100" customFormat="1" ht="27.95" customHeight="1" x14ac:dyDescent="0.25">
      <c r="A108" s="101">
        <f t="shared" si="9"/>
        <v>107</v>
      </c>
      <c r="B108" s="154" t="s">
        <v>234</v>
      </c>
      <c r="C108" s="132" t="s">
        <v>15</v>
      </c>
      <c r="D108" s="95" t="s">
        <v>223</v>
      </c>
      <c r="E108" s="93" t="s">
        <v>23</v>
      </c>
      <c r="F108" s="137">
        <v>0.95</v>
      </c>
      <c r="G108" s="138">
        <v>0</v>
      </c>
      <c r="H108" s="137">
        <v>0.6</v>
      </c>
      <c r="I108" s="139" t="s">
        <v>26</v>
      </c>
      <c r="J108" s="140" t="s">
        <v>229</v>
      </c>
      <c r="K108" s="140" t="s">
        <v>229</v>
      </c>
      <c r="L108" s="103">
        <v>0.85</v>
      </c>
      <c r="M108" s="112">
        <v>0.3</v>
      </c>
      <c r="N108" s="95" t="s">
        <v>231</v>
      </c>
      <c r="O108" s="110">
        <v>60</v>
      </c>
      <c r="P108" s="111">
        <f t="shared" si="19"/>
        <v>2.4318273276470777</v>
      </c>
      <c r="Q108" s="94">
        <v>4</v>
      </c>
      <c r="R108" s="106"/>
      <c r="S108" s="106"/>
    </row>
    <row r="109" spans="1:19" s="100" customFormat="1" ht="27.95" customHeight="1" x14ac:dyDescent="0.25">
      <c r="A109" s="101">
        <f t="shared" si="9"/>
        <v>108</v>
      </c>
      <c r="B109" s="154" t="s">
        <v>234</v>
      </c>
      <c r="C109" s="133" t="s">
        <v>16</v>
      </c>
      <c r="D109" s="95" t="s">
        <v>223</v>
      </c>
      <c r="E109" s="93" t="s">
        <v>23</v>
      </c>
      <c r="F109" s="137">
        <v>1.64</v>
      </c>
      <c r="G109" s="138">
        <v>0</v>
      </c>
      <c r="H109" s="137">
        <v>0.7</v>
      </c>
      <c r="I109" s="139" t="s">
        <v>26</v>
      </c>
      <c r="J109" s="140" t="s">
        <v>229</v>
      </c>
      <c r="K109" s="140" t="s">
        <v>229</v>
      </c>
      <c r="L109" s="103">
        <v>0.99</v>
      </c>
      <c r="M109" s="112">
        <v>0</v>
      </c>
      <c r="N109" s="95" t="s">
        <v>231</v>
      </c>
      <c r="O109" s="110">
        <f>24*30/7</f>
        <v>102.85714285714286</v>
      </c>
      <c r="P109" s="111">
        <f t="shared" si="19"/>
        <v>4.8636546552941553</v>
      </c>
      <c r="Q109" s="94">
        <v>8</v>
      </c>
      <c r="R109" s="106"/>
      <c r="S109" s="106"/>
    </row>
    <row r="110" spans="1:19" s="100" customFormat="1" ht="27.95" customHeight="1" x14ac:dyDescent="0.25">
      <c r="A110" s="101">
        <f t="shared" si="9"/>
        <v>109</v>
      </c>
      <c r="B110" s="181" t="s">
        <v>286</v>
      </c>
      <c r="C110" s="134" t="s">
        <v>13</v>
      </c>
      <c r="D110" s="95" t="s">
        <v>223</v>
      </c>
      <c r="E110" s="93" t="s">
        <v>23</v>
      </c>
      <c r="F110" s="136">
        <v>0.1</v>
      </c>
      <c r="G110" s="138">
        <v>0</v>
      </c>
      <c r="H110" s="136">
        <v>0.5</v>
      </c>
      <c r="I110" s="139" t="s">
        <v>26</v>
      </c>
      <c r="J110" s="140" t="s">
        <v>229</v>
      </c>
      <c r="K110" s="140" t="s">
        <v>229</v>
      </c>
      <c r="L110" s="103">
        <v>0.2</v>
      </c>
      <c r="M110" s="112">
        <v>0.95</v>
      </c>
      <c r="N110" s="95" t="s">
        <v>231</v>
      </c>
      <c r="O110" s="110">
        <v>1</v>
      </c>
      <c r="P110" s="111">
        <f t="shared" ref="P110:P113" si="20">Q110/NORMINV(0.95,0,1)</f>
        <v>0.60795683191176941</v>
      </c>
      <c r="Q110" s="94">
        <v>1</v>
      </c>
      <c r="R110" s="106" t="s">
        <v>277</v>
      </c>
      <c r="S110" s="106" t="s">
        <v>278</v>
      </c>
    </row>
    <row r="111" spans="1:19" s="100" customFormat="1" ht="27.95" customHeight="1" x14ac:dyDescent="0.25">
      <c r="A111" s="101">
        <f t="shared" si="9"/>
        <v>110</v>
      </c>
      <c r="B111" s="181" t="s">
        <v>286</v>
      </c>
      <c r="C111" s="131" t="s">
        <v>14</v>
      </c>
      <c r="D111" s="95" t="s">
        <v>223</v>
      </c>
      <c r="E111" s="93" t="s">
        <v>23</v>
      </c>
      <c r="F111" s="136">
        <v>0.2</v>
      </c>
      <c r="G111" s="138">
        <v>0</v>
      </c>
      <c r="H111" s="136">
        <v>0.5</v>
      </c>
      <c r="I111" s="139" t="s">
        <v>26</v>
      </c>
      <c r="J111" s="140" t="s">
        <v>229</v>
      </c>
      <c r="K111" s="140" t="s">
        <v>229</v>
      </c>
      <c r="L111" s="103">
        <v>0.7</v>
      </c>
      <c r="M111" s="112">
        <v>0.75</v>
      </c>
      <c r="N111" s="95" t="s">
        <v>231</v>
      </c>
      <c r="O111" s="110">
        <v>2</v>
      </c>
      <c r="P111" s="111">
        <f t="shared" si="20"/>
        <v>1.2159136638235388</v>
      </c>
      <c r="Q111" s="94">
        <v>2</v>
      </c>
      <c r="R111" s="106"/>
      <c r="S111" s="106"/>
    </row>
    <row r="112" spans="1:19" s="100" customFormat="1" ht="27.95" customHeight="1" x14ac:dyDescent="0.25">
      <c r="A112" s="101">
        <f t="shared" si="9"/>
        <v>111</v>
      </c>
      <c r="B112" s="181" t="s">
        <v>286</v>
      </c>
      <c r="C112" s="132" t="s">
        <v>15</v>
      </c>
      <c r="D112" s="95" t="s">
        <v>223</v>
      </c>
      <c r="E112" s="93" t="s">
        <v>23</v>
      </c>
      <c r="F112" s="136">
        <v>101</v>
      </c>
      <c r="G112" s="138">
        <v>0</v>
      </c>
      <c r="H112" s="136">
        <v>1.1100000000000001</v>
      </c>
      <c r="I112" s="139" t="s">
        <v>26</v>
      </c>
      <c r="J112" s="140" t="s">
        <v>229</v>
      </c>
      <c r="K112" s="140" t="s">
        <v>229</v>
      </c>
      <c r="L112" s="103">
        <v>0.85</v>
      </c>
      <c r="M112" s="112">
        <v>0.3</v>
      </c>
      <c r="N112" s="95" t="s">
        <v>231</v>
      </c>
      <c r="O112" s="110">
        <v>5</v>
      </c>
      <c r="P112" s="111">
        <f t="shared" si="20"/>
        <v>2.4318273276470777</v>
      </c>
      <c r="Q112" s="94">
        <v>4</v>
      </c>
      <c r="R112" s="106"/>
      <c r="S112" s="106"/>
    </row>
    <row r="113" spans="1:19" s="100" customFormat="1" ht="27.95" customHeight="1" x14ac:dyDescent="0.25">
      <c r="A113" s="101">
        <f t="shared" si="9"/>
        <v>112</v>
      </c>
      <c r="B113" s="181" t="s">
        <v>286</v>
      </c>
      <c r="C113" s="133" t="s">
        <v>16</v>
      </c>
      <c r="D113" s="95" t="s">
        <v>223</v>
      </c>
      <c r="E113" s="93" t="s">
        <v>23</v>
      </c>
      <c r="F113" s="136">
        <v>101</v>
      </c>
      <c r="G113" s="138">
        <v>0</v>
      </c>
      <c r="H113" s="136">
        <v>1.1100000000000001</v>
      </c>
      <c r="I113" s="139" t="s">
        <v>26</v>
      </c>
      <c r="J113" s="140" t="s">
        <v>229</v>
      </c>
      <c r="K113" s="140" t="s">
        <v>229</v>
      </c>
      <c r="L113" s="103">
        <v>0.99</v>
      </c>
      <c r="M113" s="112">
        <v>0</v>
      </c>
      <c r="N113" s="95" t="s">
        <v>231</v>
      </c>
      <c r="O113" s="110">
        <v>10</v>
      </c>
      <c r="P113" s="111">
        <f t="shared" si="20"/>
        <v>4.8636546552941553</v>
      </c>
      <c r="Q113" s="94">
        <v>8</v>
      </c>
      <c r="R113" s="106"/>
      <c r="S113" s="106"/>
    </row>
    <row r="114" spans="1:19" s="100" customFormat="1" ht="27.95" customHeight="1" x14ac:dyDescent="0.25">
      <c r="A114" s="101">
        <f t="shared" si="9"/>
        <v>113</v>
      </c>
      <c r="B114" s="123" t="s">
        <v>239</v>
      </c>
      <c r="C114" s="134" t="s">
        <v>13</v>
      </c>
      <c r="D114" s="95" t="s">
        <v>223</v>
      </c>
      <c r="E114" s="93" t="s">
        <v>23</v>
      </c>
      <c r="F114" s="102">
        <v>0.4</v>
      </c>
      <c r="G114" s="138">
        <v>0</v>
      </c>
      <c r="H114" s="102">
        <v>0.6</v>
      </c>
      <c r="I114" s="139" t="s">
        <v>26</v>
      </c>
      <c r="J114" s="140" t="s">
        <v>229</v>
      </c>
      <c r="K114" s="140" t="s">
        <v>229</v>
      </c>
      <c r="L114" s="103">
        <v>0.2</v>
      </c>
      <c r="M114" s="112">
        <v>0.95</v>
      </c>
      <c r="N114" s="95" t="s">
        <v>231</v>
      </c>
      <c r="O114" s="110">
        <v>1</v>
      </c>
      <c r="P114" s="111">
        <f t="shared" ref="P114:P141" si="21">Q114/NORMINV(0.95,0,1)</f>
        <v>0.60795683191176941</v>
      </c>
      <c r="Q114" s="94">
        <v>1</v>
      </c>
      <c r="R114" s="106"/>
      <c r="S114" s="106"/>
    </row>
    <row r="115" spans="1:19" s="100" customFormat="1" ht="27.95" customHeight="1" x14ac:dyDescent="0.25">
      <c r="A115" s="101">
        <f t="shared" si="9"/>
        <v>114</v>
      </c>
      <c r="B115" s="123" t="s">
        <v>239</v>
      </c>
      <c r="C115" s="131" t="s">
        <v>14</v>
      </c>
      <c r="D115" s="95" t="s">
        <v>223</v>
      </c>
      <c r="E115" s="93" t="s">
        <v>23</v>
      </c>
      <c r="F115" s="103">
        <v>0.67</v>
      </c>
      <c r="G115" s="138">
        <v>0</v>
      </c>
      <c r="H115" s="103">
        <v>0.7</v>
      </c>
      <c r="I115" s="139" t="s">
        <v>26</v>
      </c>
      <c r="J115" s="140" t="s">
        <v>229</v>
      </c>
      <c r="K115" s="140" t="s">
        <v>229</v>
      </c>
      <c r="L115" s="103">
        <v>0.7</v>
      </c>
      <c r="M115" s="112">
        <v>0.75</v>
      </c>
      <c r="N115" s="95" t="s">
        <v>231</v>
      </c>
      <c r="O115" s="110">
        <v>3</v>
      </c>
      <c r="P115" s="111">
        <f t="shared" si="21"/>
        <v>1.2159136638235388</v>
      </c>
      <c r="Q115" s="94">
        <v>2</v>
      </c>
      <c r="R115" s="106"/>
      <c r="S115" s="106"/>
    </row>
    <row r="116" spans="1:19" s="100" customFormat="1" ht="27.95" customHeight="1" x14ac:dyDescent="0.25">
      <c r="A116" s="101">
        <f t="shared" si="9"/>
        <v>115</v>
      </c>
      <c r="B116" s="123" t="s">
        <v>239</v>
      </c>
      <c r="C116" s="132" t="s">
        <v>15</v>
      </c>
      <c r="D116" s="95" t="s">
        <v>223</v>
      </c>
      <c r="E116" s="93" t="s">
        <v>23</v>
      </c>
      <c r="F116" s="103">
        <v>0.85</v>
      </c>
      <c r="G116" s="138">
        <v>0</v>
      </c>
      <c r="H116" s="103">
        <v>0.7</v>
      </c>
      <c r="I116" s="139" t="s">
        <v>26</v>
      </c>
      <c r="J116" s="140" t="s">
        <v>229</v>
      </c>
      <c r="K116" s="140" t="s">
        <v>229</v>
      </c>
      <c r="L116" s="103">
        <v>0.85</v>
      </c>
      <c r="M116" s="112">
        <v>0.3</v>
      </c>
      <c r="N116" s="95" t="s">
        <v>231</v>
      </c>
      <c r="O116" s="110">
        <v>5</v>
      </c>
      <c r="P116" s="111">
        <f t="shared" si="21"/>
        <v>2.4318273276470777</v>
      </c>
      <c r="Q116" s="94">
        <v>4</v>
      </c>
      <c r="R116" s="106"/>
      <c r="S116" s="106"/>
    </row>
    <row r="117" spans="1:19" s="100" customFormat="1" ht="27.95" customHeight="1" x14ac:dyDescent="0.25">
      <c r="A117" s="101">
        <f t="shared" si="9"/>
        <v>116</v>
      </c>
      <c r="B117" s="123" t="s">
        <v>239</v>
      </c>
      <c r="C117" s="133" t="s">
        <v>16</v>
      </c>
      <c r="D117" s="95" t="s">
        <v>223</v>
      </c>
      <c r="E117" s="93" t="s">
        <v>23</v>
      </c>
      <c r="F117" s="103">
        <v>1</v>
      </c>
      <c r="G117" s="138">
        <v>0</v>
      </c>
      <c r="H117" s="103">
        <v>0.7</v>
      </c>
      <c r="I117" s="139" t="s">
        <v>26</v>
      </c>
      <c r="J117" s="140" t="s">
        <v>229</v>
      </c>
      <c r="K117" s="140" t="s">
        <v>229</v>
      </c>
      <c r="L117" s="103">
        <v>0.99</v>
      </c>
      <c r="M117" s="112">
        <v>0</v>
      </c>
      <c r="N117" s="95" t="s">
        <v>231</v>
      </c>
      <c r="O117" s="110">
        <v>10</v>
      </c>
      <c r="P117" s="111">
        <f t="shared" si="21"/>
        <v>4.8636546552941553</v>
      </c>
      <c r="Q117" s="94">
        <v>8</v>
      </c>
      <c r="R117" s="106"/>
      <c r="S117" s="106"/>
    </row>
    <row r="118" spans="1:19" s="100" customFormat="1" ht="27.95" customHeight="1" x14ac:dyDescent="0.25">
      <c r="A118" s="101">
        <f t="shared" si="9"/>
        <v>117</v>
      </c>
      <c r="B118" s="181" t="s">
        <v>281</v>
      </c>
      <c r="C118" s="134" t="s">
        <v>13</v>
      </c>
      <c r="D118" s="95" t="s">
        <v>223</v>
      </c>
      <c r="E118" s="93" t="s">
        <v>23</v>
      </c>
      <c r="F118" s="136">
        <v>0.1</v>
      </c>
      <c r="G118" s="138">
        <v>0</v>
      </c>
      <c r="H118" s="136">
        <v>0.5</v>
      </c>
      <c r="I118" s="139" t="s">
        <v>26</v>
      </c>
      <c r="J118" s="140" t="s">
        <v>229</v>
      </c>
      <c r="K118" s="140" t="s">
        <v>229</v>
      </c>
      <c r="L118" s="103">
        <v>0.2</v>
      </c>
      <c r="M118" s="112">
        <v>0.95</v>
      </c>
      <c r="N118" s="95" t="s">
        <v>231</v>
      </c>
      <c r="O118" s="110">
        <v>3</v>
      </c>
      <c r="P118" s="111">
        <f t="shared" ref="P118:P121" si="22">Q118/NORMINV(0.95,0,1)</f>
        <v>0.60795683191176941</v>
      </c>
      <c r="Q118" s="94">
        <v>1</v>
      </c>
      <c r="R118" s="106" t="s">
        <v>287</v>
      </c>
      <c r="S118" s="106" t="s">
        <v>288</v>
      </c>
    </row>
    <row r="119" spans="1:19" s="100" customFormat="1" ht="27.95" customHeight="1" x14ac:dyDescent="0.25">
      <c r="A119" s="101">
        <f t="shared" si="9"/>
        <v>118</v>
      </c>
      <c r="B119" s="181" t="s">
        <v>281</v>
      </c>
      <c r="C119" s="131" t="s">
        <v>14</v>
      </c>
      <c r="D119" s="95" t="s">
        <v>223</v>
      </c>
      <c r="E119" s="93" t="s">
        <v>23</v>
      </c>
      <c r="F119" s="136">
        <v>0.21</v>
      </c>
      <c r="G119" s="138">
        <v>0</v>
      </c>
      <c r="H119" s="136">
        <v>0.5</v>
      </c>
      <c r="I119" s="139" t="s">
        <v>26</v>
      </c>
      <c r="J119" s="140" t="s">
        <v>229</v>
      </c>
      <c r="K119" s="140" t="s">
        <v>229</v>
      </c>
      <c r="L119" s="103">
        <v>0.7</v>
      </c>
      <c r="M119" s="112">
        <v>0.75</v>
      </c>
      <c r="N119" s="95" t="s">
        <v>231</v>
      </c>
      <c r="O119" s="110">
        <v>20</v>
      </c>
      <c r="P119" s="111">
        <f t="shared" si="22"/>
        <v>1.2159136638235388</v>
      </c>
      <c r="Q119" s="94">
        <v>2</v>
      </c>
      <c r="R119" s="106"/>
      <c r="S119" s="106"/>
    </row>
    <row r="120" spans="1:19" s="100" customFormat="1" ht="27.95" customHeight="1" x14ac:dyDescent="0.25">
      <c r="A120" s="101">
        <f t="shared" si="9"/>
        <v>119</v>
      </c>
      <c r="B120" s="181" t="s">
        <v>281</v>
      </c>
      <c r="C120" s="132" t="s">
        <v>15</v>
      </c>
      <c r="D120" s="95" t="s">
        <v>223</v>
      </c>
      <c r="E120" s="93" t="s">
        <v>23</v>
      </c>
      <c r="F120" s="136">
        <v>101</v>
      </c>
      <c r="G120" s="138">
        <v>0</v>
      </c>
      <c r="H120" s="136">
        <v>1.1100000000000001</v>
      </c>
      <c r="I120" s="139" t="s">
        <v>26</v>
      </c>
      <c r="J120" s="140" t="s">
        <v>229</v>
      </c>
      <c r="K120" s="140" t="s">
        <v>229</v>
      </c>
      <c r="L120" s="103">
        <v>0.85</v>
      </c>
      <c r="M120" s="112">
        <v>0.3</v>
      </c>
      <c r="N120" s="95" t="s">
        <v>231</v>
      </c>
      <c r="O120" s="110">
        <v>60</v>
      </c>
      <c r="P120" s="111">
        <f t="shared" si="22"/>
        <v>2.4318273276470777</v>
      </c>
      <c r="Q120" s="94">
        <v>4</v>
      </c>
      <c r="R120" s="106"/>
      <c r="S120" s="106"/>
    </row>
    <row r="121" spans="1:19" s="100" customFormat="1" ht="27.95" customHeight="1" x14ac:dyDescent="0.25">
      <c r="A121" s="101">
        <f t="shared" si="9"/>
        <v>120</v>
      </c>
      <c r="B121" s="181" t="s">
        <v>281</v>
      </c>
      <c r="C121" s="133" t="s">
        <v>16</v>
      </c>
      <c r="D121" s="95" t="s">
        <v>223</v>
      </c>
      <c r="E121" s="93" t="s">
        <v>23</v>
      </c>
      <c r="F121" s="136">
        <v>0.8</v>
      </c>
      <c r="G121" s="138">
        <v>0</v>
      </c>
      <c r="H121" s="136">
        <v>0.39</v>
      </c>
      <c r="I121" s="139" t="s">
        <v>26</v>
      </c>
      <c r="J121" s="140" t="s">
        <v>229</v>
      </c>
      <c r="K121" s="140" t="s">
        <v>229</v>
      </c>
      <c r="L121" s="103">
        <v>0.99</v>
      </c>
      <c r="M121" s="112">
        <v>0</v>
      </c>
      <c r="N121" s="95" t="s">
        <v>231</v>
      </c>
      <c r="O121" s="110">
        <f>24*30/7</f>
        <v>102.85714285714286</v>
      </c>
      <c r="P121" s="111">
        <f t="shared" si="22"/>
        <v>4.8636546552941553</v>
      </c>
      <c r="Q121" s="94">
        <v>8</v>
      </c>
      <c r="R121" s="106"/>
      <c r="S121" s="106"/>
    </row>
    <row r="122" spans="1:19" s="100" customFormat="1" ht="27.95" customHeight="1" x14ac:dyDescent="0.25">
      <c r="A122" s="101">
        <f t="shared" si="9"/>
        <v>121</v>
      </c>
      <c r="B122" s="181" t="s">
        <v>320</v>
      </c>
      <c r="C122" s="134" t="s">
        <v>13</v>
      </c>
      <c r="D122" s="95" t="s">
        <v>223</v>
      </c>
      <c r="E122" s="93" t="s">
        <v>23</v>
      </c>
      <c r="F122" s="136">
        <v>0.1</v>
      </c>
      <c r="G122" s="138">
        <v>0</v>
      </c>
      <c r="H122" s="136">
        <v>0.5</v>
      </c>
      <c r="I122" s="139" t="s">
        <v>26</v>
      </c>
      <c r="J122" s="140" t="s">
        <v>229</v>
      </c>
      <c r="K122" s="140" t="s">
        <v>229</v>
      </c>
      <c r="L122" s="103">
        <v>0.2</v>
      </c>
      <c r="M122" s="112">
        <v>0.95</v>
      </c>
      <c r="N122" s="95" t="s">
        <v>231</v>
      </c>
      <c r="O122" s="110">
        <v>3</v>
      </c>
      <c r="P122" s="111">
        <f t="shared" ref="P122:P125" si="23">Q122/NORMINV(0.95,0,1)</f>
        <v>0.60795683191176941</v>
      </c>
      <c r="Q122" s="94">
        <v>1</v>
      </c>
      <c r="R122" s="106" t="s">
        <v>321</v>
      </c>
      <c r="S122" s="106"/>
    </row>
    <row r="123" spans="1:19" s="100" customFormat="1" ht="27.95" customHeight="1" x14ac:dyDescent="0.25">
      <c r="A123" s="101">
        <f t="shared" si="9"/>
        <v>122</v>
      </c>
      <c r="B123" s="181" t="s">
        <v>320</v>
      </c>
      <c r="C123" s="131" t="s">
        <v>14</v>
      </c>
      <c r="D123" s="95" t="s">
        <v>223</v>
      </c>
      <c r="E123" s="93" t="s">
        <v>23</v>
      </c>
      <c r="F123" s="136">
        <v>0.21</v>
      </c>
      <c r="G123" s="138">
        <v>0</v>
      </c>
      <c r="H123" s="136">
        <v>0.5</v>
      </c>
      <c r="I123" s="139" t="s">
        <v>26</v>
      </c>
      <c r="J123" s="140" t="s">
        <v>229</v>
      </c>
      <c r="K123" s="140" t="s">
        <v>229</v>
      </c>
      <c r="L123" s="103">
        <v>0.7</v>
      </c>
      <c r="M123" s="112">
        <v>0.75</v>
      </c>
      <c r="N123" s="95" t="s">
        <v>231</v>
      </c>
      <c r="O123" s="110">
        <v>20</v>
      </c>
      <c r="P123" s="111">
        <f t="shared" si="23"/>
        <v>1.2159136638235388</v>
      </c>
      <c r="Q123" s="94">
        <v>2</v>
      </c>
      <c r="R123" s="106"/>
      <c r="S123" s="106"/>
    </row>
    <row r="124" spans="1:19" s="100" customFormat="1" ht="27.95" customHeight="1" x14ac:dyDescent="0.25">
      <c r="A124" s="101">
        <f t="shared" si="9"/>
        <v>123</v>
      </c>
      <c r="B124" s="181" t="s">
        <v>320</v>
      </c>
      <c r="C124" s="132" t="s">
        <v>15</v>
      </c>
      <c r="D124" s="95" t="s">
        <v>223</v>
      </c>
      <c r="E124" s="93" t="s">
        <v>23</v>
      </c>
      <c r="F124" s="136">
        <v>101</v>
      </c>
      <c r="G124" s="138">
        <v>0</v>
      </c>
      <c r="H124" s="136">
        <v>1.1100000000000001</v>
      </c>
      <c r="I124" s="139" t="s">
        <v>26</v>
      </c>
      <c r="J124" s="140" t="s">
        <v>229</v>
      </c>
      <c r="K124" s="140" t="s">
        <v>229</v>
      </c>
      <c r="L124" s="103">
        <v>0.85</v>
      </c>
      <c r="M124" s="112">
        <v>0.3</v>
      </c>
      <c r="N124" s="95" t="s">
        <v>231</v>
      </c>
      <c r="O124" s="110">
        <v>60</v>
      </c>
      <c r="P124" s="111">
        <f t="shared" si="23"/>
        <v>2.4318273276470777</v>
      </c>
      <c r="Q124" s="94">
        <v>4</v>
      </c>
      <c r="R124" s="106"/>
      <c r="S124" s="106"/>
    </row>
    <row r="125" spans="1:19" s="100" customFormat="1" ht="27.95" customHeight="1" x14ac:dyDescent="0.25">
      <c r="A125" s="101">
        <f t="shared" si="9"/>
        <v>124</v>
      </c>
      <c r="B125" s="181" t="s">
        <v>320</v>
      </c>
      <c r="C125" s="133" t="s">
        <v>16</v>
      </c>
      <c r="D125" s="95" t="s">
        <v>223</v>
      </c>
      <c r="E125" s="93" t="s">
        <v>23</v>
      </c>
      <c r="F125" s="136">
        <v>0.4</v>
      </c>
      <c r="G125" s="138">
        <v>0</v>
      </c>
      <c r="H125" s="136">
        <v>0.39</v>
      </c>
      <c r="I125" s="139" t="s">
        <v>26</v>
      </c>
      <c r="J125" s="140" t="s">
        <v>229</v>
      </c>
      <c r="K125" s="140" t="s">
        <v>229</v>
      </c>
      <c r="L125" s="103">
        <v>0.99</v>
      </c>
      <c r="M125" s="112">
        <v>0</v>
      </c>
      <c r="N125" s="95" t="s">
        <v>231</v>
      </c>
      <c r="O125" s="110">
        <f>24*30/7</f>
        <v>102.85714285714286</v>
      </c>
      <c r="P125" s="111">
        <f t="shared" si="23"/>
        <v>4.8636546552941553</v>
      </c>
      <c r="Q125" s="94">
        <v>8</v>
      </c>
      <c r="R125" s="106"/>
      <c r="S125" s="106"/>
    </row>
    <row r="126" spans="1:19" s="100" customFormat="1" ht="27.95" customHeight="1" x14ac:dyDescent="0.25">
      <c r="A126" s="101">
        <f t="shared" si="9"/>
        <v>125</v>
      </c>
      <c r="B126" s="154" t="s">
        <v>241</v>
      </c>
      <c r="C126" s="134" t="s">
        <v>13</v>
      </c>
      <c r="D126" s="95" t="s">
        <v>223</v>
      </c>
      <c r="E126" s="93" t="s">
        <v>23</v>
      </c>
      <c r="F126" s="136">
        <v>0.1</v>
      </c>
      <c r="G126" s="138">
        <v>0</v>
      </c>
      <c r="H126" s="136">
        <v>0.5</v>
      </c>
      <c r="I126" s="139" t="s">
        <v>26</v>
      </c>
      <c r="J126" s="140" t="s">
        <v>229</v>
      </c>
      <c r="K126" s="140" t="s">
        <v>229</v>
      </c>
      <c r="L126" s="103">
        <v>0.2</v>
      </c>
      <c r="M126" s="112">
        <v>0.95</v>
      </c>
      <c r="N126" s="95" t="s">
        <v>231</v>
      </c>
      <c r="O126" s="110">
        <v>3</v>
      </c>
      <c r="P126" s="111">
        <f t="shared" si="21"/>
        <v>0.60795683191176941</v>
      </c>
      <c r="Q126" s="94">
        <v>1</v>
      </c>
      <c r="R126" s="106" t="s">
        <v>289</v>
      </c>
      <c r="S126" s="106"/>
    </row>
    <row r="127" spans="1:19" s="100" customFormat="1" ht="27.95" customHeight="1" x14ac:dyDescent="0.25">
      <c r="A127" s="101">
        <f t="shared" ref="A127:A189" si="24">ROW()-1</f>
        <v>126</v>
      </c>
      <c r="B127" s="154" t="s">
        <v>241</v>
      </c>
      <c r="C127" s="131" t="s">
        <v>14</v>
      </c>
      <c r="D127" s="95" t="s">
        <v>223</v>
      </c>
      <c r="E127" s="93" t="s">
        <v>23</v>
      </c>
      <c r="F127" s="136">
        <v>0.21</v>
      </c>
      <c r="G127" s="138">
        <v>0</v>
      </c>
      <c r="H127" s="136">
        <v>0.5</v>
      </c>
      <c r="I127" s="139" t="s">
        <v>26</v>
      </c>
      <c r="J127" s="140" t="s">
        <v>229</v>
      </c>
      <c r="K127" s="140" t="s">
        <v>229</v>
      </c>
      <c r="L127" s="103">
        <v>0.7</v>
      </c>
      <c r="M127" s="112">
        <v>0.75</v>
      </c>
      <c r="N127" s="95" t="s">
        <v>231</v>
      </c>
      <c r="O127" s="110">
        <v>20</v>
      </c>
      <c r="P127" s="111">
        <f t="shared" si="21"/>
        <v>1.2159136638235388</v>
      </c>
      <c r="Q127" s="94">
        <v>2</v>
      </c>
      <c r="R127" s="106"/>
      <c r="S127" s="106"/>
    </row>
    <row r="128" spans="1:19" s="100" customFormat="1" ht="27.95" customHeight="1" x14ac:dyDescent="0.25">
      <c r="A128" s="101">
        <f t="shared" si="24"/>
        <v>127</v>
      </c>
      <c r="B128" s="154" t="s">
        <v>241</v>
      </c>
      <c r="C128" s="132" t="s">
        <v>15</v>
      </c>
      <c r="D128" s="95" t="s">
        <v>223</v>
      </c>
      <c r="E128" s="93" t="s">
        <v>23</v>
      </c>
      <c r="F128" s="136">
        <v>0.8</v>
      </c>
      <c r="G128" s="138">
        <v>0</v>
      </c>
      <c r="H128" s="136">
        <v>0.39</v>
      </c>
      <c r="I128" s="139" t="s">
        <v>26</v>
      </c>
      <c r="J128" s="140" t="s">
        <v>229</v>
      </c>
      <c r="K128" s="140" t="s">
        <v>229</v>
      </c>
      <c r="L128" s="103">
        <v>0.85</v>
      </c>
      <c r="M128" s="112">
        <v>0.3</v>
      </c>
      <c r="N128" s="95" t="s">
        <v>231</v>
      </c>
      <c r="O128" s="110">
        <v>60</v>
      </c>
      <c r="P128" s="111">
        <f t="shared" si="21"/>
        <v>2.4318273276470777</v>
      </c>
      <c r="Q128" s="94">
        <v>4</v>
      </c>
      <c r="R128" s="106"/>
      <c r="S128" s="106"/>
    </row>
    <row r="129" spans="1:19" s="100" customFormat="1" ht="27.95" customHeight="1" x14ac:dyDescent="0.25">
      <c r="A129" s="101">
        <f t="shared" si="24"/>
        <v>128</v>
      </c>
      <c r="B129" s="154" t="s">
        <v>241</v>
      </c>
      <c r="C129" s="133" t="s">
        <v>16</v>
      </c>
      <c r="D129" s="95" t="s">
        <v>223</v>
      </c>
      <c r="E129" s="93" t="s">
        <v>23</v>
      </c>
      <c r="F129" s="136">
        <v>101</v>
      </c>
      <c r="G129" s="138">
        <v>0</v>
      </c>
      <c r="H129" s="136">
        <v>1.1100000000000001</v>
      </c>
      <c r="I129" s="139" t="s">
        <v>26</v>
      </c>
      <c r="J129" s="140" t="s">
        <v>229</v>
      </c>
      <c r="K129" s="140" t="s">
        <v>229</v>
      </c>
      <c r="L129" s="103">
        <v>0.99</v>
      </c>
      <c r="M129" s="112">
        <v>0</v>
      </c>
      <c r="N129" s="95" t="s">
        <v>231</v>
      </c>
      <c r="O129" s="110">
        <f>24*30/7</f>
        <v>102.85714285714286</v>
      </c>
      <c r="P129" s="111">
        <f t="shared" si="21"/>
        <v>4.8636546552941553</v>
      </c>
      <c r="Q129" s="94">
        <v>8</v>
      </c>
      <c r="R129" s="106"/>
      <c r="S129" s="106"/>
    </row>
    <row r="130" spans="1:19" s="100" customFormat="1" ht="27.95" customHeight="1" x14ac:dyDescent="0.25">
      <c r="A130" s="101">
        <f t="shared" si="24"/>
        <v>129</v>
      </c>
      <c r="B130" s="154" t="s">
        <v>242</v>
      </c>
      <c r="C130" s="134" t="s">
        <v>13</v>
      </c>
      <c r="D130" s="95" t="s">
        <v>223</v>
      </c>
      <c r="E130" s="93" t="s">
        <v>23</v>
      </c>
      <c r="F130" s="136">
        <v>0.1</v>
      </c>
      <c r="G130" s="138">
        <v>0</v>
      </c>
      <c r="H130" s="136">
        <v>0.5</v>
      </c>
      <c r="I130" s="139" t="s">
        <v>26</v>
      </c>
      <c r="J130" s="140" t="s">
        <v>229</v>
      </c>
      <c r="K130" s="140" t="s">
        <v>229</v>
      </c>
      <c r="L130" s="103">
        <v>0.2</v>
      </c>
      <c r="M130" s="112">
        <v>0.95</v>
      </c>
      <c r="N130" s="95" t="s">
        <v>231</v>
      </c>
      <c r="O130" s="110">
        <v>3</v>
      </c>
      <c r="P130" s="111">
        <f t="shared" si="21"/>
        <v>0.60795683191176941</v>
      </c>
      <c r="Q130" s="94">
        <v>1</v>
      </c>
      <c r="R130" s="106" t="s">
        <v>289</v>
      </c>
      <c r="S130" s="106"/>
    </row>
    <row r="131" spans="1:19" s="100" customFormat="1" ht="27.95" customHeight="1" x14ac:dyDescent="0.25">
      <c r="A131" s="101">
        <f t="shared" si="24"/>
        <v>130</v>
      </c>
      <c r="B131" s="154" t="s">
        <v>242</v>
      </c>
      <c r="C131" s="131" t="s">
        <v>14</v>
      </c>
      <c r="D131" s="95" t="s">
        <v>223</v>
      </c>
      <c r="E131" s="93" t="s">
        <v>23</v>
      </c>
      <c r="F131" s="136">
        <v>0.21</v>
      </c>
      <c r="G131" s="138">
        <v>0</v>
      </c>
      <c r="H131" s="136">
        <v>0.5</v>
      </c>
      <c r="I131" s="139" t="s">
        <v>26</v>
      </c>
      <c r="J131" s="140" t="s">
        <v>229</v>
      </c>
      <c r="K131" s="140" t="s">
        <v>229</v>
      </c>
      <c r="L131" s="103">
        <v>0.7</v>
      </c>
      <c r="M131" s="112">
        <v>0.75</v>
      </c>
      <c r="N131" s="95" t="s">
        <v>231</v>
      </c>
      <c r="O131" s="110">
        <v>20</v>
      </c>
      <c r="P131" s="111">
        <f t="shared" si="21"/>
        <v>1.2159136638235388</v>
      </c>
      <c r="Q131" s="94">
        <v>2</v>
      </c>
      <c r="R131" s="106"/>
      <c r="S131" s="106"/>
    </row>
    <row r="132" spans="1:19" s="100" customFormat="1" ht="27.95" customHeight="1" x14ac:dyDescent="0.25">
      <c r="A132" s="101">
        <f t="shared" si="24"/>
        <v>131</v>
      </c>
      <c r="B132" s="154" t="s">
        <v>242</v>
      </c>
      <c r="C132" s="132" t="s">
        <v>15</v>
      </c>
      <c r="D132" s="95" t="s">
        <v>223</v>
      </c>
      <c r="E132" s="93" t="s">
        <v>23</v>
      </c>
      <c r="F132" s="136">
        <v>0.8</v>
      </c>
      <c r="G132" s="138">
        <v>0</v>
      </c>
      <c r="H132" s="136">
        <v>0.39</v>
      </c>
      <c r="I132" s="139" t="s">
        <v>26</v>
      </c>
      <c r="J132" s="140" t="s">
        <v>229</v>
      </c>
      <c r="K132" s="140" t="s">
        <v>229</v>
      </c>
      <c r="L132" s="103">
        <v>0.85</v>
      </c>
      <c r="M132" s="112">
        <v>0.3</v>
      </c>
      <c r="N132" s="95" t="s">
        <v>231</v>
      </c>
      <c r="O132" s="110">
        <v>60</v>
      </c>
      <c r="P132" s="111">
        <f t="shared" si="21"/>
        <v>2.4318273276470777</v>
      </c>
      <c r="Q132" s="94">
        <v>4</v>
      </c>
      <c r="R132" s="106"/>
      <c r="S132" s="106"/>
    </row>
    <row r="133" spans="1:19" s="100" customFormat="1" ht="27.95" customHeight="1" x14ac:dyDescent="0.25">
      <c r="A133" s="101">
        <f t="shared" si="24"/>
        <v>132</v>
      </c>
      <c r="B133" s="154" t="s">
        <v>242</v>
      </c>
      <c r="C133" s="133" t="s">
        <v>16</v>
      </c>
      <c r="D133" s="95" t="s">
        <v>223</v>
      </c>
      <c r="E133" s="93" t="s">
        <v>23</v>
      </c>
      <c r="F133" s="136">
        <v>101</v>
      </c>
      <c r="G133" s="138">
        <v>0</v>
      </c>
      <c r="H133" s="136">
        <v>1.1100000000000001</v>
      </c>
      <c r="I133" s="139" t="s">
        <v>26</v>
      </c>
      <c r="J133" s="140" t="s">
        <v>229</v>
      </c>
      <c r="K133" s="140" t="s">
        <v>229</v>
      </c>
      <c r="L133" s="103">
        <v>0.99</v>
      </c>
      <c r="M133" s="112">
        <v>0</v>
      </c>
      <c r="N133" s="95" t="s">
        <v>231</v>
      </c>
      <c r="O133" s="110">
        <f>24*30/7</f>
        <v>102.85714285714286</v>
      </c>
      <c r="P133" s="111">
        <f t="shared" si="21"/>
        <v>4.8636546552941553</v>
      </c>
      <c r="Q133" s="94">
        <v>8</v>
      </c>
      <c r="R133" s="106"/>
      <c r="S133" s="106"/>
    </row>
    <row r="134" spans="1:19" s="100" customFormat="1" ht="27.95" customHeight="1" x14ac:dyDescent="0.25">
      <c r="A134" s="101">
        <f t="shared" si="24"/>
        <v>133</v>
      </c>
      <c r="B134" s="181" t="s">
        <v>142</v>
      </c>
      <c r="C134" s="134" t="s">
        <v>13</v>
      </c>
      <c r="D134" s="95" t="s">
        <v>223</v>
      </c>
      <c r="E134" s="93" t="s">
        <v>23</v>
      </c>
      <c r="F134" s="136">
        <v>0.2</v>
      </c>
      <c r="G134" s="138">
        <v>0</v>
      </c>
      <c r="H134" s="136">
        <v>0.5</v>
      </c>
      <c r="I134" s="139" t="s">
        <v>26</v>
      </c>
      <c r="J134" s="140" t="s">
        <v>229</v>
      </c>
      <c r="K134" s="140" t="s">
        <v>229</v>
      </c>
      <c r="L134" s="103">
        <v>0.2</v>
      </c>
      <c r="M134" s="112">
        <v>0.95</v>
      </c>
      <c r="N134" s="95" t="s">
        <v>231</v>
      </c>
      <c r="O134" s="110">
        <v>1.5</v>
      </c>
      <c r="P134" s="111">
        <f t="shared" si="21"/>
        <v>0.60795683191176941</v>
      </c>
      <c r="Q134" s="94">
        <v>1</v>
      </c>
      <c r="R134" s="106" t="s">
        <v>277</v>
      </c>
      <c r="S134" s="106"/>
    </row>
    <row r="135" spans="1:19" s="100" customFormat="1" ht="27.95" customHeight="1" x14ac:dyDescent="0.25">
      <c r="A135" s="101">
        <f t="shared" si="24"/>
        <v>134</v>
      </c>
      <c r="B135" s="181" t="s">
        <v>142</v>
      </c>
      <c r="C135" s="131" t="s">
        <v>14</v>
      </c>
      <c r="D135" s="95" t="s">
        <v>223</v>
      </c>
      <c r="E135" s="93" t="s">
        <v>23</v>
      </c>
      <c r="F135" s="136">
        <v>0.35</v>
      </c>
      <c r="G135" s="138">
        <v>0</v>
      </c>
      <c r="H135" s="136">
        <v>0.5</v>
      </c>
      <c r="I135" s="139" t="s">
        <v>26</v>
      </c>
      <c r="J135" s="140" t="s">
        <v>229</v>
      </c>
      <c r="K135" s="140" t="s">
        <v>229</v>
      </c>
      <c r="L135" s="103">
        <v>0.7</v>
      </c>
      <c r="M135" s="112">
        <v>0.75</v>
      </c>
      <c r="N135" s="95" t="s">
        <v>231</v>
      </c>
      <c r="O135" s="110">
        <v>3</v>
      </c>
      <c r="P135" s="111">
        <f t="shared" si="21"/>
        <v>1.2159136638235388</v>
      </c>
      <c r="Q135" s="94">
        <v>2</v>
      </c>
      <c r="R135" s="106"/>
      <c r="S135" s="106"/>
    </row>
    <row r="136" spans="1:19" s="100" customFormat="1" ht="27.95" customHeight="1" x14ac:dyDescent="0.25">
      <c r="A136" s="101">
        <f t="shared" si="24"/>
        <v>135</v>
      </c>
      <c r="B136" s="181" t="s">
        <v>142</v>
      </c>
      <c r="C136" s="132" t="s">
        <v>15</v>
      </c>
      <c r="D136" s="95" t="s">
        <v>223</v>
      </c>
      <c r="E136" s="93" t="s">
        <v>23</v>
      </c>
      <c r="F136" s="136">
        <v>101</v>
      </c>
      <c r="G136" s="138">
        <v>0</v>
      </c>
      <c r="H136" s="136">
        <v>1.1100000000000001</v>
      </c>
      <c r="I136" s="139" t="s">
        <v>26</v>
      </c>
      <c r="J136" s="140" t="s">
        <v>229</v>
      </c>
      <c r="K136" s="140" t="s">
        <v>229</v>
      </c>
      <c r="L136" s="103">
        <v>0.85</v>
      </c>
      <c r="M136" s="112">
        <v>0.3</v>
      </c>
      <c r="N136" s="95" t="s">
        <v>231</v>
      </c>
      <c r="O136" s="110">
        <v>5</v>
      </c>
      <c r="P136" s="111">
        <f t="shared" si="21"/>
        <v>2.4318273276470777</v>
      </c>
      <c r="Q136" s="94">
        <v>4</v>
      </c>
      <c r="R136" s="106"/>
      <c r="S136" s="106"/>
    </row>
    <row r="137" spans="1:19" s="100" customFormat="1" ht="27.95" customHeight="1" x14ac:dyDescent="0.25">
      <c r="A137" s="101">
        <f t="shared" si="24"/>
        <v>136</v>
      </c>
      <c r="B137" s="181" t="s">
        <v>142</v>
      </c>
      <c r="C137" s="133" t="s">
        <v>16</v>
      </c>
      <c r="D137" s="95" t="s">
        <v>223</v>
      </c>
      <c r="E137" s="93" t="s">
        <v>23</v>
      </c>
      <c r="F137" s="136">
        <v>101</v>
      </c>
      <c r="G137" s="138">
        <v>0</v>
      </c>
      <c r="H137" s="136">
        <v>1.1100000000000001</v>
      </c>
      <c r="I137" s="139" t="s">
        <v>26</v>
      </c>
      <c r="J137" s="140" t="s">
        <v>229</v>
      </c>
      <c r="K137" s="140" t="s">
        <v>229</v>
      </c>
      <c r="L137" s="103">
        <v>0.99</v>
      </c>
      <c r="M137" s="112">
        <v>0</v>
      </c>
      <c r="N137" s="95" t="s">
        <v>231</v>
      </c>
      <c r="O137" s="110">
        <v>7</v>
      </c>
      <c r="P137" s="111">
        <f t="shared" si="21"/>
        <v>4.8636546552941553</v>
      </c>
      <c r="Q137" s="94">
        <v>8</v>
      </c>
      <c r="R137" s="106"/>
      <c r="S137" s="106"/>
    </row>
    <row r="138" spans="1:19" s="100" customFormat="1" ht="27.95" customHeight="1" x14ac:dyDescent="0.25">
      <c r="A138" s="101">
        <f t="shared" si="24"/>
        <v>137</v>
      </c>
      <c r="B138" s="181" t="s">
        <v>245</v>
      </c>
      <c r="C138" s="134" t="s">
        <v>13</v>
      </c>
      <c r="D138" s="95" t="s">
        <v>223</v>
      </c>
      <c r="E138" s="93" t="s">
        <v>23</v>
      </c>
      <c r="F138" s="136">
        <v>0.15</v>
      </c>
      <c r="G138" s="138">
        <v>0</v>
      </c>
      <c r="H138" s="136">
        <v>0.5</v>
      </c>
      <c r="I138" s="139" t="s">
        <v>26</v>
      </c>
      <c r="J138" s="140" t="s">
        <v>229</v>
      </c>
      <c r="K138" s="140" t="s">
        <v>229</v>
      </c>
      <c r="L138" s="103">
        <v>0.2</v>
      </c>
      <c r="M138" s="112">
        <v>0.95</v>
      </c>
      <c r="N138" s="95" t="s">
        <v>231</v>
      </c>
      <c r="O138" s="110">
        <v>2</v>
      </c>
      <c r="P138" s="111">
        <f t="shared" si="21"/>
        <v>0.60795683191176941</v>
      </c>
      <c r="Q138" s="94">
        <v>1</v>
      </c>
      <c r="R138" s="146" t="s">
        <v>313</v>
      </c>
      <c r="S138" s="106"/>
    </row>
    <row r="139" spans="1:19" s="100" customFormat="1" ht="27.95" customHeight="1" x14ac:dyDescent="0.25">
      <c r="A139" s="101">
        <f t="shared" si="24"/>
        <v>138</v>
      </c>
      <c r="B139" s="181" t="s">
        <v>245</v>
      </c>
      <c r="C139" s="131" t="s">
        <v>14</v>
      </c>
      <c r="D139" s="95" t="s">
        <v>223</v>
      </c>
      <c r="E139" s="93" t="s">
        <v>23</v>
      </c>
      <c r="F139" s="136">
        <v>0.2</v>
      </c>
      <c r="G139" s="138">
        <v>0</v>
      </c>
      <c r="H139" s="136">
        <v>0.5</v>
      </c>
      <c r="I139" s="139" t="s">
        <v>26</v>
      </c>
      <c r="J139" s="140" t="s">
        <v>229</v>
      </c>
      <c r="K139" s="140" t="s">
        <v>229</v>
      </c>
      <c r="L139" s="103">
        <v>0.7</v>
      </c>
      <c r="M139" s="112">
        <v>0.75</v>
      </c>
      <c r="N139" s="95" t="s">
        <v>231</v>
      </c>
      <c r="O139" s="110">
        <v>5</v>
      </c>
      <c r="P139" s="111">
        <f t="shared" si="21"/>
        <v>1.2159136638235388</v>
      </c>
      <c r="Q139" s="94">
        <v>2</v>
      </c>
      <c r="R139" s="106"/>
      <c r="S139" s="106"/>
    </row>
    <row r="140" spans="1:19" s="100" customFormat="1" ht="27.95" customHeight="1" x14ac:dyDescent="0.25">
      <c r="A140" s="101">
        <f t="shared" si="24"/>
        <v>139</v>
      </c>
      <c r="B140" s="181" t="s">
        <v>245</v>
      </c>
      <c r="C140" s="132" t="s">
        <v>15</v>
      </c>
      <c r="D140" s="95" t="s">
        <v>223</v>
      </c>
      <c r="E140" s="93" t="s">
        <v>23</v>
      </c>
      <c r="F140" s="136">
        <v>0.28000000000000003</v>
      </c>
      <c r="G140" s="138">
        <v>0</v>
      </c>
      <c r="H140" s="136">
        <v>0.52</v>
      </c>
      <c r="I140" s="139" t="s">
        <v>26</v>
      </c>
      <c r="J140" s="140" t="s">
        <v>229</v>
      </c>
      <c r="K140" s="140" t="s">
        <v>229</v>
      </c>
      <c r="L140" s="103">
        <v>0.85</v>
      </c>
      <c r="M140" s="112">
        <v>0.3</v>
      </c>
      <c r="N140" s="95" t="s">
        <v>231</v>
      </c>
      <c r="O140" s="110">
        <v>7</v>
      </c>
      <c r="P140" s="111">
        <f t="shared" si="21"/>
        <v>2.4318273276470777</v>
      </c>
      <c r="Q140" s="94">
        <v>4</v>
      </c>
      <c r="R140" s="106"/>
      <c r="S140" s="106"/>
    </row>
    <row r="141" spans="1:19" s="100" customFormat="1" ht="27.95" customHeight="1" x14ac:dyDescent="0.25">
      <c r="A141" s="101">
        <f t="shared" si="24"/>
        <v>140</v>
      </c>
      <c r="B141" s="181" t="s">
        <v>245</v>
      </c>
      <c r="C141" s="133" t="s">
        <v>16</v>
      </c>
      <c r="D141" s="95" t="s">
        <v>223</v>
      </c>
      <c r="E141" s="93" t="s">
        <v>23</v>
      </c>
      <c r="F141" s="136">
        <v>0.45</v>
      </c>
      <c r="G141" s="138">
        <v>0</v>
      </c>
      <c r="H141" s="136">
        <v>0.6</v>
      </c>
      <c r="I141" s="139" t="s">
        <v>26</v>
      </c>
      <c r="J141" s="140" t="s">
        <v>229</v>
      </c>
      <c r="K141" s="140" t="s">
        <v>229</v>
      </c>
      <c r="L141" s="103">
        <v>0.99</v>
      </c>
      <c r="M141" s="112">
        <v>0</v>
      </c>
      <c r="N141" s="95" t="s">
        <v>231</v>
      </c>
      <c r="O141" s="110">
        <v>14</v>
      </c>
      <c r="P141" s="111">
        <f t="shared" si="21"/>
        <v>4.8636546552941553</v>
      </c>
      <c r="Q141" s="94">
        <v>8</v>
      </c>
      <c r="R141" s="106"/>
      <c r="S141" s="106"/>
    </row>
    <row r="142" spans="1:19" s="100" customFormat="1" ht="27.95" customHeight="1" x14ac:dyDescent="0.25">
      <c r="A142" s="101">
        <f t="shared" si="24"/>
        <v>141</v>
      </c>
      <c r="B142" s="181" t="s">
        <v>155</v>
      </c>
      <c r="C142" s="134" t="s">
        <v>13</v>
      </c>
      <c r="D142" s="95" t="s">
        <v>223</v>
      </c>
      <c r="E142" s="93" t="s">
        <v>23</v>
      </c>
      <c r="F142" s="136">
        <v>0.4</v>
      </c>
      <c r="G142" s="138">
        <v>0</v>
      </c>
      <c r="H142" s="136">
        <v>0.35</v>
      </c>
      <c r="I142" s="139" t="s">
        <v>26</v>
      </c>
      <c r="J142" s="140" t="s">
        <v>229</v>
      </c>
      <c r="K142" s="140" t="s">
        <v>229</v>
      </c>
      <c r="L142" s="103">
        <v>0.2</v>
      </c>
      <c r="M142" s="112">
        <v>0.95</v>
      </c>
      <c r="N142" s="95" t="s">
        <v>231</v>
      </c>
      <c r="O142" s="110">
        <v>3</v>
      </c>
      <c r="P142" s="111">
        <f t="shared" ref="P142:P145" si="25">Q142/NORMINV(0.95,0,1)</f>
        <v>0.60795683191176941</v>
      </c>
      <c r="Q142" s="94">
        <v>1</v>
      </c>
      <c r="R142" s="167" t="s">
        <v>323</v>
      </c>
      <c r="S142" s="106"/>
    </row>
    <row r="143" spans="1:19" s="100" customFormat="1" ht="27.95" customHeight="1" x14ac:dyDescent="0.25">
      <c r="A143" s="101">
        <f t="shared" si="24"/>
        <v>142</v>
      </c>
      <c r="B143" s="181" t="s">
        <v>155</v>
      </c>
      <c r="C143" s="131" t="s">
        <v>14</v>
      </c>
      <c r="D143" s="95" t="s">
        <v>223</v>
      </c>
      <c r="E143" s="93" t="s">
        <v>23</v>
      </c>
      <c r="F143" s="136">
        <v>0.45</v>
      </c>
      <c r="G143" s="138">
        <v>0</v>
      </c>
      <c r="H143" s="136">
        <v>0.35</v>
      </c>
      <c r="I143" s="139" t="s">
        <v>26</v>
      </c>
      <c r="J143" s="140" t="s">
        <v>229</v>
      </c>
      <c r="K143" s="140" t="s">
        <v>229</v>
      </c>
      <c r="L143" s="103">
        <v>0.7</v>
      </c>
      <c r="M143" s="112">
        <v>0.75</v>
      </c>
      <c r="N143" s="95" t="s">
        <v>231</v>
      </c>
      <c r="O143" s="110">
        <v>7</v>
      </c>
      <c r="P143" s="111">
        <f t="shared" si="25"/>
        <v>1.2159136638235388</v>
      </c>
      <c r="Q143" s="94">
        <v>2</v>
      </c>
      <c r="R143" s="106"/>
      <c r="S143" s="106"/>
    </row>
    <row r="144" spans="1:19" s="100" customFormat="1" ht="27.95" customHeight="1" x14ac:dyDescent="0.25">
      <c r="A144" s="101">
        <f t="shared" si="24"/>
        <v>143</v>
      </c>
      <c r="B144" s="181" t="s">
        <v>155</v>
      </c>
      <c r="C144" s="132" t="s">
        <v>15</v>
      </c>
      <c r="D144" s="95" t="s">
        <v>223</v>
      </c>
      <c r="E144" s="93" t="s">
        <v>23</v>
      </c>
      <c r="F144" s="136">
        <v>0.53</v>
      </c>
      <c r="G144" s="138">
        <v>0</v>
      </c>
      <c r="H144" s="136">
        <v>0.38</v>
      </c>
      <c r="I144" s="139" t="s">
        <v>26</v>
      </c>
      <c r="J144" s="140" t="s">
        <v>229</v>
      </c>
      <c r="K144" s="140" t="s">
        <v>229</v>
      </c>
      <c r="L144" s="103">
        <v>0.85</v>
      </c>
      <c r="M144" s="112">
        <v>0.3</v>
      </c>
      <c r="N144" s="95" t="s">
        <v>231</v>
      </c>
      <c r="O144" s="110">
        <v>14</v>
      </c>
      <c r="P144" s="111">
        <f t="shared" si="25"/>
        <v>2.4318273276470777</v>
      </c>
      <c r="Q144" s="94">
        <v>4</v>
      </c>
      <c r="R144" s="106"/>
      <c r="S144" s="106"/>
    </row>
    <row r="145" spans="1:19" s="100" customFormat="1" ht="27.95" customHeight="1" x14ac:dyDescent="0.25">
      <c r="A145" s="101">
        <f t="shared" si="24"/>
        <v>144</v>
      </c>
      <c r="B145" s="181" t="s">
        <v>155</v>
      </c>
      <c r="C145" s="133" t="s">
        <v>16</v>
      </c>
      <c r="D145" s="95" t="s">
        <v>223</v>
      </c>
      <c r="E145" s="93" t="s">
        <v>23</v>
      </c>
      <c r="F145" s="136">
        <v>0.7</v>
      </c>
      <c r="G145" s="138">
        <v>0</v>
      </c>
      <c r="H145" s="136">
        <v>0.45</v>
      </c>
      <c r="I145" s="139" t="s">
        <v>26</v>
      </c>
      <c r="J145" s="140" t="s">
        <v>229</v>
      </c>
      <c r="K145" s="140" t="s">
        <v>229</v>
      </c>
      <c r="L145" s="103">
        <v>0.99</v>
      </c>
      <c r="M145" s="112">
        <v>0</v>
      </c>
      <c r="N145" s="95" t="s">
        <v>231</v>
      </c>
      <c r="O145" s="110">
        <v>28</v>
      </c>
      <c r="P145" s="111">
        <f t="shared" si="25"/>
        <v>4.8636546552941553</v>
      </c>
      <c r="Q145" s="94">
        <v>8</v>
      </c>
      <c r="R145" s="106"/>
      <c r="S145" s="106"/>
    </row>
    <row r="146" spans="1:19" s="100" customFormat="1" ht="27.95" customHeight="1" x14ac:dyDescent="0.25">
      <c r="A146" s="101">
        <f t="shared" si="24"/>
        <v>145</v>
      </c>
      <c r="B146" s="93" t="s">
        <v>256</v>
      </c>
      <c r="C146" s="134" t="s">
        <v>13</v>
      </c>
      <c r="D146" s="95" t="s">
        <v>223</v>
      </c>
      <c r="E146" s="93" t="s">
        <v>23</v>
      </c>
      <c r="F146" s="103">
        <v>101</v>
      </c>
      <c r="G146" s="138" t="s">
        <v>26</v>
      </c>
      <c r="H146" s="103">
        <v>1.1100000000000001</v>
      </c>
      <c r="I146" s="139" t="s">
        <v>26</v>
      </c>
      <c r="J146" s="140" t="s">
        <v>229</v>
      </c>
      <c r="K146" s="140" t="s">
        <v>229</v>
      </c>
      <c r="L146" s="103">
        <v>0.2</v>
      </c>
      <c r="M146" s="112">
        <v>0.95</v>
      </c>
      <c r="N146" s="95" t="s">
        <v>231</v>
      </c>
      <c r="O146" s="110">
        <v>1</v>
      </c>
      <c r="P146" s="111">
        <f>Q146/NORMINV(0.95,0,1)</f>
        <v>0.12159136638235388</v>
      </c>
      <c r="Q146" s="94">
        <v>0.2</v>
      </c>
      <c r="R146" s="106" t="s">
        <v>297</v>
      </c>
      <c r="S146" s="106"/>
    </row>
    <row r="147" spans="1:19" s="100" customFormat="1" ht="27.95" customHeight="1" x14ac:dyDescent="0.25">
      <c r="A147" s="101">
        <f t="shared" si="24"/>
        <v>146</v>
      </c>
      <c r="B147" s="93" t="s">
        <v>256</v>
      </c>
      <c r="C147" s="131" t="s">
        <v>14</v>
      </c>
      <c r="D147" s="95" t="s">
        <v>223</v>
      </c>
      <c r="E147" s="93" t="s">
        <v>23</v>
      </c>
      <c r="F147" s="103">
        <v>101</v>
      </c>
      <c r="G147" s="138" t="s">
        <v>26</v>
      </c>
      <c r="H147" s="103">
        <v>1.1100000000000001</v>
      </c>
      <c r="I147" s="139" t="s">
        <v>26</v>
      </c>
      <c r="J147" s="140" t="s">
        <v>229</v>
      </c>
      <c r="K147" s="140" t="s">
        <v>229</v>
      </c>
      <c r="L147" s="103">
        <v>0.5</v>
      </c>
      <c r="M147" s="112">
        <v>0.75</v>
      </c>
      <c r="N147" s="95" t="s">
        <v>231</v>
      </c>
      <c r="O147" s="110">
        <v>2</v>
      </c>
      <c r="P147" s="111">
        <f>Q147/NORMINV(0.95,0,1)</f>
        <v>0.30397841595588471</v>
      </c>
      <c r="Q147" s="94">
        <v>0.5</v>
      </c>
      <c r="R147" s="106" t="s">
        <v>297</v>
      </c>
      <c r="S147" s="106"/>
    </row>
    <row r="148" spans="1:19" s="100" customFormat="1" ht="27.95" customHeight="1" x14ac:dyDescent="0.25">
      <c r="A148" s="101">
        <f t="shared" si="24"/>
        <v>147</v>
      </c>
      <c r="B148" s="93" t="s">
        <v>256</v>
      </c>
      <c r="C148" s="132" t="s">
        <v>15</v>
      </c>
      <c r="D148" s="95" t="s">
        <v>223</v>
      </c>
      <c r="E148" s="93" t="s">
        <v>23</v>
      </c>
      <c r="F148" s="102">
        <v>0.53</v>
      </c>
      <c r="G148" s="138">
        <v>0</v>
      </c>
      <c r="H148" s="102">
        <v>0.6</v>
      </c>
      <c r="I148" s="139" t="s">
        <v>26</v>
      </c>
      <c r="J148" s="140" t="s">
        <v>229</v>
      </c>
      <c r="K148" s="140" t="s">
        <v>229</v>
      </c>
      <c r="L148" s="102">
        <v>0.65</v>
      </c>
      <c r="M148" s="112">
        <v>0.3</v>
      </c>
      <c r="N148" s="95" t="s">
        <v>231</v>
      </c>
      <c r="O148" s="110">
        <v>3</v>
      </c>
      <c r="P148" s="111">
        <f>Q148/NORMINV(0.95,0,1)</f>
        <v>0.91193524786765412</v>
      </c>
      <c r="Q148" s="94">
        <v>1.5</v>
      </c>
      <c r="R148" s="106" t="s">
        <v>297</v>
      </c>
      <c r="S148" s="106"/>
    </row>
    <row r="149" spans="1:19" s="100" customFormat="1" ht="27.95" customHeight="1" x14ac:dyDescent="0.25">
      <c r="A149" s="101">
        <f t="shared" si="24"/>
        <v>148</v>
      </c>
      <c r="B149" s="93" t="s">
        <v>256</v>
      </c>
      <c r="C149" s="133" t="s">
        <v>16</v>
      </c>
      <c r="D149" s="95" t="s">
        <v>223</v>
      </c>
      <c r="E149" s="93" t="s">
        <v>23</v>
      </c>
      <c r="F149" s="102">
        <v>1</v>
      </c>
      <c r="G149" s="138">
        <v>0</v>
      </c>
      <c r="H149" s="102">
        <v>0.6</v>
      </c>
      <c r="I149" s="139" t="s">
        <v>26</v>
      </c>
      <c r="J149" s="140" t="s">
        <v>229</v>
      </c>
      <c r="K149" s="140" t="s">
        <v>229</v>
      </c>
      <c r="L149" s="102">
        <v>0.9</v>
      </c>
      <c r="M149" s="112">
        <v>0</v>
      </c>
      <c r="N149" s="95" t="s">
        <v>231</v>
      </c>
      <c r="O149" s="110">
        <v>7</v>
      </c>
      <c r="P149" s="111">
        <f>Q149/NORMINV(0.95,0,1)</f>
        <v>1.8238704957353082</v>
      </c>
      <c r="Q149" s="94">
        <v>3</v>
      </c>
      <c r="R149" s="106" t="s">
        <v>297</v>
      </c>
      <c r="S149" s="106"/>
    </row>
    <row r="150" spans="1:19" s="100" customFormat="1" ht="27.95" customHeight="1" x14ac:dyDescent="0.25">
      <c r="A150" s="101">
        <f t="shared" si="24"/>
        <v>149</v>
      </c>
      <c r="B150" s="153" t="s">
        <v>246</v>
      </c>
      <c r="C150" s="134" t="s">
        <v>13</v>
      </c>
      <c r="D150" s="95" t="s">
        <v>223</v>
      </c>
      <c r="E150" s="93" t="s">
        <v>23</v>
      </c>
      <c r="F150" s="103">
        <v>101</v>
      </c>
      <c r="G150" s="138" t="s">
        <v>26</v>
      </c>
      <c r="H150" s="103">
        <v>1.1100000000000001</v>
      </c>
      <c r="I150" s="139" t="s">
        <v>26</v>
      </c>
      <c r="J150" s="140" t="s">
        <v>229</v>
      </c>
      <c r="K150" s="140" t="s">
        <v>229</v>
      </c>
      <c r="L150" s="103">
        <v>0.2</v>
      </c>
      <c r="M150" s="112">
        <v>0.95</v>
      </c>
      <c r="N150" s="95" t="s">
        <v>231</v>
      </c>
      <c r="O150" s="110">
        <v>1</v>
      </c>
      <c r="P150" s="111">
        <f t="shared" ref="P150:P151" si="26">Q150/NORMINV(0.95,0,1)</f>
        <v>0.60795683191176941</v>
      </c>
      <c r="Q150" s="94">
        <v>1</v>
      </c>
      <c r="R150" s="106" t="s">
        <v>267</v>
      </c>
      <c r="S150" s="106"/>
    </row>
    <row r="151" spans="1:19" s="100" customFormat="1" ht="27.95" customHeight="1" x14ac:dyDescent="0.25">
      <c r="A151" s="101">
        <f t="shared" si="24"/>
        <v>150</v>
      </c>
      <c r="B151" s="153" t="s">
        <v>246</v>
      </c>
      <c r="C151" s="131" t="s">
        <v>14</v>
      </c>
      <c r="D151" s="95" t="s">
        <v>223</v>
      </c>
      <c r="E151" s="93" t="s">
        <v>23</v>
      </c>
      <c r="F151" s="103">
        <v>101</v>
      </c>
      <c r="G151" s="138" t="s">
        <v>26</v>
      </c>
      <c r="H151" s="103">
        <v>1.1100000000000001</v>
      </c>
      <c r="I151" s="139" t="s">
        <v>26</v>
      </c>
      <c r="J151" s="140" t="s">
        <v>229</v>
      </c>
      <c r="K151" s="140" t="s">
        <v>229</v>
      </c>
      <c r="L151" s="103">
        <v>0.7</v>
      </c>
      <c r="M151" s="112">
        <v>0.75</v>
      </c>
      <c r="N151" s="95" t="s">
        <v>231</v>
      </c>
      <c r="O151" s="110">
        <v>2</v>
      </c>
      <c r="P151" s="111">
        <f t="shared" si="26"/>
        <v>1.2159136638235388</v>
      </c>
      <c r="Q151" s="94">
        <v>2</v>
      </c>
      <c r="R151" s="106"/>
      <c r="S151" s="106"/>
    </row>
    <row r="152" spans="1:19" s="100" customFormat="1" ht="27.95" customHeight="1" x14ac:dyDescent="0.25">
      <c r="A152" s="101">
        <f t="shared" si="24"/>
        <v>151</v>
      </c>
      <c r="B152" s="153" t="s">
        <v>246</v>
      </c>
      <c r="C152" s="132" t="s">
        <v>15</v>
      </c>
      <c r="D152" s="95" t="s">
        <v>223</v>
      </c>
      <c r="E152" s="93" t="s">
        <v>23</v>
      </c>
      <c r="F152" s="102">
        <v>0.53</v>
      </c>
      <c r="G152" s="138">
        <v>0</v>
      </c>
      <c r="H152" s="102">
        <v>0.6</v>
      </c>
      <c r="I152" s="139" t="s">
        <v>26</v>
      </c>
      <c r="J152" s="140" t="s">
        <v>229</v>
      </c>
      <c r="K152" s="140" t="s">
        <v>229</v>
      </c>
      <c r="L152" s="103">
        <v>0.85</v>
      </c>
      <c r="M152" s="112">
        <v>0.3</v>
      </c>
      <c r="N152" s="95" t="s">
        <v>231</v>
      </c>
      <c r="O152" s="110">
        <v>4</v>
      </c>
      <c r="P152" s="111">
        <v>2</v>
      </c>
      <c r="Q152" s="94">
        <v>4</v>
      </c>
      <c r="R152" s="106"/>
      <c r="S152" s="106"/>
    </row>
    <row r="153" spans="1:19" s="100" customFormat="1" ht="27.95" customHeight="1" x14ac:dyDescent="0.25">
      <c r="A153" s="101">
        <f t="shared" si="24"/>
        <v>152</v>
      </c>
      <c r="B153" s="153" t="s">
        <v>246</v>
      </c>
      <c r="C153" s="133" t="s">
        <v>16</v>
      </c>
      <c r="D153" s="95" t="s">
        <v>223</v>
      </c>
      <c r="E153" s="93" t="s">
        <v>23</v>
      </c>
      <c r="F153" s="102">
        <v>1</v>
      </c>
      <c r="G153" s="138">
        <v>0</v>
      </c>
      <c r="H153" s="102">
        <v>0.6</v>
      </c>
      <c r="I153" s="139" t="s">
        <v>26</v>
      </c>
      <c r="J153" s="140" t="s">
        <v>229</v>
      </c>
      <c r="K153" s="140" t="s">
        <v>229</v>
      </c>
      <c r="L153" s="103">
        <v>0.99</v>
      </c>
      <c r="M153" s="112">
        <v>0</v>
      </c>
      <c r="N153" s="95" t="s">
        <v>231</v>
      </c>
      <c r="O153" s="110">
        <v>7</v>
      </c>
      <c r="P153" s="111">
        <v>3</v>
      </c>
      <c r="Q153" s="94">
        <v>8</v>
      </c>
      <c r="R153" s="106"/>
      <c r="S153" s="106"/>
    </row>
    <row r="154" spans="1:19" s="100" customFormat="1" ht="27.95" customHeight="1" x14ac:dyDescent="0.25">
      <c r="A154" s="101">
        <f t="shared" si="24"/>
        <v>153</v>
      </c>
      <c r="B154" s="154" t="s">
        <v>247</v>
      </c>
      <c r="C154" s="134" t="s">
        <v>13</v>
      </c>
      <c r="D154" s="95" t="s">
        <v>223</v>
      </c>
      <c r="E154" s="93" t="s">
        <v>23</v>
      </c>
      <c r="F154" s="102">
        <v>0.4</v>
      </c>
      <c r="G154" s="138">
        <v>0</v>
      </c>
      <c r="H154" s="102">
        <v>0.6</v>
      </c>
      <c r="I154" s="139" t="s">
        <v>26</v>
      </c>
      <c r="J154" s="140" t="s">
        <v>229</v>
      </c>
      <c r="K154" s="140" t="s">
        <v>229</v>
      </c>
      <c r="L154" s="103">
        <v>0.2</v>
      </c>
      <c r="M154" s="112">
        <v>0.95</v>
      </c>
      <c r="N154" s="95" t="s">
        <v>231</v>
      </c>
      <c r="O154" s="110">
        <v>3</v>
      </c>
      <c r="P154" s="111">
        <f t="shared" ref="P154:P169" si="27">Q154/NORMINV(0.95,0,1)</f>
        <v>0.60795683191176941</v>
      </c>
      <c r="Q154" s="94">
        <v>1</v>
      </c>
      <c r="R154" s="106"/>
      <c r="S154" s="106"/>
    </row>
    <row r="155" spans="1:19" s="100" customFormat="1" ht="27.95" customHeight="1" x14ac:dyDescent="0.25">
      <c r="A155" s="101">
        <f t="shared" si="24"/>
        <v>154</v>
      </c>
      <c r="B155" s="154" t="s">
        <v>247</v>
      </c>
      <c r="C155" s="131" t="s">
        <v>14</v>
      </c>
      <c r="D155" s="95" t="s">
        <v>223</v>
      </c>
      <c r="E155" s="93" t="s">
        <v>23</v>
      </c>
      <c r="F155" s="103">
        <v>0.67</v>
      </c>
      <c r="G155" s="138">
        <v>0</v>
      </c>
      <c r="H155" s="103">
        <v>0.7</v>
      </c>
      <c r="I155" s="139" t="s">
        <v>26</v>
      </c>
      <c r="J155" s="140" t="s">
        <v>229</v>
      </c>
      <c r="K155" s="140" t="s">
        <v>229</v>
      </c>
      <c r="L155" s="103">
        <v>0.7</v>
      </c>
      <c r="M155" s="112">
        <v>0.75</v>
      </c>
      <c r="N155" s="95" t="s">
        <v>231</v>
      </c>
      <c r="O155" s="110">
        <v>20</v>
      </c>
      <c r="P155" s="111">
        <f t="shared" si="27"/>
        <v>1.2159136638235388</v>
      </c>
      <c r="Q155" s="94">
        <v>2</v>
      </c>
      <c r="R155" s="106"/>
      <c r="S155" s="106"/>
    </row>
    <row r="156" spans="1:19" s="100" customFormat="1" ht="27.95" customHeight="1" x14ac:dyDescent="0.25">
      <c r="A156" s="101">
        <f t="shared" si="24"/>
        <v>155</v>
      </c>
      <c r="B156" s="154" t="s">
        <v>247</v>
      </c>
      <c r="C156" s="132" t="s">
        <v>15</v>
      </c>
      <c r="D156" s="95" t="s">
        <v>223</v>
      </c>
      <c r="E156" s="93" t="s">
        <v>23</v>
      </c>
      <c r="F156" s="103">
        <v>0.85</v>
      </c>
      <c r="G156" s="138">
        <v>0</v>
      </c>
      <c r="H156" s="103">
        <v>0.7</v>
      </c>
      <c r="I156" s="139" t="s">
        <v>26</v>
      </c>
      <c r="J156" s="140" t="s">
        <v>229</v>
      </c>
      <c r="K156" s="140" t="s">
        <v>229</v>
      </c>
      <c r="L156" s="103">
        <v>0.85</v>
      </c>
      <c r="M156" s="112">
        <v>0.3</v>
      </c>
      <c r="N156" s="95" t="s">
        <v>231</v>
      </c>
      <c r="O156" s="110">
        <v>60</v>
      </c>
      <c r="P156" s="111">
        <f t="shared" si="27"/>
        <v>2.4318273276470777</v>
      </c>
      <c r="Q156" s="94">
        <v>4</v>
      </c>
      <c r="R156" s="106"/>
      <c r="S156" s="106"/>
    </row>
    <row r="157" spans="1:19" s="100" customFormat="1" ht="27.95" customHeight="1" x14ac:dyDescent="0.25">
      <c r="A157" s="101">
        <f t="shared" si="24"/>
        <v>156</v>
      </c>
      <c r="B157" s="154" t="s">
        <v>247</v>
      </c>
      <c r="C157" s="133" t="s">
        <v>16</v>
      </c>
      <c r="D157" s="95" t="s">
        <v>223</v>
      </c>
      <c r="E157" s="93" t="s">
        <v>23</v>
      </c>
      <c r="F157" s="103">
        <v>1</v>
      </c>
      <c r="G157" s="138">
        <v>0</v>
      </c>
      <c r="H157" s="103">
        <v>0.7</v>
      </c>
      <c r="I157" s="139" t="s">
        <v>26</v>
      </c>
      <c r="J157" s="140" t="s">
        <v>229</v>
      </c>
      <c r="K157" s="140" t="s">
        <v>229</v>
      </c>
      <c r="L157" s="103">
        <v>0.99</v>
      </c>
      <c r="M157" s="112">
        <v>0</v>
      </c>
      <c r="N157" s="95" t="s">
        <v>231</v>
      </c>
      <c r="O157" s="110">
        <f>24*30/7</f>
        <v>102.85714285714286</v>
      </c>
      <c r="P157" s="111">
        <f t="shared" si="27"/>
        <v>4.8636546552941553</v>
      </c>
      <c r="Q157" s="94">
        <v>8</v>
      </c>
      <c r="R157" s="106"/>
      <c r="S157" s="106"/>
    </row>
    <row r="158" spans="1:19" s="100" customFormat="1" ht="27.95" customHeight="1" x14ac:dyDescent="0.25">
      <c r="A158" s="101">
        <f t="shared" si="24"/>
        <v>157</v>
      </c>
      <c r="B158" s="181" t="s">
        <v>329</v>
      </c>
      <c r="C158" s="134" t="s">
        <v>13</v>
      </c>
      <c r="D158" s="95" t="s">
        <v>223</v>
      </c>
      <c r="E158" s="93" t="s">
        <v>23</v>
      </c>
      <c r="F158" s="136">
        <v>0.18</v>
      </c>
      <c r="G158" s="138">
        <v>0</v>
      </c>
      <c r="H158" s="136">
        <v>0.5</v>
      </c>
      <c r="I158" s="139" t="s">
        <v>26</v>
      </c>
      <c r="J158" s="140" t="s">
        <v>229</v>
      </c>
      <c r="K158" s="140" t="s">
        <v>229</v>
      </c>
      <c r="L158" s="103">
        <v>0.2</v>
      </c>
      <c r="M158" s="112">
        <v>0.95</v>
      </c>
      <c r="N158" s="95" t="s">
        <v>231</v>
      </c>
      <c r="O158" s="110">
        <v>3</v>
      </c>
      <c r="P158" s="111">
        <f t="shared" ref="P158:P161" si="28">Q158/NORMINV(0.95,0,1)</f>
        <v>0.60795683191176941</v>
      </c>
      <c r="Q158" s="94">
        <v>1</v>
      </c>
      <c r="R158" s="167" t="s">
        <v>323</v>
      </c>
      <c r="S158" s="106"/>
    </row>
    <row r="159" spans="1:19" s="100" customFormat="1" ht="27.95" customHeight="1" x14ac:dyDescent="0.25">
      <c r="A159" s="101">
        <f t="shared" si="24"/>
        <v>158</v>
      </c>
      <c r="B159" s="181" t="s">
        <v>329</v>
      </c>
      <c r="C159" s="131" t="s">
        <v>14</v>
      </c>
      <c r="D159" s="95" t="s">
        <v>223</v>
      </c>
      <c r="E159" s="93" t="s">
        <v>23</v>
      </c>
      <c r="F159" s="136">
        <v>0.3</v>
      </c>
      <c r="G159" s="138">
        <v>0</v>
      </c>
      <c r="H159" s="136">
        <v>0.5</v>
      </c>
      <c r="I159" s="139" t="s">
        <v>26</v>
      </c>
      <c r="J159" s="140" t="s">
        <v>229</v>
      </c>
      <c r="K159" s="140" t="s">
        <v>229</v>
      </c>
      <c r="L159" s="103">
        <v>0.7</v>
      </c>
      <c r="M159" s="112">
        <v>0.75</v>
      </c>
      <c r="N159" s="95" t="s">
        <v>231</v>
      </c>
      <c r="O159" s="110">
        <v>5</v>
      </c>
      <c r="P159" s="111">
        <f t="shared" si="28"/>
        <v>1.2159136638235388</v>
      </c>
      <c r="Q159" s="94">
        <v>2</v>
      </c>
      <c r="R159" s="106"/>
      <c r="S159" s="106"/>
    </row>
    <row r="160" spans="1:19" s="100" customFormat="1" ht="27.95" customHeight="1" x14ac:dyDescent="0.25">
      <c r="A160" s="101">
        <f t="shared" si="24"/>
        <v>159</v>
      </c>
      <c r="B160" s="181" t="s">
        <v>329</v>
      </c>
      <c r="C160" s="132" t="s">
        <v>15</v>
      </c>
      <c r="D160" s="95" t="s">
        <v>223</v>
      </c>
      <c r="E160" s="93" t="s">
        <v>23</v>
      </c>
      <c r="F160" s="102">
        <v>101</v>
      </c>
      <c r="G160" s="138">
        <v>0</v>
      </c>
      <c r="H160" s="102">
        <v>1.1100000000000001</v>
      </c>
      <c r="I160" s="139" t="s">
        <v>26</v>
      </c>
      <c r="J160" s="140" t="s">
        <v>229</v>
      </c>
      <c r="K160" s="140" t="s">
        <v>229</v>
      </c>
      <c r="L160" s="103">
        <v>0.85</v>
      </c>
      <c r="M160" s="112">
        <v>0.3</v>
      </c>
      <c r="N160" s="95" t="s">
        <v>231</v>
      </c>
      <c r="O160" s="110">
        <v>10</v>
      </c>
      <c r="P160" s="111">
        <f t="shared" si="28"/>
        <v>2.4318273276470777</v>
      </c>
      <c r="Q160" s="94">
        <v>4</v>
      </c>
      <c r="R160" s="106"/>
      <c r="S160" s="106"/>
    </row>
    <row r="161" spans="1:19" s="100" customFormat="1" ht="27.95" customHeight="1" x14ac:dyDescent="0.25">
      <c r="A161" s="101">
        <f t="shared" si="24"/>
        <v>160</v>
      </c>
      <c r="B161" s="181" t="s">
        <v>329</v>
      </c>
      <c r="C161" s="133" t="s">
        <v>16</v>
      </c>
      <c r="D161" s="95" t="s">
        <v>223</v>
      </c>
      <c r="E161" s="93" t="s">
        <v>23</v>
      </c>
      <c r="F161" s="102">
        <v>101</v>
      </c>
      <c r="G161" s="138">
        <v>0</v>
      </c>
      <c r="H161" s="102">
        <v>1.1100000000000001</v>
      </c>
      <c r="I161" s="139" t="s">
        <v>26</v>
      </c>
      <c r="J161" s="140" t="s">
        <v>229</v>
      </c>
      <c r="K161" s="140" t="s">
        <v>229</v>
      </c>
      <c r="L161" s="103">
        <v>0.99</v>
      </c>
      <c r="M161" s="112">
        <v>0</v>
      </c>
      <c r="N161" s="95" t="s">
        <v>231</v>
      </c>
      <c r="O161" s="110">
        <v>21</v>
      </c>
      <c r="P161" s="111">
        <f t="shared" si="28"/>
        <v>4.8636546552941553</v>
      </c>
      <c r="Q161" s="94">
        <v>8</v>
      </c>
      <c r="R161" s="106"/>
      <c r="S161" s="106"/>
    </row>
    <row r="162" spans="1:19" s="100" customFormat="1" ht="27.95" customHeight="1" x14ac:dyDescent="0.25">
      <c r="A162" s="101">
        <f t="shared" si="24"/>
        <v>161</v>
      </c>
      <c r="B162" s="181" t="s">
        <v>106</v>
      </c>
      <c r="C162" s="134" t="s">
        <v>13</v>
      </c>
      <c r="D162" s="95" t="s">
        <v>223</v>
      </c>
      <c r="E162" s="93" t="s">
        <v>23</v>
      </c>
      <c r="F162" s="103">
        <v>101</v>
      </c>
      <c r="G162" s="138" t="s">
        <v>26</v>
      </c>
      <c r="H162" s="103">
        <v>1.1100000000000001</v>
      </c>
      <c r="I162" s="139" t="s">
        <v>26</v>
      </c>
      <c r="J162" s="140" t="s">
        <v>229</v>
      </c>
      <c r="K162" s="140" t="s">
        <v>229</v>
      </c>
      <c r="L162" s="103">
        <v>0.2</v>
      </c>
      <c r="M162" s="112">
        <v>0.95</v>
      </c>
      <c r="N162" s="95" t="s">
        <v>231</v>
      </c>
      <c r="O162" s="110">
        <v>3</v>
      </c>
      <c r="P162" s="111">
        <f t="shared" si="27"/>
        <v>0.60795683191176941</v>
      </c>
      <c r="Q162" s="94">
        <v>1</v>
      </c>
      <c r="R162" s="106" t="s">
        <v>267</v>
      </c>
      <c r="S162" s="106"/>
    </row>
    <row r="163" spans="1:19" s="100" customFormat="1" ht="27.95" customHeight="1" x14ac:dyDescent="0.25">
      <c r="A163" s="101">
        <f t="shared" si="24"/>
        <v>162</v>
      </c>
      <c r="B163" s="181" t="s">
        <v>106</v>
      </c>
      <c r="C163" s="131" t="s">
        <v>14</v>
      </c>
      <c r="D163" s="95" t="s">
        <v>223</v>
      </c>
      <c r="E163" s="93" t="s">
        <v>23</v>
      </c>
      <c r="F163" s="103">
        <v>101</v>
      </c>
      <c r="G163" s="138" t="s">
        <v>26</v>
      </c>
      <c r="H163" s="103">
        <v>1.1100000000000001</v>
      </c>
      <c r="I163" s="139" t="s">
        <v>26</v>
      </c>
      <c r="J163" s="140" t="s">
        <v>229</v>
      </c>
      <c r="K163" s="140" t="s">
        <v>229</v>
      </c>
      <c r="L163" s="103">
        <v>0.7</v>
      </c>
      <c r="M163" s="112">
        <v>0.75</v>
      </c>
      <c r="N163" s="95" t="s">
        <v>231</v>
      </c>
      <c r="O163" s="110">
        <v>5</v>
      </c>
      <c r="P163" s="111">
        <f t="shared" si="27"/>
        <v>1.2159136638235388</v>
      </c>
      <c r="Q163" s="94">
        <v>2</v>
      </c>
      <c r="R163" s="106"/>
      <c r="S163" s="106"/>
    </row>
    <row r="164" spans="1:19" s="100" customFormat="1" ht="27.95" customHeight="1" x14ac:dyDescent="0.25">
      <c r="A164" s="101">
        <f t="shared" si="24"/>
        <v>163</v>
      </c>
      <c r="B164" s="181" t="s">
        <v>106</v>
      </c>
      <c r="C164" s="132" t="s">
        <v>15</v>
      </c>
      <c r="D164" s="95" t="s">
        <v>223</v>
      </c>
      <c r="E164" s="93" t="s">
        <v>23</v>
      </c>
      <c r="F164" s="102">
        <v>0.53</v>
      </c>
      <c r="G164" s="138">
        <v>0</v>
      </c>
      <c r="H164" s="102">
        <v>0.6</v>
      </c>
      <c r="I164" s="139" t="s">
        <v>26</v>
      </c>
      <c r="J164" s="140" t="s">
        <v>229</v>
      </c>
      <c r="K164" s="140" t="s">
        <v>229</v>
      </c>
      <c r="L164" s="103">
        <v>0.85</v>
      </c>
      <c r="M164" s="112">
        <v>0.3</v>
      </c>
      <c r="N164" s="95" t="s">
        <v>231</v>
      </c>
      <c r="O164" s="110">
        <v>10</v>
      </c>
      <c r="P164" s="111">
        <f t="shared" si="27"/>
        <v>2.4318273276470777</v>
      </c>
      <c r="Q164" s="94">
        <v>4</v>
      </c>
      <c r="R164" s="106"/>
      <c r="S164" s="106"/>
    </row>
    <row r="165" spans="1:19" s="100" customFormat="1" ht="27.95" customHeight="1" x14ac:dyDescent="0.25">
      <c r="A165" s="101">
        <f t="shared" si="24"/>
        <v>164</v>
      </c>
      <c r="B165" s="181" t="s">
        <v>106</v>
      </c>
      <c r="C165" s="133" t="s">
        <v>16</v>
      </c>
      <c r="D165" s="95" t="s">
        <v>223</v>
      </c>
      <c r="E165" s="93" t="s">
        <v>23</v>
      </c>
      <c r="F165" s="102">
        <v>1</v>
      </c>
      <c r="G165" s="138">
        <v>0</v>
      </c>
      <c r="H165" s="102">
        <v>0.6</v>
      </c>
      <c r="I165" s="139" t="s">
        <v>26</v>
      </c>
      <c r="J165" s="140" t="s">
        <v>229</v>
      </c>
      <c r="K165" s="140" t="s">
        <v>229</v>
      </c>
      <c r="L165" s="103">
        <v>0.99</v>
      </c>
      <c r="M165" s="112">
        <v>0</v>
      </c>
      <c r="N165" s="95" t="s">
        <v>231</v>
      </c>
      <c r="O165" s="110">
        <v>21</v>
      </c>
      <c r="P165" s="111">
        <f t="shared" si="27"/>
        <v>4.8636546552941553</v>
      </c>
      <c r="Q165" s="94">
        <v>8</v>
      </c>
      <c r="R165" s="106"/>
      <c r="S165" s="106"/>
    </row>
    <row r="166" spans="1:19" s="100" customFormat="1" ht="27.95" customHeight="1" x14ac:dyDescent="0.25">
      <c r="A166" s="101">
        <f t="shared" si="24"/>
        <v>165</v>
      </c>
      <c r="B166" s="153" t="s">
        <v>145</v>
      </c>
      <c r="C166" s="134" t="s">
        <v>13</v>
      </c>
      <c r="D166" s="95" t="s">
        <v>223</v>
      </c>
      <c r="E166" s="93" t="s">
        <v>23</v>
      </c>
      <c r="F166" s="136">
        <v>0.18</v>
      </c>
      <c r="G166" s="138">
        <v>0</v>
      </c>
      <c r="H166" s="136">
        <v>0.5</v>
      </c>
      <c r="I166" s="139" t="s">
        <v>26</v>
      </c>
      <c r="J166" s="140" t="s">
        <v>229</v>
      </c>
      <c r="K166" s="140" t="s">
        <v>229</v>
      </c>
      <c r="L166" s="103">
        <v>0.2</v>
      </c>
      <c r="M166" s="112">
        <v>0.95</v>
      </c>
      <c r="N166" s="95" t="s">
        <v>231</v>
      </c>
      <c r="O166" s="110">
        <v>3</v>
      </c>
      <c r="P166" s="111">
        <f t="shared" si="27"/>
        <v>0.60795683191176941</v>
      </c>
      <c r="Q166" s="94">
        <v>1</v>
      </c>
      <c r="R166" s="167" t="s">
        <v>332</v>
      </c>
      <c r="S166" s="106"/>
    </row>
    <row r="167" spans="1:19" s="100" customFormat="1" ht="27.95" customHeight="1" x14ac:dyDescent="0.25">
      <c r="A167" s="101">
        <f t="shared" si="24"/>
        <v>166</v>
      </c>
      <c r="B167" s="153" t="s">
        <v>145</v>
      </c>
      <c r="C167" s="131" t="s">
        <v>14</v>
      </c>
      <c r="D167" s="95" t="s">
        <v>223</v>
      </c>
      <c r="E167" s="93" t="s">
        <v>23</v>
      </c>
      <c r="F167" s="136">
        <v>0.3</v>
      </c>
      <c r="G167" s="138">
        <v>0</v>
      </c>
      <c r="H167" s="136">
        <v>0.5</v>
      </c>
      <c r="I167" s="139" t="s">
        <v>26</v>
      </c>
      <c r="J167" s="140" t="s">
        <v>229</v>
      </c>
      <c r="K167" s="140" t="s">
        <v>229</v>
      </c>
      <c r="L167" s="103">
        <v>0.7</v>
      </c>
      <c r="M167" s="112">
        <v>0.75</v>
      </c>
      <c r="N167" s="95" t="s">
        <v>231</v>
      </c>
      <c r="O167" s="110">
        <v>5</v>
      </c>
      <c r="P167" s="111">
        <f t="shared" si="27"/>
        <v>1.2159136638235388</v>
      </c>
      <c r="Q167" s="94">
        <v>2</v>
      </c>
      <c r="R167" s="106"/>
      <c r="S167" s="106"/>
    </row>
    <row r="168" spans="1:19" s="100" customFormat="1" ht="27.95" customHeight="1" x14ac:dyDescent="0.25">
      <c r="A168" s="101">
        <f t="shared" si="24"/>
        <v>167</v>
      </c>
      <c r="B168" s="153" t="s">
        <v>145</v>
      </c>
      <c r="C168" s="132" t="s">
        <v>15</v>
      </c>
      <c r="D168" s="95" t="s">
        <v>223</v>
      </c>
      <c r="E168" s="93" t="s">
        <v>23</v>
      </c>
      <c r="F168" s="102">
        <v>101</v>
      </c>
      <c r="G168" s="138">
        <v>0</v>
      </c>
      <c r="H168" s="102">
        <v>1.1100000000000001</v>
      </c>
      <c r="I168" s="139" t="s">
        <v>26</v>
      </c>
      <c r="J168" s="140" t="s">
        <v>229</v>
      </c>
      <c r="K168" s="140" t="s">
        <v>229</v>
      </c>
      <c r="L168" s="103">
        <v>0.85</v>
      </c>
      <c r="M168" s="112">
        <v>0.3</v>
      </c>
      <c r="N168" s="95" t="s">
        <v>231</v>
      </c>
      <c r="O168" s="110">
        <v>10</v>
      </c>
      <c r="P168" s="111">
        <f t="shared" si="27"/>
        <v>2.4318273276470777</v>
      </c>
      <c r="Q168" s="94">
        <v>4</v>
      </c>
      <c r="R168" s="106"/>
      <c r="S168" s="106"/>
    </row>
    <row r="169" spans="1:19" s="100" customFormat="1" ht="27.95" customHeight="1" x14ac:dyDescent="0.25">
      <c r="A169" s="101">
        <f t="shared" si="24"/>
        <v>168</v>
      </c>
      <c r="B169" s="153" t="s">
        <v>145</v>
      </c>
      <c r="C169" s="133" t="s">
        <v>16</v>
      </c>
      <c r="D169" s="95" t="s">
        <v>223</v>
      </c>
      <c r="E169" s="93" t="s">
        <v>23</v>
      </c>
      <c r="F169" s="102">
        <v>101</v>
      </c>
      <c r="G169" s="138">
        <v>0</v>
      </c>
      <c r="H169" s="102">
        <v>1.1100000000000001</v>
      </c>
      <c r="I169" s="139" t="s">
        <v>26</v>
      </c>
      <c r="J169" s="140" t="s">
        <v>229</v>
      </c>
      <c r="K169" s="140" t="s">
        <v>229</v>
      </c>
      <c r="L169" s="103">
        <v>0.99</v>
      </c>
      <c r="M169" s="112">
        <v>0</v>
      </c>
      <c r="N169" s="95" t="s">
        <v>231</v>
      </c>
      <c r="O169" s="110">
        <v>21</v>
      </c>
      <c r="P169" s="111">
        <f t="shared" si="27"/>
        <v>4.8636546552941553</v>
      </c>
      <c r="Q169" s="94">
        <v>8</v>
      </c>
      <c r="R169" s="106"/>
      <c r="S169" s="106"/>
    </row>
    <row r="170" spans="1:19" s="100" customFormat="1" ht="27.95" customHeight="1" x14ac:dyDescent="0.25">
      <c r="A170" s="101">
        <f t="shared" si="24"/>
        <v>169</v>
      </c>
      <c r="B170" s="153" t="s">
        <v>146</v>
      </c>
      <c r="C170" s="134" t="s">
        <v>13</v>
      </c>
      <c r="D170" s="95" t="s">
        <v>223</v>
      </c>
      <c r="E170" s="93" t="s">
        <v>23</v>
      </c>
      <c r="F170" s="136">
        <v>0.18</v>
      </c>
      <c r="G170" s="138">
        <v>0</v>
      </c>
      <c r="H170" s="136">
        <v>0.5</v>
      </c>
      <c r="I170" s="139" t="s">
        <v>26</v>
      </c>
      <c r="J170" s="140" t="s">
        <v>229</v>
      </c>
      <c r="K170" s="140" t="s">
        <v>229</v>
      </c>
      <c r="L170" s="103">
        <v>0.2</v>
      </c>
      <c r="M170" s="112">
        <v>0.95</v>
      </c>
      <c r="N170" s="95" t="s">
        <v>231</v>
      </c>
      <c r="O170" s="110">
        <v>3</v>
      </c>
      <c r="P170" s="111">
        <f t="shared" ref="P170:P173" si="29">Q170/NORMINV(0.95,0,1)</f>
        <v>0.60795683191176941</v>
      </c>
      <c r="Q170" s="94">
        <v>1</v>
      </c>
      <c r="R170" s="167" t="s">
        <v>332</v>
      </c>
      <c r="S170" s="106"/>
    </row>
    <row r="171" spans="1:19" s="100" customFormat="1" ht="27.95" customHeight="1" x14ac:dyDescent="0.25">
      <c r="A171" s="101">
        <f t="shared" si="24"/>
        <v>170</v>
      </c>
      <c r="B171" s="153" t="s">
        <v>146</v>
      </c>
      <c r="C171" s="131" t="s">
        <v>14</v>
      </c>
      <c r="D171" s="95" t="s">
        <v>223</v>
      </c>
      <c r="E171" s="93" t="s">
        <v>23</v>
      </c>
      <c r="F171" s="136">
        <v>0.3</v>
      </c>
      <c r="G171" s="138">
        <v>0</v>
      </c>
      <c r="H171" s="136">
        <v>0.5</v>
      </c>
      <c r="I171" s="139" t="s">
        <v>26</v>
      </c>
      <c r="J171" s="140" t="s">
        <v>229</v>
      </c>
      <c r="K171" s="140" t="s">
        <v>229</v>
      </c>
      <c r="L171" s="103">
        <v>0.7</v>
      </c>
      <c r="M171" s="112">
        <v>0.75</v>
      </c>
      <c r="N171" s="95" t="s">
        <v>231</v>
      </c>
      <c r="O171" s="110">
        <v>5</v>
      </c>
      <c r="P171" s="111">
        <f t="shared" si="29"/>
        <v>1.2159136638235388</v>
      </c>
      <c r="Q171" s="94">
        <v>2</v>
      </c>
      <c r="R171" s="106"/>
      <c r="S171" s="106"/>
    </row>
    <row r="172" spans="1:19" s="100" customFormat="1" ht="27.95" customHeight="1" x14ac:dyDescent="0.25">
      <c r="A172" s="101">
        <f t="shared" si="24"/>
        <v>171</v>
      </c>
      <c r="B172" s="153" t="s">
        <v>146</v>
      </c>
      <c r="C172" s="132" t="s">
        <v>15</v>
      </c>
      <c r="D172" s="95" t="s">
        <v>223</v>
      </c>
      <c r="E172" s="93" t="s">
        <v>23</v>
      </c>
      <c r="F172" s="102">
        <v>101</v>
      </c>
      <c r="G172" s="138">
        <v>0</v>
      </c>
      <c r="H172" s="102">
        <v>1.1100000000000001</v>
      </c>
      <c r="I172" s="139" t="s">
        <v>26</v>
      </c>
      <c r="J172" s="140" t="s">
        <v>229</v>
      </c>
      <c r="K172" s="140" t="s">
        <v>229</v>
      </c>
      <c r="L172" s="103">
        <v>0.85</v>
      </c>
      <c r="M172" s="112">
        <v>0.3</v>
      </c>
      <c r="N172" s="95" t="s">
        <v>231</v>
      </c>
      <c r="O172" s="110">
        <v>10</v>
      </c>
      <c r="P172" s="111">
        <f t="shared" si="29"/>
        <v>2.4318273276470777</v>
      </c>
      <c r="Q172" s="94">
        <v>4</v>
      </c>
      <c r="R172" s="106"/>
      <c r="S172" s="106"/>
    </row>
    <row r="173" spans="1:19" s="100" customFormat="1" ht="27.95" customHeight="1" x14ac:dyDescent="0.25">
      <c r="A173" s="101">
        <f t="shared" si="24"/>
        <v>172</v>
      </c>
      <c r="B173" s="153" t="s">
        <v>146</v>
      </c>
      <c r="C173" s="133" t="s">
        <v>16</v>
      </c>
      <c r="D173" s="95" t="s">
        <v>223</v>
      </c>
      <c r="E173" s="93" t="s">
        <v>23</v>
      </c>
      <c r="F173" s="102">
        <v>101</v>
      </c>
      <c r="G173" s="138">
        <v>0</v>
      </c>
      <c r="H173" s="102">
        <v>1.1100000000000001</v>
      </c>
      <c r="I173" s="139" t="s">
        <v>26</v>
      </c>
      <c r="J173" s="140" t="s">
        <v>229</v>
      </c>
      <c r="K173" s="140" t="s">
        <v>229</v>
      </c>
      <c r="L173" s="103">
        <v>0.99</v>
      </c>
      <c r="M173" s="112">
        <v>0</v>
      </c>
      <c r="N173" s="95" t="s">
        <v>231</v>
      </c>
      <c r="O173" s="110">
        <v>21</v>
      </c>
      <c r="P173" s="111">
        <f t="shared" si="29"/>
        <v>4.8636546552941553</v>
      </c>
      <c r="Q173" s="94">
        <v>8</v>
      </c>
      <c r="R173" s="106"/>
      <c r="S173" s="106"/>
    </row>
    <row r="174" spans="1:19" s="100" customFormat="1" ht="27.95" customHeight="1" x14ac:dyDescent="0.25">
      <c r="A174" s="101">
        <f t="shared" si="24"/>
        <v>173</v>
      </c>
      <c r="B174" s="153" t="s">
        <v>147</v>
      </c>
      <c r="C174" s="134" t="s">
        <v>13</v>
      </c>
      <c r="D174" s="95" t="s">
        <v>223</v>
      </c>
      <c r="E174" s="93" t="s">
        <v>23</v>
      </c>
      <c r="F174" s="136">
        <v>0.18</v>
      </c>
      <c r="G174" s="138">
        <v>0</v>
      </c>
      <c r="H174" s="136">
        <v>0.5</v>
      </c>
      <c r="I174" s="139" t="s">
        <v>26</v>
      </c>
      <c r="J174" s="140" t="s">
        <v>229</v>
      </c>
      <c r="K174" s="140" t="s">
        <v>229</v>
      </c>
      <c r="L174" s="103">
        <v>0.2</v>
      </c>
      <c r="M174" s="112">
        <v>0.95</v>
      </c>
      <c r="N174" s="95" t="s">
        <v>231</v>
      </c>
      <c r="O174" s="110">
        <v>3</v>
      </c>
      <c r="P174" s="111">
        <f t="shared" ref="P174:P177" si="30">Q174/NORMINV(0.95,0,1)</f>
        <v>0.60795683191176941</v>
      </c>
      <c r="Q174" s="94">
        <v>1</v>
      </c>
      <c r="R174" s="167" t="s">
        <v>332</v>
      </c>
      <c r="S174" s="106"/>
    </row>
    <row r="175" spans="1:19" s="100" customFormat="1" ht="27.95" customHeight="1" x14ac:dyDescent="0.25">
      <c r="A175" s="101">
        <f t="shared" si="24"/>
        <v>174</v>
      </c>
      <c r="B175" s="153" t="s">
        <v>147</v>
      </c>
      <c r="C175" s="131" t="s">
        <v>14</v>
      </c>
      <c r="D175" s="95" t="s">
        <v>223</v>
      </c>
      <c r="E175" s="93" t="s">
        <v>23</v>
      </c>
      <c r="F175" s="136">
        <v>0.3</v>
      </c>
      <c r="G175" s="138">
        <v>0</v>
      </c>
      <c r="H175" s="136">
        <v>0.5</v>
      </c>
      <c r="I175" s="139" t="s">
        <v>26</v>
      </c>
      <c r="J175" s="140" t="s">
        <v>229</v>
      </c>
      <c r="K175" s="140" t="s">
        <v>229</v>
      </c>
      <c r="L175" s="103">
        <v>0.7</v>
      </c>
      <c r="M175" s="112">
        <v>0.75</v>
      </c>
      <c r="N175" s="95" t="s">
        <v>231</v>
      </c>
      <c r="O175" s="110">
        <v>5</v>
      </c>
      <c r="P175" s="111">
        <f t="shared" si="30"/>
        <v>1.2159136638235388</v>
      </c>
      <c r="Q175" s="94">
        <v>2</v>
      </c>
      <c r="R175" s="106"/>
      <c r="S175" s="106"/>
    </row>
    <row r="176" spans="1:19" s="100" customFormat="1" ht="27.95" customHeight="1" x14ac:dyDescent="0.25">
      <c r="A176" s="101">
        <f t="shared" si="24"/>
        <v>175</v>
      </c>
      <c r="B176" s="153" t="s">
        <v>147</v>
      </c>
      <c r="C176" s="132" t="s">
        <v>15</v>
      </c>
      <c r="D176" s="95" t="s">
        <v>223</v>
      </c>
      <c r="E176" s="93" t="s">
        <v>23</v>
      </c>
      <c r="F176" s="102">
        <v>101</v>
      </c>
      <c r="G176" s="138">
        <v>0</v>
      </c>
      <c r="H176" s="102">
        <v>1.1100000000000001</v>
      </c>
      <c r="I176" s="139" t="s">
        <v>26</v>
      </c>
      <c r="J176" s="140" t="s">
        <v>229</v>
      </c>
      <c r="K176" s="140" t="s">
        <v>229</v>
      </c>
      <c r="L176" s="103">
        <v>0.85</v>
      </c>
      <c r="M176" s="112">
        <v>0.3</v>
      </c>
      <c r="N176" s="95" t="s">
        <v>231</v>
      </c>
      <c r="O176" s="110">
        <v>10</v>
      </c>
      <c r="P176" s="111">
        <f t="shared" si="30"/>
        <v>2.4318273276470777</v>
      </c>
      <c r="Q176" s="94">
        <v>4</v>
      </c>
      <c r="R176" s="106"/>
      <c r="S176" s="106"/>
    </row>
    <row r="177" spans="1:19" s="100" customFormat="1" ht="27.95" customHeight="1" x14ac:dyDescent="0.25">
      <c r="A177" s="101">
        <f t="shared" si="24"/>
        <v>176</v>
      </c>
      <c r="B177" s="153" t="s">
        <v>147</v>
      </c>
      <c r="C177" s="133" t="s">
        <v>16</v>
      </c>
      <c r="D177" s="95" t="s">
        <v>223</v>
      </c>
      <c r="E177" s="93" t="s">
        <v>23</v>
      </c>
      <c r="F177" s="102">
        <v>101</v>
      </c>
      <c r="G177" s="138">
        <v>0</v>
      </c>
      <c r="H177" s="102">
        <v>1.1100000000000001</v>
      </c>
      <c r="I177" s="139" t="s">
        <v>26</v>
      </c>
      <c r="J177" s="140" t="s">
        <v>229</v>
      </c>
      <c r="K177" s="140" t="s">
        <v>229</v>
      </c>
      <c r="L177" s="103">
        <v>0.99</v>
      </c>
      <c r="M177" s="112">
        <v>0</v>
      </c>
      <c r="N177" s="95" t="s">
        <v>231</v>
      </c>
      <c r="O177" s="110">
        <v>21</v>
      </c>
      <c r="P177" s="111">
        <f t="shared" si="30"/>
        <v>4.8636546552941553</v>
      </c>
      <c r="Q177" s="94">
        <v>8</v>
      </c>
      <c r="R177" s="106"/>
      <c r="S177" s="106"/>
    </row>
    <row r="178" spans="1:19" s="100" customFormat="1" ht="27.95" customHeight="1" x14ac:dyDescent="0.25">
      <c r="A178" s="101">
        <f t="shared" si="24"/>
        <v>177</v>
      </c>
      <c r="B178" s="181" t="s">
        <v>143</v>
      </c>
      <c r="C178" s="134" t="s">
        <v>13</v>
      </c>
      <c r="D178" s="95" t="s">
        <v>223</v>
      </c>
      <c r="E178" s="93" t="s">
        <v>23</v>
      </c>
      <c r="F178" s="136">
        <v>0.13</v>
      </c>
      <c r="G178" s="138">
        <v>0</v>
      </c>
      <c r="H178" s="136">
        <v>0.6</v>
      </c>
      <c r="I178" s="139" t="s">
        <v>26</v>
      </c>
      <c r="J178" s="140" t="s">
        <v>229</v>
      </c>
      <c r="K178" s="140" t="s">
        <v>229</v>
      </c>
      <c r="L178" s="103">
        <v>0.2</v>
      </c>
      <c r="M178" s="112">
        <v>0.95</v>
      </c>
      <c r="N178" s="95" t="s">
        <v>231</v>
      </c>
      <c r="O178" s="110">
        <v>3</v>
      </c>
      <c r="P178" s="111">
        <f t="shared" ref="P178:P181" si="31">Q178/NORMINV(0.95,0,1)</f>
        <v>0.60795683191176941</v>
      </c>
      <c r="Q178" s="94">
        <v>1</v>
      </c>
      <c r="R178" s="106" t="s">
        <v>290</v>
      </c>
      <c r="S178" s="106"/>
    </row>
    <row r="179" spans="1:19" s="100" customFormat="1" ht="27.95" customHeight="1" x14ac:dyDescent="0.25">
      <c r="A179" s="101">
        <f t="shared" si="24"/>
        <v>178</v>
      </c>
      <c r="B179" s="181" t="s">
        <v>143</v>
      </c>
      <c r="C179" s="131" t="s">
        <v>14</v>
      </c>
      <c r="D179" s="95" t="s">
        <v>223</v>
      </c>
      <c r="E179" s="93" t="s">
        <v>23</v>
      </c>
      <c r="F179" s="136">
        <v>0.28000000000000003</v>
      </c>
      <c r="G179" s="138">
        <v>0</v>
      </c>
      <c r="H179" s="136">
        <v>0.5</v>
      </c>
      <c r="I179" s="139" t="s">
        <v>26</v>
      </c>
      <c r="J179" s="140" t="s">
        <v>229</v>
      </c>
      <c r="K179" s="140" t="s">
        <v>229</v>
      </c>
      <c r="L179" s="103">
        <v>0.7</v>
      </c>
      <c r="M179" s="112">
        <v>0.75</v>
      </c>
      <c r="N179" s="95" t="s">
        <v>231</v>
      </c>
      <c r="O179" s="110">
        <v>20</v>
      </c>
      <c r="P179" s="111">
        <f t="shared" si="31"/>
        <v>1.2159136638235388</v>
      </c>
      <c r="Q179" s="94">
        <v>2</v>
      </c>
      <c r="R179" s="106"/>
      <c r="S179" s="106"/>
    </row>
    <row r="180" spans="1:19" s="100" customFormat="1" ht="27.95" customHeight="1" x14ac:dyDescent="0.25">
      <c r="A180" s="101">
        <f t="shared" si="24"/>
        <v>179</v>
      </c>
      <c r="B180" s="181" t="s">
        <v>143</v>
      </c>
      <c r="C180" s="132" t="s">
        <v>15</v>
      </c>
      <c r="D180" s="95" t="s">
        <v>223</v>
      </c>
      <c r="E180" s="93" t="s">
        <v>23</v>
      </c>
      <c r="F180" s="136">
        <v>0.66</v>
      </c>
      <c r="G180" s="138">
        <v>0</v>
      </c>
      <c r="H180" s="136">
        <v>0.65</v>
      </c>
      <c r="I180" s="139" t="s">
        <v>26</v>
      </c>
      <c r="J180" s="140" t="s">
        <v>229</v>
      </c>
      <c r="K180" s="140" t="s">
        <v>229</v>
      </c>
      <c r="L180" s="103">
        <v>0.85</v>
      </c>
      <c r="M180" s="112">
        <v>0.3</v>
      </c>
      <c r="N180" s="95" t="s">
        <v>231</v>
      </c>
      <c r="O180" s="110">
        <v>60</v>
      </c>
      <c r="P180" s="111">
        <f t="shared" si="31"/>
        <v>2.4318273276470777</v>
      </c>
      <c r="Q180" s="94">
        <v>4</v>
      </c>
      <c r="R180" s="106"/>
      <c r="S180" s="106"/>
    </row>
    <row r="181" spans="1:19" s="100" customFormat="1" ht="27.95" customHeight="1" x14ac:dyDescent="0.25">
      <c r="A181" s="101">
        <f t="shared" si="24"/>
        <v>180</v>
      </c>
      <c r="B181" s="181" t="s">
        <v>143</v>
      </c>
      <c r="C181" s="133" t="s">
        <v>16</v>
      </c>
      <c r="D181" s="95" t="s">
        <v>223</v>
      </c>
      <c r="E181" s="93" t="s">
        <v>23</v>
      </c>
      <c r="F181" s="136">
        <v>1.5</v>
      </c>
      <c r="G181" s="138">
        <v>0</v>
      </c>
      <c r="H181" s="136">
        <v>0.8</v>
      </c>
      <c r="I181" s="139" t="s">
        <v>26</v>
      </c>
      <c r="J181" s="140" t="s">
        <v>229</v>
      </c>
      <c r="K181" s="140" t="s">
        <v>229</v>
      </c>
      <c r="L181" s="103">
        <v>0.99</v>
      </c>
      <c r="M181" s="112">
        <v>0</v>
      </c>
      <c r="N181" s="95" t="s">
        <v>231</v>
      </c>
      <c r="O181" s="110">
        <f>24*30/7</f>
        <v>102.85714285714286</v>
      </c>
      <c r="P181" s="111">
        <f t="shared" si="31"/>
        <v>4.8636546552941553</v>
      </c>
      <c r="Q181" s="94">
        <v>8</v>
      </c>
      <c r="R181" s="106"/>
      <c r="S181" s="106"/>
    </row>
    <row r="182" spans="1:19" s="100" customFormat="1" ht="27.95" customHeight="1" x14ac:dyDescent="0.25">
      <c r="A182" s="101">
        <f t="shared" si="24"/>
        <v>181</v>
      </c>
      <c r="B182" s="181" t="s">
        <v>271</v>
      </c>
      <c r="C182" s="134" t="s">
        <v>13</v>
      </c>
      <c r="D182" s="95" t="s">
        <v>223</v>
      </c>
      <c r="E182" s="93" t="s">
        <v>23</v>
      </c>
      <c r="F182" s="136">
        <v>0.23</v>
      </c>
      <c r="G182" s="138">
        <v>0</v>
      </c>
      <c r="H182" s="136">
        <v>0.7</v>
      </c>
      <c r="I182" s="139" t="s">
        <v>26</v>
      </c>
      <c r="J182" s="140" t="s">
        <v>229</v>
      </c>
      <c r="K182" s="140" t="s">
        <v>229</v>
      </c>
      <c r="L182" s="103">
        <v>0.2</v>
      </c>
      <c r="M182" s="112">
        <v>0.95</v>
      </c>
      <c r="N182" s="95" t="s">
        <v>231</v>
      </c>
      <c r="O182" s="110">
        <v>3</v>
      </c>
      <c r="P182" s="111">
        <f t="shared" ref="P182:P189" si="32">Q182/NORMINV(0.95,0,1)</f>
        <v>0.60795683191176941</v>
      </c>
      <c r="Q182" s="94">
        <v>1</v>
      </c>
      <c r="R182" s="106" t="s">
        <v>273</v>
      </c>
      <c r="S182" s="106" t="s">
        <v>272</v>
      </c>
    </row>
    <row r="183" spans="1:19" s="100" customFormat="1" ht="27.95" customHeight="1" x14ac:dyDescent="0.25">
      <c r="A183" s="101">
        <f t="shared" si="24"/>
        <v>182</v>
      </c>
      <c r="B183" s="181" t="s">
        <v>271</v>
      </c>
      <c r="C183" s="131" t="s">
        <v>14</v>
      </c>
      <c r="D183" s="95" t="s">
        <v>223</v>
      </c>
      <c r="E183" s="93" t="s">
        <v>23</v>
      </c>
      <c r="F183" s="136">
        <v>0.44</v>
      </c>
      <c r="G183" s="138">
        <v>0</v>
      </c>
      <c r="H183" s="136">
        <v>0.65</v>
      </c>
      <c r="I183" s="139" t="s">
        <v>26</v>
      </c>
      <c r="J183" s="140" t="s">
        <v>229</v>
      </c>
      <c r="K183" s="140" t="s">
        <v>229</v>
      </c>
      <c r="L183" s="103">
        <v>0.7</v>
      </c>
      <c r="M183" s="112">
        <v>0.75</v>
      </c>
      <c r="N183" s="95" t="s">
        <v>231</v>
      </c>
      <c r="O183" s="110">
        <v>20</v>
      </c>
      <c r="P183" s="111">
        <f t="shared" si="32"/>
        <v>1.2159136638235388</v>
      </c>
      <c r="Q183" s="94">
        <v>2</v>
      </c>
      <c r="R183" s="106"/>
      <c r="S183" s="106"/>
    </row>
    <row r="184" spans="1:19" s="100" customFormat="1" ht="27.95" customHeight="1" x14ac:dyDescent="0.25">
      <c r="A184" s="101">
        <f t="shared" si="24"/>
        <v>183</v>
      </c>
      <c r="B184" s="181" t="s">
        <v>271</v>
      </c>
      <c r="C184" s="132" t="s">
        <v>15</v>
      </c>
      <c r="D184" s="95" t="s">
        <v>223</v>
      </c>
      <c r="E184" s="93" t="s">
        <v>23</v>
      </c>
      <c r="F184" s="136">
        <v>0.74</v>
      </c>
      <c r="G184" s="138">
        <v>0</v>
      </c>
      <c r="H184" s="136">
        <v>0.65</v>
      </c>
      <c r="I184" s="139" t="s">
        <v>26</v>
      </c>
      <c r="J184" s="140" t="s">
        <v>229</v>
      </c>
      <c r="K184" s="140" t="s">
        <v>229</v>
      </c>
      <c r="L184" s="103">
        <v>0.85</v>
      </c>
      <c r="M184" s="112">
        <v>0.3</v>
      </c>
      <c r="N184" s="95" t="s">
        <v>231</v>
      </c>
      <c r="O184" s="110">
        <v>60</v>
      </c>
      <c r="P184" s="111">
        <f t="shared" si="32"/>
        <v>2.4318273276470777</v>
      </c>
      <c r="Q184" s="94">
        <v>4</v>
      </c>
      <c r="R184" s="106"/>
      <c r="S184" s="106"/>
    </row>
    <row r="185" spans="1:19" s="100" customFormat="1" ht="27.95" customHeight="1" x14ac:dyDescent="0.25">
      <c r="A185" s="101">
        <f t="shared" si="24"/>
        <v>184</v>
      </c>
      <c r="B185" s="181" t="s">
        <v>271</v>
      </c>
      <c r="C185" s="133" t="s">
        <v>16</v>
      </c>
      <c r="D185" s="95" t="s">
        <v>223</v>
      </c>
      <c r="E185" s="93" t="s">
        <v>23</v>
      </c>
      <c r="F185" s="136">
        <v>1.58</v>
      </c>
      <c r="G185" s="138">
        <v>0</v>
      </c>
      <c r="H185" s="136">
        <v>0.8</v>
      </c>
      <c r="I185" s="139" t="s">
        <v>26</v>
      </c>
      <c r="J185" s="140" t="s">
        <v>229</v>
      </c>
      <c r="K185" s="140" t="s">
        <v>229</v>
      </c>
      <c r="L185" s="103">
        <v>0.99</v>
      </c>
      <c r="M185" s="112">
        <v>0</v>
      </c>
      <c r="N185" s="95" t="s">
        <v>231</v>
      </c>
      <c r="O185" s="110">
        <f>24*30/7</f>
        <v>102.85714285714286</v>
      </c>
      <c r="P185" s="111">
        <f t="shared" si="32"/>
        <v>4.8636546552941553</v>
      </c>
      <c r="Q185" s="94">
        <v>8</v>
      </c>
      <c r="R185" s="106"/>
      <c r="S185" s="106"/>
    </row>
    <row r="186" spans="1:19" s="100" customFormat="1" ht="27.95" customHeight="1" x14ac:dyDescent="0.25">
      <c r="A186" s="101">
        <f t="shared" si="24"/>
        <v>185</v>
      </c>
      <c r="B186" s="153" t="s">
        <v>157</v>
      </c>
      <c r="C186" s="134" t="s">
        <v>13</v>
      </c>
      <c r="D186" s="95" t="s">
        <v>223</v>
      </c>
      <c r="E186" s="93" t="s">
        <v>23</v>
      </c>
      <c r="F186" s="103">
        <v>101</v>
      </c>
      <c r="G186" s="138" t="s">
        <v>26</v>
      </c>
      <c r="H186" s="103">
        <v>1.1100000000000001</v>
      </c>
      <c r="I186" s="139" t="s">
        <v>26</v>
      </c>
      <c r="J186" s="140" t="s">
        <v>229</v>
      </c>
      <c r="K186" s="140" t="s">
        <v>229</v>
      </c>
      <c r="L186" s="103">
        <v>0</v>
      </c>
      <c r="M186" s="112">
        <v>0.95</v>
      </c>
      <c r="N186" s="95" t="s">
        <v>231</v>
      </c>
      <c r="O186" s="110">
        <v>0</v>
      </c>
      <c r="P186" s="111">
        <f t="shared" si="32"/>
        <v>0.60795683191176941</v>
      </c>
      <c r="Q186" s="94">
        <v>1</v>
      </c>
      <c r="R186" s="106" t="s">
        <v>267</v>
      </c>
      <c r="S186" s="106"/>
    </row>
    <row r="187" spans="1:19" s="100" customFormat="1" ht="27.95" customHeight="1" x14ac:dyDescent="0.25">
      <c r="A187" s="101">
        <f t="shared" si="24"/>
        <v>186</v>
      </c>
      <c r="B187" s="153" t="s">
        <v>157</v>
      </c>
      <c r="C187" s="131" t="s">
        <v>14</v>
      </c>
      <c r="D187" s="95" t="s">
        <v>223</v>
      </c>
      <c r="E187" s="93" t="s">
        <v>23</v>
      </c>
      <c r="F187" s="103">
        <v>101</v>
      </c>
      <c r="G187" s="138" t="s">
        <v>26</v>
      </c>
      <c r="H187" s="103">
        <v>1.1100000000000001</v>
      </c>
      <c r="I187" s="139" t="s">
        <v>26</v>
      </c>
      <c r="J187" s="140" t="s">
        <v>229</v>
      </c>
      <c r="K187" s="140" t="s">
        <v>229</v>
      </c>
      <c r="L187" s="103">
        <v>0</v>
      </c>
      <c r="M187" s="112">
        <v>0.75</v>
      </c>
      <c r="N187" s="95" t="s">
        <v>231</v>
      </c>
      <c r="O187" s="110">
        <v>0</v>
      </c>
      <c r="P187" s="111">
        <f t="shared" si="32"/>
        <v>1.2159136638235388</v>
      </c>
      <c r="Q187" s="94">
        <v>2</v>
      </c>
      <c r="R187" s="106"/>
      <c r="S187" s="106"/>
    </row>
    <row r="188" spans="1:19" s="100" customFormat="1" ht="27.95" customHeight="1" x14ac:dyDescent="0.25">
      <c r="A188" s="101">
        <f t="shared" si="24"/>
        <v>187</v>
      </c>
      <c r="B188" s="153" t="s">
        <v>157</v>
      </c>
      <c r="C188" s="132" t="s">
        <v>15</v>
      </c>
      <c r="D188" s="95" t="s">
        <v>223</v>
      </c>
      <c r="E188" s="93" t="s">
        <v>23</v>
      </c>
      <c r="F188" s="102">
        <v>0.53</v>
      </c>
      <c r="G188" s="138">
        <v>0</v>
      </c>
      <c r="H188" s="102">
        <v>0.6</v>
      </c>
      <c r="I188" s="139" t="s">
        <v>26</v>
      </c>
      <c r="J188" s="140" t="s">
        <v>229</v>
      </c>
      <c r="K188" s="140" t="s">
        <v>229</v>
      </c>
      <c r="L188" s="103">
        <v>0.85</v>
      </c>
      <c r="M188" s="112">
        <v>0.3</v>
      </c>
      <c r="N188" s="95" t="s">
        <v>231</v>
      </c>
      <c r="O188" s="110">
        <v>60</v>
      </c>
      <c r="P188" s="111">
        <f t="shared" si="32"/>
        <v>2.4318273276470777</v>
      </c>
      <c r="Q188" s="94">
        <v>4</v>
      </c>
      <c r="R188" s="106"/>
      <c r="S188" s="106"/>
    </row>
    <row r="189" spans="1:19" s="100" customFormat="1" ht="27.95" customHeight="1" x14ac:dyDescent="0.25">
      <c r="A189" s="101">
        <f t="shared" si="24"/>
        <v>188</v>
      </c>
      <c r="B189" s="153" t="s">
        <v>157</v>
      </c>
      <c r="C189" s="133" t="s">
        <v>16</v>
      </c>
      <c r="D189" s="95" t="s">
        <v>223</v>
      </c>
      <c r="E189" s="93" t="s">
        <v>23</v>
      </c>
      <c r="F189" s="102">
        <v>1</v>
      </c>
      <c r="G189" s="138">
        <v>0</v>
      </c>
      <c r="H189" s="102">
        <v>0.6</v>
      </c>
      <c r="I189" s="139" t="s">
        <v>26</v>
      </c>
      <c r="J189" s="140" t="s">
        <v>229</v>
      </c>
      <c r="K189" s="140" t="s">
        <v>229</v>
      </c>
      <c r="L189" s="103">
        <v>0.99</v>
      </c>
      <c r="M189" s="112">
        <v>0</v>
      </c>
      <c r="N189" s="95" t="s">
        <v>231</v>
      </c>
      <c r="O189" s="110">
        <f>24*30/7</f>
        <v>102.85714285714286</v>
      </c>
      <c r="P189" s="111">
        <f t="shared" si="32"/>
        <v>4.8636546552941553</v>
      </c>
      <c r="Q189" s="94">
        <v>8</v>
      </c>
      <c r="R189" s="106"/>
      <c r="S189" s="106"/>
    </row>
    <row r="190" spans="1:19" s="100" customFormat="1" ht="27.95" customHeight="1" x14ac:dyDescent="0.25">
      <c r="A190" s="101"/>
      <c r="B190" s="157"/>
      <c r="C190" s="134"/>
      <c r="D190" s="95"/>
      <c r="E190" s="93"/>
      <c r="F190" s="136"/>
      <c r="G190" s="138"/>
      <c r="H190" s="136"/>
      <c r="I190" s="139"/>
      <c r="J190" s="140"/>
      <c r="K190" s="140"/>
      <c r="L190" s="103"/>
      <c r="M190" s="112"/>
      <c r="N190" s="95"/>
      <c r="O190" s="110"/>
      <c r="P190" s="111"/>
      <c r="Q190" s="94"/>
      <c r="R190" s="106"/>
      <c r="S190" s="106"/>
    </row>
    <row r="191" spans="1:19" s="100" customFormat="1" ht="27.95" customHeight="1" x14ac:dyDescent="0.25">
      <c r="A191" s="101"/>
      <c r="B191" s="157"/>
      <c r="C191" s="131"/>
      <c r="D191" s="95"/>
      <c r="E191" s="93"/>
      <c r="F191" s="136"/>
      <c r="G191" s="138"/>
      <c r="H191" s="136"/>
      <c r="I191" s="139"/>
      <c r="J191" s="140"/>
      <c r="K191" s="140"/>
      <c r="L191" s="103"/>
      <c r="M191" s="112"/>
      <c r="N191" s="95"/>
      <c r="O191" s="110"/>
      <c r="P191" s="111"/>
      <c r="Q191" s="94"/>
      <c r="R191" s="106"/>
      <c r="S191" s="106"/>
    </row>
    <row r="192" spans="1:19" s="100" customFormat="1" ht="27.95" customHeight="1" x14ac:dyDescent="0.25">
      <c r="A192" s="101"/>
      <c r="B192" s="157"/>
      <c r="C192" s="132"/>
      <c r="D192" s="95"/>
      <c r="E192" s="93"/>
      <c r="F192" s="136"/>
      <c r="G192" s="138"/>
      <c r="H192" s="136"/>
      <c r="I192" s="139"/>
      <c r="J192" s="140"/>
      <c r="K192" s="140"/>
      <c r="L192" s="103"/>
      <c r="M192" s="112"/>
      <c r="N192" s="95"/>
      <c r="O192" s="110"/>
      <c r="P192" s="111"/>
      <c r="Q192" s="94"/>
      <c r="R192" s="106"/>
      <c r="S192" s="106"/>
    </row>
    <row r="193" spans="1:19" s="100" customFormat="1" ht="27.95" customHeight="1" x14ac:dyDescent="0.25">
      <c r="A193" s="101"/>
      <c r="B193" s="157"/>
      <c r="C193" s="133"/>
      <c r="D193" s="95"/>
      <c r="E193" s="93"/>
      <c r="F193" s="136"/>
      <c r="G193" s="138"/>
      <c r="H193" s="136"/>
      <c r="I193" s="139"/>
      <c r="J193" s="140"/>
      <c r="K193" s="140"/>
      <c r="L193" s="103"/>
      <c r="M193" s="112"/>
      <c r="N193" s="95"/>
      <c r="O193" s="110"/>
      <c r="P193" s="111"/>
      <c r="Q193" s="94"/>
      <c r="R193" s="106"/>
      <c r="S193" s="106"/>
    </row>
  </sheetData>
  <sortState ref="B2:R12">
    <sortCondition ref="B96:B105"/>
    <sortCondition ref="C96:C105"/>
  </sortState>
  <conditionalFormatting sqref="F46:H49 L46:L49 L2:L5 L146:L149 L62:L65 F146:H149 F70:H73 L78:L81 F78:H81 L18:L37 F2:H9 F18:H29">
    <cfRule type="containsText" dxfId="111" priority="180" operator="containsText" text="NA">
      <formula>NOT(ISERROR(SEARCH("NA",F2)))</formula>
    </cfRule>
  </conditionalFormatting>
  <conditionalFormatting sqref="F34:H37">
    <cfRule type="containsText" dxfId="110" priority="171" operator="containsText" text="NA">
      <formula>NOT(ISERROR(SEARCH("NA",F34)))</formula>
    </cfRule>
  </conditionalFormatting>
  <conditionalFormatting sqref="L34:L37">
    <cfRule type="containsText" dxfId="109" priority="172" operator="containsText" text="NA">
      <formula>NOT(ISERROR(SEARCH("NA",L34)))</formula>
    </cfRule>
  </conditionalFormatting>
  <conditionalFormatting sqref="L6:L9">
    <cfRule type="containsText" dxfId="108" priority="165" operator="containsText" text="NA">
      <formula>NOT(ISERROR(SEARCH("NA",L6)))</formula>
    </cfRule>
  </conditionalFormatting>
  <conditionalFormatting sqref="F10:H13">
    <cfRule type="containsText" dxfId="107" priority="161" operator="containsText" text="NA">
      <formula>NOT(ISERROR(SEARCH("NA",F10)))</formula>
    </cfRule>
  </conditionalFormatting>
  <conditionalFormatting sqref="L10:L13">
    <cfRule type="containsText" dxfId="106" priority="162" operator="containsText" text="NA">
      <formula>NOT(ISERROR(SEARCH("NA",L10)))</formula>
    </cfRule>
  </conditionalFormatting>
  <conditionalFormatting sqref="F14:H17">
    <cfRule type="containsText" dxfId="105" priority="157" operator="containsText" text="NA">
      <formula>NOT(ISERROR(SEARCH("NA",F14)))</formula>
    </cfRule>
  </conditionalFormatting>
  <conditionalFormatting sqref="L14:L17">
    <cfRule type="containsText" dxfId="104" priority="158" operator="containsText" text="NA">
      <formula>NOT(ISERROR(SEARCH("NA",L14)))</formula>
    </cfRule>
  </conditionalFormatting>
  <conditionalFormatting sqref="L54:L57">
    <cfRule type="containsText" dxfId="103" priority="138" operator="containsText" text="NA">
      <formula>NOT(ISERROR(SEARCH("NA",L54)))</formula>
    </cfRule>
  </conditionalFormatting>
  <conditionalFormatting sqref="L50:L53">
    <cfRule type="containsText" dxfId="102" priority="142" operator="containsText" text="NA">
      <formula>NOT(ISERROR(SEARCH("NA",L50)))</formula>
    </cfRule>
  </conditionalFormatting>
  <conditionalFormatting sqref="F34:H37">
    <cfRule type="containsText" dxfId="101" priority="149" operator="containsText" text="NA">
      <formula>NOT(ISERROR(SEARCH("NA",F34)))</formula>
    </cfRule>
  </conditionalFormatting>
  <conditionalFormatting sqref="F42:H49">
    <cfRule type="containsText" dxfId="100" priority="145" operator="containsText" text="NA">
      <formula>NOT(ISERROR(SEARCH("NA",F42)))</formula>
    </cfRule>
  </conditionalFormatting>
  <conditionalFormatting sqref="L42:L49">
    <cfRule type="containsText" dxfId="99" priority="146" operator="containsText" text="NA">
      <formula>NOT(ISERROR(SEARCH("NA",L42)))</formula>
    </cfRule>
  </conditionalFormatting>
  <conditionalFormatting sqref="F42:H49">
    <cfRule type="containsText" dxfId="98" priority="147" operator="containsText" text="NA">
      <formula>NOT(ISERROR(SEARCH("NA",F42)))</formula>
    </cfRule>
  </conditionalFormatting>
  <conditionalFormatting sqref="L38:L49">
    <cfRule type="containsText" dxfId="97" priority="148" operator="containsText" text="NA">
      <formula>NOT(ISERROR(SEARCH("NA",L38)))</formula>
    </cfRule>
  </conditionalFormatting>
  <conditionalFormatting sqref="L66:L69">
    <cfRule type="containsText" dxfId="96" priority="132" operator="containsText" text="NA">
      <formula>NOT(ISERROR(SEARCH("NA",L66)))</formula>
    </cfRule>
  </conditionalFormatting>
  <conditionalFormatting sqref="L58:L65">
    <cfRule type="containsText" dxfId="95" priority="134" operator="containsText" text="NA">
      <formula>NOT(ISERROR(SEARCH("NA",L58)))</formula>
    </cfRule>
  </conditionalFormatting>
  <conditionalFormatting sqref="L54:L57">
    <cfRule type="containsText" dxfId="94" priority="140" operator="containsText" text="NA">
      <formula>NOT(ISERROR(SEARCH("NA",L54)))</formula>
    </cfRule>
  </conditionalFormatting>
  <conditionalFormatting sqref="L50:L53">
    <cfRule type="containsText" dxfId="93" priority="144" operator="containsText" text="NA">
      <formula>NOT(ISERROR(SEARCH("NA",L50)))</formula>
    </cfRule>
  </conditionalFormatting>
  <conditionalFormatting sqref="L58:L65">
    <cfRule type="containsText" dxfId="92" priority="136" operator="containsText" text="NA">
      <formula>NOT(ISERROR(SEARCH("NA",L58)))</formula>
    </cfRule>
  </conditionalFormatting>
  <conditionalFormatting sqref="F66:H73">
    <cfRule type="containsText" dxfId="91" priority="129" operator="containsText" text="NA">
      <formula>NOT(ISERROR(SEARCH("NA",F66)))</formula>
    </cfRule>
  </conditionalFormatting>
  <conditionalFormatting sqref="L66:L69">
    <cfRule type="containsText" dxfId="90" priority="130" operator="containsText" text="NA">
      <formula>NOT(ISERROR(SEARCH("NA",L66)))</formula>
    </cfRule>
  </conditionalFormatting>
  <conditionalFormatting sqref="F66:H73">
    <cfRule type="containsText" dxfId="89" priority="131" operator="containsText" text="NA">
      <formula>NOT(ISERROR(SEARCH("NA",F66)))</formula>
    </cfRule>
  </conditionalFormatting>
  <conditionalFormatting sqref="L142:L149">
    <cfRule type="containsText" dxfId="88" priority="91" operator="containsText" text="NA">
      <formula>NOT(ISERROR(SEARCH("NA",L142)))</formula>
    </cfRule>
  </conditionalFormatting>
  <conditionalFormatting sqref="L74:L77">
    <cfRule type="containsText" dxfId="87" priority="127" operator="containsText" text="NA">
      <formula>NOT(ISERROR(SEARCH("NA",L74)))</formula>
    </cfRule>
  </conditionalFormatting>
  <conditionalFormatting sqref="L82:L85">
    <cfRule type="containsText" dxfId="86" priority="123" operator="containsText" text="NA">
      <formula>NOT(ISERROR(SEARCH("NA",L82)))</formula>
    </cfRule>
  </conditionalFormatting>
  <conditionalFormatting sqref="L138:L141">
    <cfRule type="containsText" dxfId="85" priority="93" operator="containsText" text="NA">
      <formula>NOT(ISERROR(SEARCH("NA",L138)))</formula>
    </cfRule>
  </conditionalFormatting>
  <conditionalFormatting sqref="L86:L89">
    <cfRule type="containsText" dxfId="84" priority="121" operator="containsText" text="NA">
      <formula>NOT(ISERROR(SEARCH("NA",L86)))</formula>
    </cfRule>
  </conditionalFormatting>
  <conditionalFormatting sqref="F138:H141">
    <cfRule type="containsText" dxfId="83" priority="94" operator="containsText" text="NA">
      <formula>NOT(ISERROR(SEARCH("NA",F138)))</formula>
    </cfRule>
  </conditionalFormatting>
  <conditionalFormatting sqref="L90:L93">
    <cfRule type="containsText" dxfId="82" priority="119" operator="containsText" text="NA">
      <formula>NOT(ISERROR(SEARCH("NA",L90)))</formula>
    </cfRule>
  </conditionalFormatting>
  <conditionalFormatting sqref="L134:L137">
    <cfRule type="containsText" dxfId="81" priority="95" operator="containsText" text="NA">
      <formula>NOT(ISERROR(SEARCH("NA",L134)))</formula>
    </cfRule>
  </conditionalFormatting>
  <conditionalFormatting sqref="L94:L97">
    <cfRule type="containsText" dxfId="80" priority="117" operator="containsText" text="NA">
      <formula>NOT(ISERROR(SEARCH("NA",L94)))</formula>
    </cfRule>
  </conditionalFormatting>
  <conditionalFormatting sqref="F134:H137">
    <cfRule type="containsText" dxfId="79" priority="96" operator="containsText" text="NA">
      <formula>NOT(ISERROR(SEARCH("NA",F134)))</formula>
    </cfRule>
  </conditionalFormatting>
  <conditionalFormatting sqref="L98:L101">
    <cfRule type="containsText" dxfId="78" priority="115" operator="containsText" text="NA">
      <formula>NOT(ISERROR(SEARCH("NA",L98)))</formula>
    </cfRule>
  </conditionalFormatting>
  <conditionalFormatting sqref="L130:L133">
    <cfRule type="containsText" dxfId="77" priority="97" operator="containsText" text="NA">
      <formula>NOT(ISERROR(SEARCH("NA",L130)))</formula>
    </cfRule>
  </conditionalFormatting>
  <conditionalFormatting sqref="L102:L105">
    <cfRule type="containsText" dxfId="76" priority="113" operator="containsText" text="NA">
      <formula>NOT(ISERROR(SEARCH("NA",L102)))</formula>
    </cfRule>
  </conditionalFormatting>
  <conditionalFormatting sqref="L106:L109">
    <cfRule type="containsText" dxfId="75" priority="111" operator="containsText" text="NA">
      <formula>NOT(ISERROR(SEARCH("NA",L106)))</formula>
    </cfRule>
  </conditionalFormatting>
  <conditionalFormatting sqref="F110:H113">
    <cfRule type="containsText" dxfId="74" priority="110" operator="containsText" text="NA">
      <formula>NOT(ISERROR(SEARCH("NA",F110)))</formula>
    </cfRule>
  </conditionalFormatting>
  <conditionalFormatting sqref="L110:L113">
    <cfRule type="containsText" dxfId="73" priority="109" operator="containsText" text="NA">
      <formula>NOT(ISERROR(SEARCH("NA",L110)))</formula>
    </cfRule>
  </conditionalFormatting>
  <conditionalFormatting sqref="F114:H117">
    <cfRule type="containsText" dxfId="72" priority="102" operator="containsText" text="NA">
      <formula>NOT(ISERROR(SEARCH("NA",F114)))</formula>
    </cfRule>
  </conditionalFormatting>
  <conditionalFormatting sqref="L114:L117">
    <cfRule type="containsText" dxfId="71" priority="101" operator="containsText" text="NA">
      <formula>NOT(ISERROR(SEARCH("NA",L114)))</formula>
    </cfRule>
  </conditionalFormatting>
  <conditionalFormatting sqref="L126:L129">
    <cfRule type="containsText" dxfId="70" priority="99" operator="containsText" text="NA">
      <formula>NOT(ISERROR(SEARCH("NA",L126)))</formula>
    </cfRule>
  </conditionalFormatting>
  <conditionalFormatting sqref="L170:L173">
    <cfRule type="containsText" dxfId="69" priority="81" operator="containsText" text="NA">
      <formula>NOT(ISERROR(SEARCH("NA",L170)))</formula>
    </cfRule>
  </conditionalFormatting>
  <conditionalFormatting sqref="L150:L153">
    <cfRule type="containsText" dxfId="68" priority="89" operator="containsText" text="NA">
      <formula>NOT(ISERROR(SEARCH("NA",L150)))</formula>
    </cfRule>
  </conditionalFormatting>
  <conditionalFormatting sqref="L154:L157">
    <cfRule type="containsText" dxfId="67" priority="87" operator="containsText" text="NA">
      <formula>NOT(ISERROR(SEARCH("NA",L154)))</formula>
    </cfRule>
  </conditionalFormatting>
  <conditionalFormatting sqref="F154:H157">
    <cfRule type="containsText" dxfId="66" priority="88" operator="containsText" text="NA">
      <formula>NOT(ISERROR(SEARCH("NA",F154)))</formula>
    </cfRule>
  </conditionalFormatting>
  <conditionalFormatting sqref="L162:L165">
    <cfRule type="containsText" dxfId="65" priority="85" operator="containsText" text="NA">
      <formula>NOT(ISERROR(SEARCH("NA",L162)))</formula>
    </cfRule>
  </conditionalFormatting>
  <conditionalFormatting sqref="L166:L169">
    <cfRule type="containsText" dxfId="64" priority="83" operator="containsText" text="NA">
      <formula>NOT(ISERROR(SEARCH("NA",L166)))</formula>
    </cfRule>
  </conditionalFormatting>
  <conditionalFormatting sqref="F178:H181">
    <cfRule type="containsText" dxfId="63" priority="78" operator="containsText" text="NA">
      <formula>NOT(ISERROR(SEARCH("NA",F178)))</formula>
    </cfRule>
  </conditionalFormatting>
  <conditionalFormatting sqref="L178:L181">
    <cfRule type="containsText" dxfId="62" priority="77" operator="containsText" text="NA">
      <formula>NOT(ISERROR(SEARCH("NA",L178)))</formula>
    </cfRule>
  </conditionalFormatting>
  <conditionalFormatting sqref="F182:H185">
    <cfRule type="containsText" dxfId="61" priority="76" operator="containsText" text="NA">
      <formula>NOT(ISERROR(SEARCH("NA",F182)))</formula>
    </cfRule>
  </conditionalFormatting>
  <conditionalFormatting sqref="L182:L185">
    <cfRule type="containsText" dxfId="60" priority="75" operator="containsText" text="NA">
      <formula>NOT(ISERROR(SEARCH("NA",L182)))</formula>
    </cfRule>
  </conditionalFormatting>
  <conditionalFormatting sqref="L186:L189">
    <cfRule type="containsText" dxfId="59" priority="71" operator="containsText" text="NA">
      <formula>NOT(ISERROR(SEARCH("NA",L186)))</formula>
    </cfRule>
  </conditionalFormatting>
  <conditionalFormatting sqref="L26:L29">
    <cfRule type="containsText" dxfId="58" priority="68" operator="containsText" text="NA">
      <formula>NOT(ISERROR(SEARCH("NA",L26)))</formula>
    </cfRule>
  </conditionalFormatting>
  <conditionalFormatting sqref="L70:L73">
    <cfRule type="containsText" dxfId="57" priority="67" operator="containsText" text="NA">
      <formula>NOT(ISERROR(SEARCH("NA",L70)))</formula>
    </cfRule>
  </conditionalFormatting>
  <conditionalFormatting sqref="F74:H77">
    <cfRule type="containsText" dxfId="56" priority="66" operator="containsText" text="NA">
      <formula>NOT(ISERROR(SEARCH("NA",F74)))</formula>
    </cfRule>
  </conditionalFormatting>
  <conditionalFormatting sqref="F74:H77">
    <cfRule type="containsText" dxfId="55" priority="64" operator="containsText" text="NA">
      <formula>NOT(ISERROR(SEARCH("NA",F74)))</formula>
    </cfRule>
  </conditionalFormatting>
  <conditionalFormatting sqref="F74:H77">
    <cfRule type="containsText" dxfId="54" priority="65" operator="containsText" text="NA">
      <formula>NOT(ISERROR(SEARCH("NA",F74)))</formula>
    </cfRule>
  </conditionalFormatting>
  <conditionalFormatting sqref="F78:H81">
    <cfRule type="containsText" dxfId="53" priority="62" operator="containsText" text="NA">
      <formula>NOT(ISERROR(SEARCH("NA",F78)))</formula>
    </cfRule>
  </conditionalFormatting>
  <conditionalFormatting sqref="F78:H81">
    <cfRule type="containsText" dxfId="52" priority="63" operator="containsText" text="NA">
      <formula>NOT(ISERROR(SEARCH("NA",F78)))</formula>
    </cfRule>
  </conditionalFormatting>
  <conditionalFormatting sqref="F82:H85">
    <cfRule type="containsText" dxfId="51" priority="61" operator="containsText" text="NA">
      <formula>NOT(ISERROR(SEARCH("NA",F82)))</formula>
    </cfRule>
  </conditionalFormatting>
  <conditionalFormatting sqref="F82:H85">
    <cfRule type="containsText" dxfId="50" priority="59" operator="containsText" text="NA">
      <formula>NOT(ISERROR(SEARCH("NA",F82)))</formula>
    </cfRule>
  </conditionalFormatting>
  <conditionalFormatting sqref="F82:H85">
    <cfRule type="containsText" dxfId="49" priority="60" operator="containsText" text="NA">
      <formula>NOT(ISERROR(SEARCH("NA",F82)))</formula>
    </cfRule>
  </conditionalFormatting>
  <conditionalFormatting sqref="F86:H89">
    <cfRule type="containsText" dxfId="48" priority="58" operator="containsText" text="NA">
      <formula>NOT(ISERROR(SEARCH("NA",F86)))</formula>
    </cfRule>
  </conditionalFormatting>
  <conditionalFormatting sqref="F86:H89">
    <cfRule type="containsText" dxfId="47" priority="56" operator="containsText" text="NA">
      <formula>NOT(ISERROR(SEARCH("NA",F86)))</formula>
    </cfRule>
  </conditionalFormatting>
  <conditionalFormatting sqref="F86:H89">
    <cfRule type="containsText" dxfId="46" priority="57" operator="containsText" text="NA">
      <formula>NOT(ISERROR(SEARCH("NA",F86)))</formula>
    </cfRule>
  </conditionalFormatting>
  <conditionalFormatting sqref="F90:H93">
    <cfRule type="containsText" dxfId="45" priority="55" operator="containsText" text="NA">
      <formula>NOT(ISERROR(SEARCH("NA",F90)))</formula>
    </cfRule>
  </conditionalFormatting>
  <conditionalFormatting sqref="F90:H93">
    <cfRule type="containsText" dxfId="44" priority="53" operator="containsText" text="NA">
      <formula>NOT(ISERROR(SEARCH("NA",F90)))</formula>
    </cfRule>
  </conditionalFormatting>
  <conditionalFormatting sqref="F90:H93">
    <cfRule type="containsText" dxfId="43" priority="54" operator="containsText" text="NA">
      <formula>NOT(ISERROR(SEARCH("NA",F90)))</formula>
    </cfRule>
  </conditionalFormatting>
  <conditionalFormatting sqref="F94:H97">
    <cfRule type="containsText" dxfId="42" priority="52" operator="containsText" text="NA">
      <formula>NOT(ISERROR(SEARCH("NA",F94)))</formula>
    </cfRule>
  </conditionalFormatting>
  <conditionalFormatting sqref="F94:H97">
    <cfRule type="containsText" dxfId="41" priority="50" operator="containsText" text="NA">
      <formula>NOT(ISERROR(SEARCH("NA",F94)))</formula>
    </cfRule>
  </conditionalFormatting>
  <conditionalFormatting sqref="F94:H97">
    <cfRule type="containsText" dxfId="40" priority="51" operator="containsText" text="NA">
      <formula>NOT(ISERROR(SEARCH("NA",F94)))</formula>
    </cfRule>
  </conditionalFormatting>
  <conditionalFormatting sqref="F98:H101">
    <cfRule type="containsText" dxfId="39" priority="49" operator="containsText" text="NA">
      <formula>NOT(ISERROR(SEARCH("NA",F98)))</formula>
    </cfRule>
  </conditionalFormatting>
  <conditionalFormatting sqref="F98:H101">
    <cfRule type="containsText" dxfId="38" priority="47" operator="containsText" text="NA">
      <formula>NOT(ISERROR(SEARCH("NA",F98)))</formula>
    </cfRule>
  </conditionalFormatting>
  <conditionalFormatting sqref="F98:H101">
    <cfRule type="containsText" dxfId="37" priority="48" operator="containsText" text="NA">
      <formula>NOT(ISERROR(SEARCH("NA",F98)))</formula>
    </cfRule>
  </conditionalFormatting>
  <conditionalFormatting sqref="F102:H105">
    <cfRule type="containsText" dxfId="36" priority="46" operator="containsText" text="NA">
      <formula>NOT(ISERROR(SEARCH("NA",F102)))</formula>
    </cfRule>
  </conditionalFormatting>
  <conditionalFormatting sqref="F102:H105">
    <cfRule type="containsText" dxfId="35" priority="44" operator="containsText" text="NA">
      <formula>NOT(ISERROR(SEARCH("NA",F102)))</formula>
    </cfRule>
  </conditionalFormatting>
  <conditionalFormatting sqref="F102:H105">
    <cfRule type="containsText" dxfId="34" priority="45" operator="containsText" text="NA">
      <formula>NOT(ISERROR(SEARCH("NA",F102)))</formula>
    </cfRule>
  </conditionalFormatting>
  <conditionalFormatting sqref="F106:H109">
    <cfRule type="containsText" dxfId="33" priority="43" operator="containsText" text="NA">
      <formula>NOT(ISERROR(SEARCH("NA",F106)))</formula>
    </cfRule>
  </conditionalFormatting>
  <conditionalFormatting sqref="F106:H109">
    <cfRule type="containsText" dxfId="32" priority="41" operator="containsText" text="NA">
      <formula>NOT(ISERROR(SEARCH("NA",F106)))</formula>
    </cfRule>
  </conditionalFormatting>
  <conditionalFormatting sqref="F106:H109">
    <cfRule type="containsText" dxfId="31" priority="42" operator="containsText" text="NA">
      <formula>NOT(ISERROR(SEARCH("NA",F106)))</formula>
    </cfRule>
  </conditionalFormatting>
  <conditionalFormatting sqref="F142:H149">
    <cfRule type="containsText" dxfId="30" priority="40" operator="containsText" text="NA">
      <formula>NOT(ISERROR(SEARCH("NA",F142)))</formula>
    </cfRule>
  </conditionalFormatting>
  <conditionalFormatting sqref="F142:H149">
    <cfRule type="containsText" dxfId="29" priority="38" operator="containsText" text="NA">
      <formula>NOT(ISERROR(SEARCH("NA",F142)))</formula>
    </cfRule>
  </conditionalFormatting>
  <conditionalFormatting sqref="F142:H149">
    <cfRule type="containsText" dxfId="28" priority="39" operator="containsText" text="NA">
      <formula>NOT(ISERROR(SEARCH("NA",F142)))</formula>
    </cfRule>
  </conditionalFormatting>
  <conditionalFormatting sqref="F62:H65">
    <cfRule type="containsText" dxfId="27" priority="35" operator="containsText" text="NA">
      <formula>NOT(ISERROR(SEARCH("NA",F62)))</formula>
    </cfRule>
  </conditionalFormatting>
  <conditionalFormatting sqref="F62:H65">
    <cfRule type="containsText" dxfId="26" priority="34" operator="containsText" text="NA">
      <formula>NOT(ISERROR(SEARCH("NA",F62)))</formula>
    </cfRule>
  </conditionalFormatting>
  <conditionalFormatting sqref="F162:H165">
    <cfRule type="containsText" dxfId="25" priority="33" operator="containsText" text="NA">
      <formula>NOT(ISERROR(SEARCH("NA",F162)))</formula>
    </cfRule>
  </conditionalFormatting>
  <conditionalFormatting sqref="F50:H53">
    <cfRule type="containsText" dxfId="24" priority="32" operator="containsText" text="NA">
      <formula>NOT(ISERROR(SEARCH("NA",F50)))</formula>
    </cfRule>
  </conditionalFormatting>
  <conditionalFormatting sqref="F54:H57">
    <cfRule type="containsText" dxfId="23" priority="31" operator="containsText" text="NA">
      <formula>NOT(ISERROR(SEARCH("NA",F54)))</formula>
    </cfRule>
  </conditionalFormatting>
  <conditionalFormatting sqref="F58:H61">
    <cfRule type="containsText" dxfId="22" priority="30" operator="containsText" text="NA">
      <formula>NOT(ISERROR(SEARCH("NA",F58)))</formula>
    </cfRule>
  </conditionalFormatting>
  <conditionalFormatting sqref="F118:H121">
    <cfRule type="containsText" dxfId="21" priority="29" operator="containsText" text="NA">
      <formula>NOT(ISERROR(SEARCH("NA",F118)))</formula>
    </cfRule>
  </conditionalFormatting>
  <conditionalFormatting sqref="L118:L121">
    <cfRule type="containsText" dxfId="20" priority="28" operator="containsText" text="NA">
      <formula>NOT(ISERROR(SEARCH("NA",L118)))</formula>
    </cfRule>
  </conditionalFormatting>
  <conditionalFormatting sqref="F126:H129">
    <cfRule type="containsText" dxfId="19" priority="27" operator="containsText" text="NA">
      <formula>NOT(ISERROR(SEARCH("NA",F126)))</formula>
    </cfRule>
  </conditionalFormatting>
  <conditionalFormatting sqref="F130:H133">
    <cfRule type="containsText" dxfId="18" priority="26" operator="containsText" text="NA">
      <formula>NOT(ISERROR(SEARCH("NA",F130)))</formula>
    </cfRule>
  </conditionalFormatting>
  <conditionalFormatting sqref="F38:H41">
    <cfRule type="containsText" dxfId="17" priority="25" operator="containsText" text="NA">
      <formula>NOT(ISERROR(SEARCH("NA",F38)))</formula>
    </cfRule>
  </conditionalFormatting>
  <conditionalFormatting sqref="F38:H41">
    <cfRule type="containsText" dxfId="16" priority="24" operator="containsText" text="NA">
      <formula>NOT(ISERROR(SEARCH("NA",F38)))</formula>
    </cfRule>
  </conditionalFormatting>
  <conditionalFormatting sqref="F30:H33">
    <cfRule type="containsText" dxfId="15" priority="22" operator="containsText" text="NA">
      <formula>NOT(ISERROR(SEARCH("NA",F30)))</formula>
    </cfRule>
  </conditionalFormatting>
  <conditionalFormatting sqref="F30:H33">
    <cfRule type="containsText" dxfId="14" priority="23" operator="containsText" text="NA">
      <formula>NOT(ISERROR(SEARCH("NA",F30)))</formula>
    </cfRule>
  </conditionalFormatting>
  <conditionalFormatting sqref="F150:H153">
    <cfRule type="containsText" dxfId="13" priority="21" operator="containsText" text="NA">
      <formula>NOT(ISERROR(SEARCH("NA",F150)))</formula>
    </cfRule>
  </conditionalFormatting>
  <conditionalFormatting sqref="L190:L193">
    <cfRule type="containsText" dxfId="12" priority="17" operator="containsText" text="NA">
      <formula>NOT(ISERROR(SEARCH("NA",L190)))</formula>
    </cfRule>
  </conditionalFormatting>
  <conditionalFormatting sqref="F190:H193">
    <cfRule type="containsText" dxfId="11" priority="18" operator="containsText" text="NA">
      <formula>NOT(ISERROR(SEARCH("NA",F190)))</formula>
    </cfRule>
  </conditionalFormatting>
  <conditionalFormatting sqref="F122:H125">
    <cfRule type="containsText" dxfId="10" priority="12" operator="containsText" text="NA">
      <formula>NOT(ISERROR(SEARCH("NA",F122)))</formula>
    </cfRule>
  </conditionalFormatting>
  <conditionalFormatting sqref="L122:L125">
    <cfRule type="containsText" dxfId="9" priority="11" operator="containsText" text="NA">
      <formula>NOT(ISERROR(SEARCH("NA",L122)))</formula>
    </cfRule>
  </conditionalFormatting>
  <conditionalFormatting sqref="L158:L161">
    <cfRule type="containsText" dxfId="8" priority="10" operator="containsText" text="NA">
      <formula>NOT(ISERROR(SEARCH("NA",L158)))</formula>
    </cfRule>
  </conditionalFormatting>
  <conditionalFormatting sqref="F158:H161">
    <cfRule type="containsText" dxfId="7" priority="9" operator="containsText" text="NA">
      <formula>NOT(ISERROR(SEARCH("NA",F158)))</formula>
    </cfRule>
  </conditionalFormatting>
  <conditionalFormatting sqref="F166:H169">
    <cfRule type="containsText" dxfId="6" priority="8" operator="containsText" text="NA">
      <formula>NOT(ISERROR(SEARCH("NA",F166)))</formula>
    </cfRule>
  </conditionalFormatting>
  <conditionalFormatting sqref="F170:H173">
    <cfRule type="containsText" dxfId="5" priority="7" operator="containsText" text="NA">
      <formula>NOT(ISERROR(SEARCH("NA",F170)))</formula>
    </cfRule>
  </conditionalFormatting>
  <conditionalFormatting sqref="F186:H189">
    <cfRule type="containsText" dxfId="4" priority="6" operator="containsText" text="NA">
      <formula>NOT(ISERROR(SEARCH("NA",F186)))</formula>
    </cfRule>
  </conditionalFormatting>
  <conditionalFormatting sqref="F178:F1048576 F2:F173">
    <cfRule type="cellIs" dxfId="3" priority="4" operator="greaterThanOrEqual">
      <formula>100</formula>
    </cfRule>
  </conditionalFormatting>
  <conditionalFormatting sqref="L174:L177">
    <cfRule type="containsText" dxfId="2" priority="3" operator="containsText" text="NA">
      <formula>NOT(ISERROR(SEARCH("NA",L174)))</formula>
    </cfRule>
  </conditionalFormatting>
  <conditionalFormatting sqref="F174:H177">
    <cfRule type="containsText" dxfId="1" priority="2" operator="containsText" text="NA">
      <formula>NOT(ISERROR(SEARCH("NA",F174)))</formula>
    </cfRule>
  </conditionalFormatting>
  <conditionalFormatting sqref="F174:F177">
    <cfRule type="cellIs" dxfId="0" priority="1" operator="greaterThanOrEqual">
      <formula>100</formula>
    </cfRule>
  </conditionalFormatting>
  <dataValidations count="1">
    <dataValidation type="list" allowBlank="1" showInputMessage="1" showErrorMessage="1" sqref="B2:B189">
      <formula1>ComponentTypeList</formula1>
    </dataValidation>
  </dataValidations>
  <pageMargins left="0.75" right="0.75" top="1" bottom="1" header="0.5" footer="0.5"/>
  <pageSetup paperSize="9" orientation="portrait" horizontalDpi="4294967292" verticalDpi="4294967292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565"/>
  </sheetPr>
  <dimension ref="A1:C189"/>
  <sheetViews>
    <sheetView zoomScale="140" zoomScaleNormal="140" zoomScalePageLayoutView="110" workbookViewId="0">
      <pane ySplit="1" topLeftCell="A16" activePane="bottomLeft" state="frozen"/>
      <selection pane="bottomLeft" activeCell="C21" sqref="C21"/>
    </sheetView>
  </sheetViews>
  <sheetFormatPr defaultColWidth="10.875" defaultRowHeight="14.25" x14ac:dyDescent="0.25"/>
  <cols>
    <col min="1" max="1" width="35.125" style="61" customWidth="1"/>
    <col min="2" max="2" width="16.875" style="61" customWidth="1"/>
    <col min="3" max="3" width="99.125" style="64" customWidth="1"/>
    <col min="4" max="4" width="44.625" style="61" customWidth="1"/>
    <col min="5" max="16384" width="10.875" style="61"/>
  </cols>
  <sheetData>
    <row r="1" spans="1:3" ht="27.95" customHeight="1" x14ac:dyDescent="0.25">
      <c r="A1" s="158" t="s">
        <v>0</v>
      </c>
      <c r="B1" s="158" t="s">
        <v>4</v>
      </c>
      <c r="C1" s="159" t="s">
        <v>29</v>
      </c>
    </row>
    <row r="2" spans="1:3" s="62" customFormat="1" ht="30" customHeight="1" x14ac:dyDescent="0.25">
      <c r="A2" s="13" t="s">
        <v>58</v>
      </c>
      <c r="B2" s="13" t="s">
        <v>13</v>
      </c>
      <c r="C2" s="58" t="s">
        <v>299</v>
      </c>
    </row>
    <row r="3" spans="1:3" s="62" customFormat="1" ht="30" customHeight="1" x14ac:dyDescent="0.25">
      <c r="A3" s="14" t="s">
        <v>58</v>
      </c>
      <c r="B3" s="14" t="s">
        <v>14</v>
      </c>
      <c r="C3" s="59" t="s">
        <v>299</v>
      </c>
    </row>
    <row r="4" spans="1:3" s="62" customFormat="1" ht="30" customHeight="1" x14ac:dyDescent="0.25">
      <c r="A4" s="14" t="s">
        <v>58</v>
      </c>
      <c r="B4" s="14" t="s">
        <v>15</v>
      </c>
      <c r="C4" s="59" t="s">
        <v>299</v>
      </c>
    </row>
    <row r="5" spans="1:3" s="62" customFormat="1" ht="30" customHeight="1" x14ac:dyDescent="0.25">
      <c r="A5" s="15" t="s">
        <v>58</v>
      </c>
      <c r="B5" s="15" t="s">
        <v>16</v>
      </c>
      <c r="C5" s="60" t="s">
        <v>299</v>
      </c>
    </row>
    <row r="6" spans="1:3" s="63" customFormat="1" ht="30" customHeight="1" x14ac:dyDescent="0.25">
      <c r="A6" s="14" t="s">
        <v>131</v>
      </c>
      <c r="B6" s="14" t="s">
        <v>13</v>
      </c>
      <c r="C6" s="59" t="s">
        <v>291</v>
      </c>
    </row>
    <row r="7" spans="1:3" s="62" customFormat="1" ht="30" customHeight="1" x14ac:dyDescent="0.25">
      <c r="A7" s="14" t="s">
        <v>131</v>
      </c>
      <c r="B7" s="14" t="s">
        <v>14</v>
      </c>
      <c r="C7" s="59" t="s">
        <v>291</v>
      </c>
    </row>
    <row r="8" spans="1:3" s="62" customFormat="1" ht="30" customHeight="1" x14ac:dyDescent="0.25">
      <c r="A8" s="14" t="s">
        <v>131</v>
      </c>
      <c r="B8" s="14" t="s">
        <v>15</v>
      </c>
      <c r="C8" s="59" t="s">
        <v>291</v>
      </c>
    </row>
    <row r="9" spans="1:3" s="62" customFormat="1" ht="30" customHeight="1" x14ac:dyDescent="0.25">
      <c r="A9" s="14" t="s">
        <v>131</v>
      </c>
      <c r="B9" s="14" t="s">
        <v>16</v>
      </c>
      <c r="C9" s="59" t="s">
        <v>291</v>
      </c>
    </row>
    <row r="10" spans="1:3" s="62" customFormat="1" ht="30" customHeight="1" x14ac:dyDescent="0.25">
      <c r="A10" s="13" t="s">
        <v>9</v>
      </c>
      <c r="B10" s="13" t="s">
        <v>13</v>
      </c>
      <c r="C10" s="58" t="s">
        <v>291</v>
      </c>
    </row>
    <row r="11" spans="1:3" s="62" customFormat="1" ht="30" customHeight="1" x14ac:dyDescent="0.25">
      <c r="A11" s="14" t="s">
        <v>9</v>
      </c>
      <c r="B11" s="14" t="s">
        <v>14</v>
      </c>
      <c r="C11" s="59" t="s">
        <v>291</v>
      </c>
    </row>
    <row r="12" spans="1:3" s="62" customFormat="1" ht="30" customHeight="1" x14ac:dyDescent="0.25">
      <c r="A12" s="14" t="s">
        <v>9</v>
      </c>
      <c r="B12" s="14" t="s">
        <v>15</v>
      </c>
      <c r="C12" s="59" t="s">
        <v>291</v>
      </c>
    </row>
    <row r="13" spans="1:3" s="62" customFormat="1" ht="30" customHeight="1" x14ac:dyDescent="0.25">
      <c r="A13" s="14" t="s">
        <v>9</v>
      </c>
      <c r="B13" s="14" t="s">
        <v>16</v>
      </c>
      <c r="C13" s="59" t="s">
        <v>291</v>
      </c>
    </row>
    <row r="14" spans="1:3" s="62" customFormat="1" ht="30" customHeight="1" x14ac:dyDescent="0.25">
      <c r="A14" s="13" t="s">
        <v>200</v>
      </c>
      <c r="B14" s="13" t="s">
        <v>13</v>
      </c>
      <c r="C14" s="58" t="s">
        <v>291</v>
      </c>
    </row>
    <row r="15" spans="1:3" s="62" customFormat="1" ht="30" customHeight="1" x14ac:dyDescent="0.25">
      <c r="A15" s="14" t="s">
        <v>200</v>
      </c>
      <c r="B15" s="14" t="s">
        <v>14</v>
      </c>
      <c r="C15" s="59" t="s">
        <v>291</v>
      </c>
    </row>
    <row r="16" spans="1:3" s="62" customFormat="1" ht="30" customHeight="1" x14ac:dyDescent="0.25">
      <c r="A16" s="14" t="s">
        <v>200</v>
      </c>
      <c r="B16" s="14" t="s">
        <v>15</v>
      </c>
      <c r="C16" s="59" t="s">
        <v>291</v>
      </c>
    </row>
    <row r="17" spans="1:3" s="62" customFormat="1" ht="30" customHeight="1" x14ac:dyDescent="0.25">
      <c r="A17" s="14" t="s">
        <v>200</v>
      </c>
      <c r="B17" s="14" t="s">
        <v>16</v>
      </c>
      <c r="C17" s="59" t="s">
        <v>291</v>
      </c>
    </row>
    <row r="18" spans="1:3" s="62" customFormat="1" ht="30" customHeight="1" x14ac:dyDescent="0.25">
      <c r="A18" s="13" t="s">
        <v>249</v>
      </c>
      <c r="B18" s="13" t="s">
        <v>13</v>
      </c>
      <c r="C18" s="185" t="s">
        <v>324</v>
      </c>
    </row>
    <row r="19" spans="1:3" s="62" customFormat="1" ht="30" customHeight="1" x14ac:dyDescent="0.25">
      <c r="A19" s="14" t="s">
        <v>249</v>
      </c>
      <c r="B19" s="14" t="s">
        <v>14</v>
      </c>
      <c r="C19" s="186" t="s">
        <v>373</v>
      </c>
    </row>
    <row r="20" spans="1:3" s="62" customFormat="1" ht="30" customHeight="1" x14ac:dyDescent="0.25">
      <c r="A20" s="14" t="s">
        <v>249</v>
      </c>
      <c r="B20" s="14" t="s">
        <v>15</v>
      </c>
      <c r="C20" s="186" t="s">
        <v>374</v>
      </c>
    </row>
    <row r="21" spans="1:3" s="62" customFormat="1" ht="30" customHeight="1" x14ac:dyDescent="0.25">
      <c r="A21" s="14" t="s">
        <v>249</v>
      </c>
      <c r="B21" s="14" t="s">
        <v>16</v>
      </c>
      <c r="C21" s="186" t="s">
        <v>375</v>
      </c>
    </row>
    <row r="22" spans="1:3" s="62" customFormat="1" ht="30" customHeight="1" x14ac:dyDescent="0.25">
      <c r="A22" s="13" t="s">
        <v>259</v>
      </c>
      <c r="B22" s="13" t="s">
        <v>13</v>
      </c>
      <c r="C22" s="58" t="s">
        <v>300</v>
      </c>
    </row>
    <row r="23" spans="1:3" s="62" customFormat="1" ht="30" customHeight="1" x14ac:dyDescent="0.25">
      <c r="A23" s="14" t="s">
        <v>259</v>
      </c>
      <c r="B23" s="14" t="s">
        <v>14</v>
      </c>
      <c r="C23" s="59" t="s">
        <v>300</v>
      </c>
    </row>
    <row r="24" spans="1:3" s="62" customFormat="1" ht="30" customHeight="1" x14ac:dyDescent="0.25">
      <c r="A24" s="14" t="s">
        <v>259</v>
      </c>
      <c r="B24" s="14" t="s">
        <v>15</v>
      </c>
      <c r="C24" s="59" t="s">
        <v>300</v>
      </c>
    </row>
    <row r="25" spans="1:3" s="62" customFormat="1" ht="30" customHeight="1" x14ac:dyDescent="0.25">
      <c r="A25" s="14" t="s">
        <v>259</v>
      </c>
      <c r="B25" s="14" t="s">
        <v>16</v>
      </c>
      <c r="C25" s="59" t="s">
        <v>300</v>
      </c>
    </row>
    <row r="26" spans="1:3" s="62" customFormat="1" ht="30" customHeight="1" x14ac:dyDescent="0.25">
      <c r="A26" s="13" t="s">
        <v>180</v>
      </c>
      <c r="B26" s="13" t="s">
        <v>13</v>
      </c>
      <c r="C26" s="58" t="s">
        <v>300</v>
      </c>
    </row>
    <row r="27" spans="1:3" s="62" customFormat="1" ht="30" customHeight="1" x14ac:dyDescent="0.25">
      <c r="A27" s="14" t="s">
        <v>180</v>
      </c>
      <c r="B27" s="14" t="s">
        <v>14</v>
      </c>
      <c r="C27" s="59" t="s">
        <v>300</v>
      </c>
    </row>
    <row r="28" spans="1:3" s="62" customFormat="1" ht="30" customHeight="1" x14ac:dyDescent="0.25">
      <c r="A28" s="14" t="s">
        <v>180</v>
      </c>
      <c r="B28" s="14" t="s">
        <v>15</v>
      </c>
      <c r="C28" s="59" t="s">
        <v>300</v>
      </c>
    </row>
    <row r="29" spans="1:3" s="62" customFormat="1" ht="30" customHeight="1" x14ac:dyDescent="0.25">
      <c r="A29" s="14" t="s">
        <v>180</v>
      </c>
      <c r="B29" s="14" t="s">
        <v>16</v>
      </c>
      <c r="C29" s="59" t="s">
        <v>300</v>
      </c>
    </row>
    <row r="30" spans="1:3" s="62" customFormat="1" ht="30" customHeight="1" x14ac:dyDescent="0.25">
      <c r="A30" s="13" t="s">
        <v>172</v>
      </c>
      <c r="B30" s="13" t="s">
        <v>13</v>
      </c>
      <c r="C30" s="185" t="s">
        <v>292</v>
      </c>
    </row>
    <row r="31" spans="1:3" s="62" customFormat="1" ht="30" customHeight="1" x14ac:dyDescent="0.25">
      <c r="A31" s="14" t="s">
        <v>172</v>
      </c>
      <c r="B31" s="14" t="s">
        <v>14</v>
      </c>
      <c r="C31" s="186" t="s">
        <v>293</v>
      </c>
    </row>
    <row r="32" spans="1:3" s="62" customFormat="1" ht="30" customHeight="1" x14ac:dyDescent="0.25">
      <c r="A32" s="14" t="s">
        <v>172</v>
      </c>
      <c r="B32" s="14" t="s">
        <v>15</v>
      </c>
      <c r="C32" s="59" t="s">
        <v>26</v>
      </c>
    </row>
    <row r="33" spans="1:3" s="62" customFormat="1" ht="30" customHeight="1" x14ac:dyDescent="0.25">
      <c r="A33" s="15" t="s">
        <v>172</v>
      </c>
      <c r="B33" s="15" t="s">
        <v>16</v>
      </c>
      <c r="C33" s="60" t="s">
        <v>26</v>
      </c>
    </row>
    <row r="34" spans="1:3" s="62" customFormat="1" ht="30" customHeight="1" x14ac:dyDescent="0.25">
      <c r="A34" s="13" t="s">
        <v>63</v>
      </c>
      <c r="B34" s="13" t="s">
        <v>13</v>
      </c>
      <c r="C34" s="185" t="s">
        <v>282</v>
      </c>
    </row>
    <row r="35" spans="1:3" s="62" customFormat="1" ht="30" customHeight="1" x14ac:dyDescent="0.25">
      <c r="A35" s="14" t="s">
        <v>63</v>
      </c>
      <c r="B35" s="14" t="s">
        <v>14</v>
      </c>
      <c r="C35" s="186" t="s">
        <v>283</v>
      </c>
    </row>
    <row r="36" spans="1:3" s="62" customFormat="1" ht="30" customHeight="1" x14ac:dyDescent="0.25">
      <c r="A36" s="14" t="s">
        <v>63</v>
      </c>
      <c r="B36" s="14" t="s">
        <v>15</v>
      </c>
      <c r="C36" s="186" t="s">
        <v>284</v>
      </c>
    </row>
    <row r="37" spans="1:3" s="62" customFormat="1" ht="30" customHeight="1" x14ac:dyDescent="0.25">
      <c r="A37" s="15" t="s">
        <v>63</v>
      </c>
      <c r="B37" s="15" t="s">
        <v>16</v>
      </c>
      <c r="C37" s="187" t="s">
        <v>285</v>
      </c>
    </row>
    <row r="38" spans="1:3" s="62" customFormat="1" ht="30" customHeight="1" x14ac:dyDescent="0.25">
      <c r="A38" s="13" t="s">
        <v>170</v>
      </c>
      <c r="B38" s="13" t="s">
        <v>13</v>
      </c>
      <c r="C38" s="58"/>
    </row>
    <row r="39" spans="1:3" s="62" customFormat="1" ht="30" customHeight="1" x14ac:dyDescent="0.25">
      <c r="A39" s="14" t="s">
        <v>170</v>
      </c>
      <c r="B39" s="14" t="s">
        <v>14</v>
      </c>
      <c r="C39" s="59"/>
    </row>
    <row r="40" spans="1:3" s="62" customFormat="1" ht="30" customHeight="1" x14ac:dyDescent="0.25">
      <c r="A40" s="14" t="s">
        <v>170</v>
      </c>
      <c r="B40" s="14" t="s">
        <v>15</v>
      </c>
      <c r="C40" s="59"/>
    </row>
    <row r="41" spans="1:3" s="62" customFormat="1" ht="30" customHeight="1" x14ac:dyDescent="0.25">
      <c r="A41" s="15" t="s">
        <v>170</v>
      </c>
      <c r="B41" s="15" t="s">
        <v>16</v>
      </c>
      <c r="C41" s="60"/>
    </row>
    <row r="42" spans="1:3" s="62" customFormat="1" ht="30" customHeight="1" x14ac:dyDescent="0.25">
      <c r="A42" s="13" t="s">
        <v>178</v>
      </c>
      <c r="B42" s="13" t="s">
        <v>13</v>
      </c>
      <c r="C42" s="58"/>
    </row>
    <row r="43" spans="1:3" s="62" customFormat="1" ht="30" customHeight="1" x14ac:dyDescent="0.25">
      <c r="A43" s="14" t="s">
        <v>178</v>
      </c>
      <c r="B43" s="14" t="s">
        <v>14</v>
      </c>
      <c r="C43" s="59"/>
    </row>
    <row r="44" spans="1:3" s="62" customFormat="1" ht="30" customHeight="1" x14ac:dyDescent="0.25">
      <c r="A44" s="14" t="s">
        <v>178</v>
      </c>
      <c r="B44" s="14" t="s">
        <v>15</v>
      </c>
      <c r="C44" s="59"/>
    </row>
    <row r="45" spans="1:3" s="62" customFormat="1" ht="30" customHeight="1" x14ac:dyDescent="0.25">
      <c r="A45" s="14" t="s">
        <v>178</v>
      </c>
      <c r="B45" s="14" t="s">
        <v>16</v>
      </c>
      <c r="C45" s="59"/>
    </row>
    <row r="46" spans="1:3" s="62" customFormat="1" ht="30" customHeight="1" x14ac:dyDescent="0.25">
      <c r="A46" s="13" t="s">
        <v>171</v>
      </c>
      <c r="B46" s="13" t="s">
        <v>13</v>
      </c>
      <c r="C46" s="58"/>
    </row>
    <row r="47" spans="1:3" s="62" customFormat="1" ht="30" customHeight="1" x14ac:dyDescent="0.25">
      <c r="A47" s="14" t="s">
        <v>171</v>
      </c>
      <c r="B47" s="14" t="s">
        <v>14</v>
      </c>
      <c r="C47" s="59"/>
    </row>
    <row r="48" spans="1:3" s="62" customFormat="1" ht="30" customHeight="1" x14ac:dyDescent="0.25">
      <c r="A48" s="14" t="s">
        <v>171</v>
      </c>
      <c r="B48" s="14" t="s">
        <v>15</v>
      </c>
      <c r="C48" s="59"/>
    </row>
    <row r="49" spans="1:3" s="62" customFormat="1" ht="30" customHeight="1" x14ac:dyDescent="0.25">
      <c r="A49" s="14" t="s">
        <v>171</v>
      </c>
      <c r="B49" s="14" t="s">
        <v>16</v>
      </c>
      <c r="C49" s="59"/>
    </row>
    <row r="50" spans="1:3" s="62" customFormat="1" ht="30" customHeight="1" x14ac:dyDescent="0.25">
      <c r="A50" s="13" t="s">
        <v>43</v>
      </c>
      <c r="B50" s="13" t="s">
        <v>13</v>
      </c>
      <c r="C50" s="58"/>
    </row>
    <row r="51" spans="1:3" s="62" customFormat="1" ht="30" customHeight="1" x14ac:dyDescent="0.25">
      <c r="A51" s="14" t="s">
        <v>43</v>
      </c>
      <c r="B51" s="14" t="s">
        <v>14</v>
      </c>
      <c r="C51" s="59"/>
    </row>
    <row r="52" spans="1:3" s="62" customFormat="1" ht="30" customHeight="1" x14ac:dyDescent="0.25">
      <c r="A52" s="14" t="s">
        <v>43</v>
      </c>
      <c r="B52" s="14" t="s">
        <v>15</v>
      </c>
      <c r="C52" s="59"/>
    </row>
    <row r="53" spans="1:3" s="62" customFormat="1" ht="30" customHeight="1" x14ac:dyDescent="0.25">
      <c r="A53" s="14" t="s">
        <v>43</v>
      </c>
      <c r="B53" s="14" t="s">
        <v>16</v>
      </c>
      <c r="C53" s="59"/>
    </row>
    <row r="54" spans="1:3" s="62" customFormat="1" ht="30" customHeight="1" x14ac:dyDescent="0.25">
      <c r="A54" s="13" t="s">
        <v>219</v>
      </c>
      <c r="B54" s="13" t="s">
        <v>13</v>
      </c>
      <c r="C54" s="58"/>
    </row>
    <row r="55" spans="1:3" s="62" customFormat="1" ht="30" customHeight="1" x14ac:dyDescent="0.25">
      <c r="A55" s="14" t="s">
        <v>219</v>
      </c>
      <c r="B55" s="14" t="s">
        <v>14</v>
      </c>
      <c r="C55" s="59"/>
    </row>
    <row r="56" spans="1:3" s="62" customFormat="1" ht="30" customHeight="1" x14ac:dyDescent="0.25">
      <c r="A56" s="14" t="s">
        <v>219</v>
      </c>
      <c r="B56" s="14" t="s">
        <v>15</v>
      </c>
      <c r="C56" s="59"/>
    </row>
    <row r="57" spans="1:3" s="62" customFormat="1" ht="30" customHeight="1" x14ac:dyDescent="0.25">
      <c r="A57" s="14" t="s">
        <v>219</v>
      </c>
      <c r="B57" s="14" t="s">
        <v>16</v>
      </c>
      <c r="C57" s="59"/>
    </row>
    <row r="58" spans="1:3" s="62" customFormat="1" ht="30" customHeight="1" x14ac:dyDescent="0.25">
      <c r="A58" s="13" t="s">
        <v>294</v>
      </c>
      <c r="B58" s="13" t="s">
        <v>13</v>
      </c>
      <c r="C58" s="58"/>
    </row>
    <row r="59" spans="1:3" s="62" customFormat="1" ht="30" customHeight="1" x14ac:dyDescent="0.25">
      <c r="A59" s="14" t="s">
        <v>294</v>
      </c>
      <c r="B59" s="14" t="s">
        <v>14</v>
      </c>
      <c r="C59" s="59"/>
    </row>
    <row r="60" spans="1:3" s="62" customFormat="1" ht="30" customHeight="1" x14ac:dyDescent="0.25">
      <c r="A60" s="14" t="s">
        <v>294</v>
      </c>
      <c r="B60" s="14" t="s">
        <v>15</v>
      </c>
      <c r="C60" s="59"/>
    </row>
    <row r="61" spans="1:3" s="62" customFormat="1" ht="30" customHeight="1" x14ac:dyDescent="0.25">
      <c r="A61" s="14" t="s">
        <v>294</v>
      </c>
      <c r="B61" s="14" t="s">
        <v>16</v>
      </c>
      <c r="C61" s="59"/>
    </row>
    <row r="62" spans="1:3" s="62" customFormat="1" ht="30" customHeight="1" x14ac:dyDescent="0.25">
      <c r="A62" s="13" t="s">
        <v>110</v>
      </c>
      <c r="B62" s="13" t="s">
        <v>13</v>
      </c>
      <c r="C62" s="58"/>
    </row>
    <row r="63" spans="1:3" s="62" customFormat="1" ht="30" customHeight="1" x14ac:dyDescent="0.25">
      <c r="A63" s="14" t="s">
        <v>110</v>
      </c>
      <c r="B63" s="14" t="s">
        <v>14</v>
      </c>
      <c r="C63" s="59"/>
    </row>
    <row r="64" spans="1:3" s="62" customFormat="1" ht="30" customHeight="1" x14ac:dyDescent="0.25">
      <c r="A64" s="14" t="s">
        <v>110</v>
      </c>
      <c r="B64" s="14" t="s">
        <v>15</v>
      </c>
      <c r="C64" s="59"/>
    </row>
    <row r="65" spans="1:3" s="62" customFormat="1" ht="30" customHeight="1" x14ac:dyDescent="0.25">
      <c r="A65" s="14" t="s">
        <v>110</v>
      </c>
      <c r="B65" s="14" t="s">
        <v>16</v>
      </c>
      <c r="C65" s="59"/>
    </row>
    <row r="66" spans="1:3" s="62" customFormat="1" ht="30" customHeight="1" x14ac:dyDescent="0.25">
      <c r="A66" s="13" t="s">
        <v>107</v>
      </c>
      <c r="B66" s="13" t="s">
        <v>13</v>
      </c>
      <c r="C66" s="58"/>
    </row>
    <row r="67" spans="1:3" s="62" customFormat="1" ht="30" customHeight="1" x14ac:dyDescent="0.25">
      <c r="A67" s="14" t="s">
        <v>107</v>
      </c>
      <c r="B67" s="14" t="s">
        <v>14</v>
      </c>
      <c r="C67" s="59"/>
    </row>
    <row r="68" spans="1:3" s="62" customFormat="1" ht="30" customHeight="1" x14ac:dyDescent="0.25">
      <c r="A68" s="14" t="s">
        <v>107</v>
      </c>
      <c r="B68" s="14" t="s">
        <v>15</v>
      </c>
      <c r="C68" s="59"/>
    </row>
    <row r="69" spans="1:3" s="63" customFormat="1" ht="30" customHeight="1" x14ac:dyDescent="0.25">
      <c r="A69" s="14" t="s">
        <v>107</v>
      </c>
      <c r="B69" s="14" t="s">
        <v>16</v>
      </c>
      <c r="C69" s="59"/>
    </row>
    <row r="70" spans="1:3" s="62" customFormat="1" ht="30" customHeight="1" x14ac:dyDescent="0.25">
      <c r="A70" s="13" t="s">
        <v>238</v>
      </c>
      <c r="B70" s="13" t="s">
        <v>13</v>
      </c>
      <c r="C70" s="58"/>
    </row>
    <row r="71" spans="1:3" s="62" customFormat="1" ht="30" customHeight="1" x14ac:dyDescent="0.25">
      <c r="A71" s="14" t="s">
        <v>238</v>
      </c>
      <c r="B71" s="14" t="s">
        <v>14</v>
      </c>
      <c r="C71" s="59"/>
    </row>
    <row r="72" spans="1:3" s="62" customFormat="1" ht="30" customHeight="1" x14ac:dyDescent="0.25">
      <c r="A72" s="14" t="s">
        <v>238</v>
      </c>
      <c r="B72" s="14" t="s">
        <v>15</v>
      </c>
      <c r="C72" s="59"/>
    </row>
    <row r="73" spans="1:3" s="62" customFormat="1" ht="30" customHeight="1" x14ac:dyDescent="0.25">
      <c r="A73" s="14" t="s">
        <v>238</v>
      </c>
      <c r="B73" s="14" t="s">
        <v>16</v>
      </c>
      <c r="C73" s="59"/>
    </row>
    <row r="74" spans="1:3" s="62" customFormat="1" ht="30" customHeight="1" x14ac:dyDescent="0.25">
      <c r="A74" s="13" t="s">
        <v>235</v>
      </c>
      <c r="B74" s="13" t="s">
        <v>13</v>
      </c>
      <c r="C74" s="58"/>
    </row>
    <row r="75" spans="1:3" s="62" customFormat="1" ht="30" customHeight="1" x14ac:dyDescent="0.25">
      <c r="A75" s="14" t="s">
        <v>235</v>
      </c>
      <c r="B75" s="14" t="s">
        <v>14</v>
      </c>
      <c r="C75" s="59"/>
    </row>
    <row r="76" spans="1:3" s="62" customFormat="1" ht="30" customHeight="1" x14ac:dyDescent="0.25">
      <c r="A76" s="14" t="s">
        <v>235</v>
      </c>
      <c r="B76" s="14" t="s">
        <v>15</v>
      </c>
      <c r="C76" s="59"/>
    </row>
    <row r="77" spans="1:3" s="62" customFormat="1" ht="30" customHeight="1" x14ac:dyDescent="0.25">
      <c r="A77" s="14" t="s">
        <v>235</v>
      </c>
      <c r="B77" s="14" t="s">
        <v>16</v>
      </c>
      <c r="C77" s="59"/>
    </row>
    <row r="78" spans="1:3" s="62" customFormat="1" ht="30" customHeight="1" x14ac:dyDescent="0.25">
      <c r="A78" s="13" t="s">
        <v>236</v>
      </c>
      <c r="B78" s="13" t="s">
        <v>13</v>
      </c>
      <c r="C78" s="58"/>
    </row>
    <row r="79" spans="1:3" s="62" customFormat="1" ht="30" customHeight="1" x14ac:dyDescent="0.25">
      <c r="A79" s="14" t="s">
        <v>236</v>
      </c>
      <c r="B79" s="14" t="s">
        <v>14</v>
      </c>
      <c r="C79" s="59"/>
    </row>
    <row r="80" spans="1:3" s="62" customFormat="1" ht="30" customHeight="1" x14ac:dyDescent="0.25">
      <c r="A80" s="14" t="s">
        <v>236</v>
      </c>
      <c r="B80" s="14" t="s">
        <v>15</v>
      </c>
      <c r="C80" s="59"/>
    </row>
    <row r="81" spans="1:3" s="62" customFormat="1" ht="30" customHeight="1" x14ac:dyDescent="0.25">
      <c r="A81" s="14" t="s">
        <v>236</v>
      </c>
      <c r="B81" s="14" t="s">
        <v>16</v>
      </c>
      <c r="C81" s="59"/>
    </row>
    <row r="82" spans="1:3" s="62" customFormat="1" ht="30" customHeight="1" x14ac:dyDescent="0.25">
      <c r="A82" s="13" t="s">
        <v>112</v>
      </c>
      <c r="B82" s="13" t="s">
        <v>13</v>
      </c>
      <c r="C82" s="58"/>
    </row>
    <row r="83" spans="1:3" s="62" customFormat="1" ht="30" customHeight="1" x14ac:dyDescent="0.25">
      <c r="A83" s="14" t="s">
        <v>112</v>
      </c>
      <c r="B83" s="14" t="s">
        <v>14</v>
      </c>
      <c r="C83" s="59"/>
    </row>
    <row r="84" spans="1:3" s="62" customFormat="1" ht="30" customHeight="1" x14ac:dyDescent="0.25">
      <c r="A84" s="14" t="s">
        <v>112</v>
      </c>
      <c r="B84" s="14" t="s">
        <v>15</v>
      </c>
      <c r="C84" s="59"/>
    </row>
    <row r="85" spans="1:3" s="62" customFormat="1" ht="30" customHeight="1" x14ac:dyDescent="0.25">
      <c r="A85" s="14" t="s">
        <v>112</v>
      </c>
      <c r="B85" s="14" t="s">
        <v>16</v>
      </c>
      <c r="C85" s="59"/>
    </row>
    <row r="86" spans="1:3" s="62" customFormat="1" ht="30" customHeight="1" x14ac:dyDescent="0.25">
      <c r="A86" s="13" t="s">
        <v>109</v>
      </c>
      <c r="B86" s="13" t="s">
        <v>13</v>
      </c>
      <c r="C86" s="58"/>
    </row>
    <row r="87" spans="1:3" s="62" customFormat="1" ht="30" customHeight="1" x14ac:dyDescent="0.25">
      <c r="A87" s="14" t="s">
        <v>109</v>
      </c>
      <c r="B87" s="14" t="s">
        <v>14</v>
      </c>
      <c r="C87" s="59"/>
    </row>
    <row r="88" spans="1:3" s="62" customFormat="1" ht="30" customHeight="1" x14ac:dyDescent="0.25">
      <c r="A88" s="14" t="s">
        <v>109</v>
      </c>
      <c r="B88" s="14" t="s">
        <v>15</v>
      </c>
      <c r="C88" s="59"/>
    </row>
    <row r="89" spans="1:3" s="62" customFormat="1" ht="30" customHeight="1" x14ac:dyDescent="0.25">
      <c r="A89" s="14" t="s">
        <v>109</v>
      </c>
      <c r="B89" s="15" t="s">
        <v>16</v>
      </c>
      <c r="C89" s="59"/>
    </row>
    <row r="90" spans="1:3" s="62" customFormat="1" ht="30" customHeight="1" x14ac:dyDescent="0.25">
      <c r="A90" s="13" t="s">
        <v>237</v>
      </c>
      <c r="B90" s="14" t="s">
        <v>13</v>
      </c>
      <c r="C90" s="58"/>
    </row>
    <row r="91" spans="1:3" s="62" customFormat="1" ht="30" customHeight="1" x14ac:dyDescent="0.25">
      <c r="A91" s="14" t="s">
        <v>237</v>
      </c>
      <c r="B91" s="14" t="s">
        <v>14</v>
      </c>
      <c r="C91" s="59"/>
    </row>
    <row r="92" spans="1:3" s="62" customFormat="1" ht="30" customHeight="1" x14ac:dyDescent="0.25">
      <c r="A92" s="14" t="s">
        <v>237</v>
      </c>
      <c r="B92" s="14" t="s">
        <v>15</v>
      </c>
      <c r="C92" s="59"/>
    </row>
    <row r="93" spans="1:3" s="62" customFormat="1" ht="30" customHeight="1" x14ac:dyDescent="0.25">
      <c r="A93" s="14" t="s">
        <v>237</v>
      </c>
      <c r="B93" s="14" t="s">
        <v>16</v>
      </c>
      <c r="C93" s="59"/>
    </row>
    <row r="94" spans="1:3" s="62" customFormat="1" ht="30" customHeight="1" x14ac:dyDescent="0.25">
      <c r="A94" s="13" t="s">
        <v>234</v>
      </c>
      <c r="B94" s="13" t="s">
        <v>13</v>
      </c>
      <c r="C94" s="58"/>
    </row>
    <row r="95" spans="1:3" s="62" customFormat="1" ht="30" customHeight="1" x14ac:dyDescent="0.25">
      <c r="A95" s="14" t="s">
        <v>234</v>
      </c>
      <c r="B95" s="14" t="s">
        <v>14</v>
      </c>
      <c r="C95" s="59"/>
    </row>
    <row r="96" spans="1:3" s="62" customFormat="1" ht="30" customHeight="1" x14ac:dyDescent="0.25">
      <c r="A96" s="14" t="s">
        <v>234</v>
      </c>
      <c r="B96" s="14" t="s">
        <v>15</v>
      </c>
      <c r="C96" s="59"/>
    </row>
    <row r="97" spans="1:3" s="62" customFormat="1" ht="30" customHeight="1" x14ac:dyDescent="0.25">
      <c r="A97" s="14" t="s">
        <v>234</v>
      </c>
      <c r="B97" s="14" t="s">
        <v>16</v>
      </c>
      <c r="C97" s="59"/>
    </row>
    <row r="98" spans="1:3" s="62" customFormat="1" ht="30" customHeight="1" x14ac:dyDescent="0.25">
      <c r="A98" s="13" t="s">
        <v>286</v>
      </c>
      <c r="B98" s="13" t="s">
        <v>13</v>
      </c>
      <c r="C98" s="185" t="s">
        <v>275</v>
      </c>
    </row>
    <row r="99" spans="1:3" s="62" customFormat="1" ht="30" customHeight="1" x14ac:dyDescent="0.25">
      <c r="A99" s="14" t="s">
        <v>286</v>
      </c>
      <c r="B99" s="14" t="s">
        <v>14</v>
      </c>
      <c r="C99" s="186" t="s">
        <v>276</v>
      </c>
    </row>
    <row r="100" spans="1:3" s="62" customFormat="1" ht="30" customHeight="1" x14ac:dyDescent="0.25">
      <c r="A100" s="14" t="s">
        <v>286</v>
      </c>
      <c r="B100" s="14" t="s">
        <v>15</v>
      </c>
      <c r="C100" s="59" t="s">
        <v>26</v>
      </c>
    </row>
    <row r="101" spans="1:3" s="62" customFormat="1" ht="30" customHeight="1" x14ac:dyDescent="0.25">
      <c r="A101" s="14" t="s">
        <v>286</v>
      </c>
      <c r="B101" s="14" t="s">
        <v>16</v>
      </c>
      <c r="C101" s="59" t="s">
        <v>26</v>
      </c>
    </row>
    <row r="102" spans="1:3" s="62" customFormat="1" ht="30" customHeight="1" x14ac:dyDescent="0.25">
      <c r="A102" s="13" t="s">
        <v>256</v>
      </c>
      <c r="B102" s="13" t="s">
        <v>13</v>
      </c>
      <c r="C102" s="185" t="s">
        <v>282</v>
      </c>
    </row>
    <row r="103" spans="1:3" s="62" customFormat="1" ht="30" customHeight="1" x14ac:dyDescent="0.25">
      <c r="A103" s="14" t="s">
        <v>256</v>
      </c>
      <c r="B103" s="14" t="s">
        <v>14</v>
      </c>
      <c r="C103" s="186" t="s">
        <v>283</v>
      </c>
    </row>
    <row r="104" spans="1:3" s="62" customFormat="1" ht="30" customHeight="1" x14ac:dyDescent="0.25">
      <c r="A104" s="14" t="s">
        <v>256</v>
      </c>
      <c r="B104" s="14" t="s">
        <v>15</v>
      </c>
      <c r="C104" s="186" t="s">
        <v>298</v>
      </c>
    </row>
    <row r="105" spans="1:3" s="62" customFormat="1" ht="30" customHeight="1" x14ac:dyDescent="0.25">
      <c r="A105" s="14" t="s">
        <v>256</v>
      </c>
      <c r="B105" s="14" t="s">
        <v>16</v>
      </c>
      <c r="C105" s="186" t="s">
        <v>285</v>
      </c>
    </row>
    <row r="106" spans="1:3" s="62" customFormat="1" ht="30" customHeight="1" x14ac:dyDescent="0.25">
      <c r="A106" s="155" t="s">
        <v>239</v>
      </c>
      <c r="B106" s="13" t="s">
        <v>13</v>
      </c>
      <c r="C106" s="58"/>
    </row>
    <row r="107" spans="1:3" s="62" customFormat="1" ht="30" customHeight="1" x14ac:dyDescent="0.25">
      <c r="A107" s="156" t="s">
        <v>239</v>
      </c>
      <c r="B107" s="14" t="s">
        <v>14</v>
      </c>
      <c r="C107" s="59"/>
    </row>
    <row r="108" spans="1:3" s="62" customFormat="1" ht="30" customHeight="1" x14ac:dyDescent="0.25">
      <c r="A108" s="156" t="s">
        <v>239</v>
      </c>
      <c r="B108" s="14" t="s">
        <v>15</v>
      </c>
      <c r="C108" s="59"/>
    </row>
    <row r="109" spans="1:3" s="62" customFormat="1" ht="30" customHeight="1" x14ac:dyDescent="0.25">
      <c r="A109" s="156" t="s">
        <v>239</v>
      </c>
      <c r="B109" s="15" t="s">
        <v>16</v>
      </c>
      <c r="C109" s="59"/>
    </row>
    <row r="110" spans="1:3" s="62" customFormat="1" ht="30" customHeight="1" x14ac:dyDescent="0.25">
      <c r="A110" s="13" t="s">
        <v>241</v>
      </c>
      <c r="B110" s="13" t="s">
        <v>13</v>
      </c>
      <c r="C110" s="58"/>
    </row>
    <row r="111" spans="1:3" s="62" customFormat="1" ht="30" customHeight="1" x14ac:dyDescent="0.25">
      <c r="A111" s="14" t="s">
        <v>241</v>
      </c>
      <c r="B111" s="14" t="s">
        <v>14</v>
      </c>
      <c r="C111" s="59"/>
    </row>
    <row r="112" spans="1:3" s="62" customFormat="1" ht="30" customHeight="1" x14ac:dyDescent="0.25">
      <c r="A112" s="14" t="s">
        <v>241</v>
      </c>
      <c r="B112" s="14" t="s">
        <v>15</v>
      </c>
      <c r="C112" s="59"/>
    </row>
    <row r="113" spans="1:3" s="62" customFormat="1" ht="30" customHeight="1" x14ac:dyDescent="0.25">
      <c r="A113" s="14" t="s">
        <v>241</v>
      </c>
      <c r="B113" s="15" t="s">
        <v>16</v>
      </c>
      <c r="C113" s="59"/>
    </row>
    <row r="114" spans="1:3" s="62" customFormat="1" ht="30" customHeight="1" x14ac:dyDescent="0.25">
      <c r="A114" s="13" t="s">
        <v>242</v>
      </c>
      <c r="B114" s="13" t="s">
        <v>13</v>
      </c>
      <c r="C114" s="58"/>
    </row>
    <row r="115" spans="1:3" s="62" customFormat="1" ht="30" customHeight="1" x14ac:dyDescent="0.25">
      <c r="A115" s="14" t="s">
        <v>242</v>
      </c>
      <c r="B115" s="14" t="s">
        <v>14</v>
      </c>
      <c r="C115" s="59"/>
    </row>
    <row r="116" spans="1:3" s="62" customFormat="1" ht="30" customHeight="1" x14ac:dyDescent="0.25">
      <c r="A116" s="14" t="s">
        <v>242</v>
      </c>
      <c r="B116" s="14" t="s">
        <v>15</v>
      </c>
      <c r="C116" s="59"/>
    </row>
    <row r="117" spans="1:3" s="62" customFormat="1" ht="30" customHeight="1" x14ac:dyDescent="0.25">
      <c r="A117" s="14" t="s">
        <v>242</v>
      </c>
      <c r="B117" s="14" t="s">
        <v>16</v>
      </c>
      <c r="C117" s="59"/>
    </row>
    <row r="118" spans="1:3" s="62" customFormat="1" ht="30" customHeight="1" x14ac:dyDescent="0.25">
      <c r="A118" s="13" t="s">
        <v>142</v>
      </c>
      <c r="B118" s="13" t="s">
        <v>13</v>
      </c>
      <c r="C118" s="185" t="s">
        <v>275</v>
      </c>
    </row>
    <row r="119" spans="1:3" s="62" customFormat="1" ht="30" customHeight="1" x14ac:dyDescent="0.25">
      <c r="A119" s="14" t="s">
        <v>142</v>
      </c>
      <c r="B119" s="14" t="s">
        <v>14</v>
      </c>
      <c r="C119" s="186" t="s">
        <v>279</v>
      </c>
    </row>
    <row r="120" spans="1:3" s="62" customFormat="1" ht="30" customHeight="1" x14ac:dyDescent="0.25">
      <c r="A120" s="14" t="s">
        <v>142</v>
      </c>
      <c r="B120" s="14" t="s">
        <v>15</v>
      </c>
      <c r="C120" s="186" t="s">
        <v>280</v>
      </c>
    </row>
    <row r="121" spans="1:3" s="62" customFormat="1" ht="30" customHeight="1" x14ac:dyDescent="0.25">
      <c r="A121" s="14" t="s">
        <v>142</v>
      </c>
      <c r="B121" s="14" t="s">
        <v>16</v>
      </c>
      <c r="C121" s="186" t="s">
        <v>280</v>
      </c>
    </row>
    <row r="122" spans="1:3" s="62" customFormat="1" ht="30" customHeight="1" x14ac:dyDescent="0.25">
      <c r="A122" s="13" t="s">
        <v>257</v>
      </c>
      <c r="B122" s="13" t="s">
        <v>13</v>
      </c>
      <c r="C122" s="152" t="s">
        <v>300</v>
      </c>
    </row>
    <row r="123" spans="1:3" s="62" customFormat="1" ht="30" customHeight="1" x14ac:dyDescent="0.25">
      <c r="A123" s="14" t="s">
        <v>257</v>
      </c>
      <c r="B123" s="14" t="s">
        <v>14</v>
      </c>
      <c r="C123" s="59" t="s">
        <v>300</v>
      </c>
    </row>
    <row r="124" spans="1:3" s="62" customFormat="1" ht="30" customHeight="1" x14ac:dyDescent="0.25">
      <c r="A124" s="14" t="s">
        <v>257</v>
      </c>
      <c r="B124" s="14" t="s">
        <v>15</v>
      </c>
      <c r="C124" s="59" t="s">
        <v>300</v>
      </c>
    </row>
    <row r="125" spans="1:3" s="62" customFormat="1" ht="30" customHeight="1" x14ac:dyDescent="0.25">
      <c r="A125" s="14" t="s">
        <v>257</v>
      </c>
      <c r="B125" s="14" t="s">
        <v>16</v>
      </c>
      <c r="C125" s="59" t="s">
        <v>300</v>
      </c>
    </row>
    <row r="126" spans="1:3" s="62" customFormat="1" ht="30" customHeight="1" x14ac:dyDescent="0.25">
      <c r="A126" s="13" t="s">
        <v>281</v>
      </c>
      <c r="B126" s="13" t="s">
        <v>13</v>
      </c>
      <c r="C126" s="185" t="s">
        <v>275</v>
      </c>
    </row>
    <row r="127" spans="1:3" s="62" customFormat="1" ht="30" customHeight="1" x14ac:dyDescent="0.25">
      <c r="A127" s="14" t="s">
        <v>281</v>
      </c>
      <c r="B127" s="14" t="s">
        <v>14</v>
      </c>
      <c r="C127" s="186" t="s">
        <v>307</v>
      </c>
    </row>
    <row r="128" spans="1:3" s="62" customFormat="1" ht="30" customHeight="1" x14ac:dyDescent="0.25">
      <c r="A128" s="14" t="s">
        <v>281</v>
      </c>
      <c r="B128" s="14" t="s">
        <v>15</v>
      </c>
      <c r="C128" s="186" t="s">
        <v>26</v>
      </c>
    </row>
    <row r="129" spans="1:3" s="62" customFormat="1" ht="30" customHeight="1" x14ac:dyDescent="0.25">
      <c r="A129" s="14" t="s">
        <v>281</v>
      </c>
      <c r="B129" s="14" t="s">
        <v>16</v>
      </c>
      <c r="C129" s="186" t="s">
        <v>308</v>
      </c>
    </row>
    <row r="130" spans="1:3" s="62" customFormat="1" ht="30" customHeight="1" x14ac:dyDescent="0.25">
      <c r="A130" s="13" t="s">
        <v>320</v>
      </c>
      <c r="B130" s="13" t="s">
        <v>13</v>
      </c>
      <c r="C130" s="185" t="s">
        <v>275</v>
      </c>
    </row>
    <row r="131" spans="1:3" s="62" customFormat="1" ht="30" customHeight="1" x14ac:dyDescent="0.25">
      <c r="A131" s="14" t="s">
        <v>320</v>
      </c>
      <c r="B131" s="14" t="s">
        <v>14</v>
      </c>
      <c r="C131" s="186" t="s">
        <v>307</v>
      </c>
    </row>
    <row r="132" spans="1:3" s="62" customFormat="1" ht="30" customHeight="1" x14ac:dyDescent="0.25">
      <c r="A132" s="14" t="s">
        <v>320</v>
      </c>
      <c r="B132" s="14" t="s">
        <v>15</v>
      </c>
      <c r="C132" s="186" t="s">
        <v>26</v>
      </c>
    </row>
    <row r="133" spans="1:3" s="62" customFormat="1" ht="30" customHeight="1" x14ac:dyDescent="0.25">
      <c r="A133" s="14" t="s">
        <v>320</v>
      </c>
      <c r="B133" s="14" t="s">
        <v>16</v>
      </c>
      <c r="C133" s="186" t="s">
        <v>322</v>
      </c>
    </row>
    <row r="134" spans="1:3" s="62" customFormat="1" ht="30" customHeight="1" x14ac:dyDescent="0.25">
      <c r="A134" s="13" t="s">
        <v>245</v>
      </c>
      <c r="B134" s="13" t="s">
        <v>13</v>
      </c>
      <c r="C134" s="185" t="s">
        <v>274</v>
      </c>
    </row>
    <row r="135" spans="1:3" s="62" customFormat="1" ht="30" customHeight="1" x14ac:dyDescent="0.25">
      <c r="A135" s="14" t="s">
        <v>245</v>
      </c>
      <c r="B135" s="14" t="s">
        <v>14</v>
      </c>
      <c r="C135" s="186" t="s">
        <v>372</v>
      </c>
    </row>
    <row r="136" spans="1:3" s="62" customFormat="1" ht="30" customHeight="1" x14ac:dyDescent="0.25">
      <c r="A136" s="14" t="s">
        <v>245</v>
      </c>
      <c r="B136" s="14" t="s">
        <v>15</v>
      </c>
      <c r="C136" s="186" t="s">
        <v>301</v>
      </c>
    </row>
    <row r="137" spans="1:3" s="62" customFormat="1" ht="30" customHeight="1" x14ac:dyDescent="0.25">
      <c r="A137" s="14" t="s">
        <v>245</v>
      </c>
      <c r="B137" s="14" t="s">
        <v>16</v>
      </c>
      <c r="C137" s="186" t="s">
        <v>302</v>
      </c>
    </row>
    <row r="138" spans="1:3" s="62" customFormat="1" ht="30" customHeight="1" x14ac:dyDescent="0.25">
      <c r="A138" s="165" t="s">
        <v>155</v>
      </c>
      <c r="B138" s="13" t="s">
        <v>13</v>
      </c>
      <c r="C138" s="185" t="s">
        <v>324</v>
      </c>
    </row>
    <row r="139" spans="1:3" s="62" customFormat="1" ht="30" customHeight="1" x14ac:dyDescent="0.25">
      <c r="A139" s="166" t="s">
        <v>155</v>
      </c>
      <c r="B139" s="14" t="s">
        <v>14</v>
      </c>
      <c r="C139" s="186" t="s">
        <v>325</v>
      </c>
    </row>
    <row r="140" spans="1:3" s="62" customFormat="1" ht="30" customHeight="1" x14ac:dyDescent="0.25">
      <c r="A140" s="166" t="s">
        <v>155</v>
      </c>
      <c r="B140" s="14" t="s">
        <v>15</v>
      </c>
      <c r="C140" s="186" t="s">
        <v>326</v>
      </c>
    </row>
    <row r="141" spans="1:3" s="62" customFormat="1" ht="30" customHeight="1" x14ac:dyDescent="0.25">
      <c r="A141" s="166" t="s">
        <v>155</v>
      </c>
      <c r="B141" s="14" t="s">
        <v>16</v>
      </c>
      <c r="C141" s="186" t="s">
        <v>327</v>
      </c>
    </row>
    <row r="142" spans="1:3" s="62" customFormat="1" ht="30" customHeight="1" x14ac:dyDescent="0.25">
      <c r="A142" s="155" t="s">
        <v>246</v>
      </c>
      <c r="B142" s="13" t="s">
        <v>13</v>
      </c>
      <c r="C142" s="58"/>
    </row>
    <row r="143" spans="1:3" s="62" customFormat="1" ht="30" customHeight="1" x14ac:dyDescent="0.25">
      <c r="A143" s="156" t="s">
        <v>246</v>
      </c>
      <c r="B143" s="14" t="s">
        <v>14</v>
      </c>
      <c r="C143" s="59"/>
    </row>
    <row r="144" spans="1:3" s="62" customFormat="1" ht="30" customHeight="1" x14ac:dyDescent="0.25">
      <c r="A144" s="156" t="s">
        <v>246</v>
      </c>
      <c r="B144" s="14" t="s">
        <v>15</v>
      </c>
      <c r="C144" s="59"/>
    </row>
    <row r="145" spans="1:3" s="62" customFormat="1" ht="30" customHeight="1" x14ac:dyDescent="0.25">
      <c r="A145" s="156" t="s">
        <v>246</v>
      </c>
      <c r="B145" s="14" t="s">
        <v>16</v>
      </c>
      <c r="C145" s="59"/>
    </row>
    <row r="146" spans="1:3" s="62" customFormat="1" ht="30" customHeight="1" x14ac:dyDescent="0.25">
      <c r="A146" s="155" t="s">
        <v>247</v>
      </c>
      <c r="B146" s="13" t="s">
        <v>13</v>
      </c>
      <c r="C146" s="58"/>
    </row>
    <row r="147" spans="1:3" s="62" customFormat="1" ht="30" customHeight="1" x14ac:dyDescent="0.25">
      <c r="A147" s="156" t="s">
        <v>247</v>
      </c>
      <c r="B147" s="14" t="s">
        <v>14</v>
      </c>
      <c r="C147" s="59"/>
    </row>
    <row r="148" spans="1:3" s="62" customFormat="1" ht="30" customHeight="1" x14ac:dyDescent="0.25">
      <c r="A148" s="156" t="s">
        <v>247</v>
      </c>
      <c r="B148" s="14" t="s">
        <v>15</v>
      </c>
      <c r="C148" s="59"/>
    </row>
    <row r="149" spans="1:3" s="62" customFormat="1" ht="30" customHeight="1" x14ac:dyDescent="0.25">
      <c r="A149" s="156" t="s">
        <v>247</v>
      </c>
      <c r="B149" s="14" t="s">
        <v>16</v>
      </c>
      <c r="C149" s="59"/>
    </row>
    <row r="150" spans="1:3" s="62" customFormat="1" ht="30" customHeight="1" x14ac:dyDescent="0.25">
      <c r="A150" s="155" t="s">
        <v>329</v>
      </c>
      <c r="B150" s="13" t="s">
        <v>13</v>
      </c>
      <c r="C150" s="185" t="s">
        <v>330</v>
      </c>
    </row>
    <row r="151" spans="1:3" s="62" customFormat="1" ht="30" customHeight="1" x14ac:dyDescent="0.25">
      <c r="A151" s="156" t="s">
        <v>329</v>
      </c>
      <c r="B151" s="14" t="s">
        <v>14</v>
      </c>
      <c r="C151" s="186" t="s">
        <v>331</v>
      </c>
    </row>
    <row r="152" spans="1:3" s="62" customFormat="1" ht="30" customHeight="1" x14ac:dyDescent="0.25">
      <c r="A152" s="156" t="s">
        <v>329</v>
      </c>
      <c r="B152" s="14" t="s">
        <v>15</v>
      </c>
      <c r="C152" s="186" t="s">
        <v>26</v>
      </c>
    </row>
    <row r="153" spans="1:3" s="62" customFormat="1" ht="30" customHeight="1" x14ac:dyDescent="0.25">
      <c r="A153" s="156" t="s">
        <v>329</v>
      </c>
      <c r="B153" s="14" t="s">
        <v>16</v>
      </c>
      <c r="C153" s="186" t="s">
        <v>26</v>
      </c>
    </row>
    <row r="154" spans="1:3" s="62" customFormat="1" ht="30" customHeight="1" x14ac:dyDescent="0.25">
      <c r="A154" s="13" t="s">
        <v>106</v>
      </c>
      <c r="B154" s="13" t="s">
        <v>13</v>
      </c>
      <c r="C154" s="58"/>
    </row>
    <row r="155" spans="1:3" s="62" customFormat="1" ht="30" customHeight="1" x14ac:dyDescent="0.25">
      <c r="A155" s="14" t="s">
        <v>106</v>
      </c>
      <c r="B155" s="14" t="s">
        <v>14</v>
      </c>
      <c r="C155" s="59"/>
    </row>
    <row r="156" spans="1:3" s="62" customFormat="1" ht="30" customHeight="1" x14ac:dyDescent="0.25">
      <c r="A156" s="14" t="s">
        <v>106</v>
      </c>
      <c r="B156" s="14" t="s">
        <v>15</v>
      </c>
      <c r="C156" s="59"/>
    </row>
    <row r="157" spans="1:3" s="62" customFormat="1" ht="30" customHeight="1" x14ac:dyDescent="0.25">
      <c r="A157" s="14" t="s">
        <v>106</v>
      </c>
      <c r="B157" s="14" t="s">
        <v>16</v>
      </c>
      <c r="C157" s="59"/>
    </row>
    <row r="158" spans="1:3" s="62" customFormat="1" ht="30" customHeight="1" x14ac:dyDescent="0.25">
      <c r="A158" s="13" t="s">
        <v>145</v>
      </c>
      <c r="B158" s="13" t="s">
        <v>13</v>
      </c>
      <c r="C158" s="58"/>
    </row>
    <row r="159" spans="1:3" s="62" customFormat="1" ht="30" customHeight="1" x14ac:dyDescent="0.25">
      <c r="A159" s="14" t="s">
        <v>145</v>
      </c>
      <c r="B159" s="14" t="s">
        <v>14</v>
      </c>
      <c r="C159" s="59"/>
    </row>
    <row r="160" spans="1:3" s="62" customFormat="1" ht="30" customHeight="1" x14ac:dyDescent="0.25">
      <c r="A160" s="14" t="s">
        <v>145</v>
      </c>
      <c r="B160" s="14" t="s">
        <v>15</v>
      </c>
      <c r="C160" s="59"/>
    </row>
    <row r="161" spans="1:3" s="62" customFormat="1" ht="30" customHeight="1" x14ac:dyDescent="0.25">
      <c r="A161" s="14" t="s">
        <v>145</v>
      </c>
      <c r="B161" s="14" t="s">
        <v>16</v>
      </c>
      <c r="C161" s="59"/>
    </row>
    <row r="162" spans="1:3" s="62" customFormat="1" ht="30" customHeight="1" x14ac:dyDescent="0.25">
      <c r="A162" s="13" t="s">
        <v>146</v>
      </c>
      <c r="B162" s="13" t="s">
        <v>13</v>
      </c>
      <c r="C162" s="58"/>
    </row>
    <row r="163" spans="1:3" s="62" customFormat="1" ht="30" customHeight="1" x14ac:dyDescent="0.25">
      <c r="A163" s="14" t="s">
        <v>146</v>
      </c>
      <c r="B163" s="14" t="s">
        <v>14</v>
      </c>
      <c r="C163" s="59"/>
    </row>
    <row r="164" spans="1:3" s="62" customFormat="1" ht="30" customHeight="1" x14ac:dyDescent="0.25">
      <c r="A164" s="14" t="s">
        <v>146</v>
      </c>
      <c r="B164" s="14" t="s">
        <v>15</v>
      </c>
      <c r="C164" s="59"/>
    </row>
    <row r="165" spans="1:3" s="62" customFormat="1" ht="30" customHeight="1" x14ac:dyDescent="0.25">
      <c r="A165" s="14" t="s">
        <v>146</v>
      </c>
      <c r="B165" s="14" t="s">
        <v>16</v>
      </c>
      <c r="C165" s="59"/>
    </row>
    <row r="166" spans="1:3" s="62" customFormat="1" ht="30" customHeight="1" x14ac:dyDescent="0.25">
      <c r="A166" s="13" t="s">
        <v>143</v>
      </c>
      <c r="B166" s="13" t="s">
        <v>13</v>
      </c>
      <c r="C166" s="185" t="s">
        <v>303</v>
      </c>
    </row>
    <row r="167" spans="1:3" s="62" customFormat="1" ht="30" customHeight="1" x14ac:dyDescent="0.25">
      <c r="A167" s="14" t="s">
        <v>143</v>
      </c>
      <c r="B167" s="14" t="s">
        <v>14</v>
      </c>
      <c r="C167" s="186" t="s">
        <v>304</v>
      </c>
    </row>
    <row r="168" spans="1:3" s="62" customFormat="1" ht="30" customHeight="1" x14ac:dyDescent="0.25">
      <c r="A168" s="14" t="s">
        <v>143</v>
      </c>
      <c r="B168" s="14" t="s">
        <v>15</v>
      </c>
      <c r="C168" s="186" t="s">
        <v>305</v>
      </c>
    </row>
    <row r="169" spans="1:3" s="62" customFormat="1" ht="30" customHeight="1" x14ac:dyDescent="0.25">
      <c r="A169" s="14" t="s">
        <v>143</v>
      </c>
      <c r="B169" s="14" t="s">
        <v>16</v>
      </c>
      <c r="C169" s="186" t="s">
        <v>306</v>
      </c>
    </row>
    <row r="170" spans="1:3" s="62" customFormat="1" ht="30" customHeight="1" x14ac:dyDescent="0.25">
      <c r="A170" s="13" t="s">
        <v>271</v>
      </c>
      <c r="B170" s="13" t="s">
        <v>13</v>
      </c>
      <c r="C170" s="185" t="s">
        <v>303</v>
      </c>
    </row>
    <row r="171" spans="1:3" s="62" customFormat="1" ht="30" customHeight="1" x14ac:dyDescent="0.25">
      <c r="A171" s="14" t="s">
        <v>271</v>
      </c>
      <c r="B171" s="14" t="s">
        <v>14</v>
      </c>
      <c r="C171" s="186" t="s">
        <v>304</v>
      </c>
    </row>
    <row r="172" spans="1:3" s="62" customFormat="1" ht="30" customHeight="1" x14ac:dyDescent="0.25">
      <c r="A172" s="14" t="s">
        <v>271</v>
      </c>
      <c r="B172" s="14" t="s">
        <v>15</v>
      </c>
      <c r="C172" s="186" t="s">
        <v>305</v>
      </c>
    </row>
    <row r="173" spans="1:3" s="62" customFormat="1" ht="30" customHeight="1" x14ac:dyDescent="0.25">
      <c r="A173" s="14" t="s">
        <v>271</v>
      </c>
      <c r="B173" s="14" t="s">
        <v>16</v>
      </c>
      <c r="C173" s="186" t="s">
        <v>306</v>
      </c>
    </row>
    <row r="174" spans="1:3" s="62" customFormat="1" ht="30" customHeight="1" x14ac:dyDescent="0.25">
      <c r="A174" s="13" t="s">
        <v>157</v>
      </c>
      <c r="B174" s="13" t="s">
        <v>13</v>
      </c>
      <c r="C174" s="58"/>
    </row>
    <row r="175" spans="1:3" s="62" customFormat="1" ht="30" customHeight="1" x14ac:dyDescent="0.25">
      <c r="A175" s="14" t="s">
        <v>157</v>
      </c>
      <c r="B175" s="14" t="s">
        <v>14</v>
      </c>
      <c r="C175" s="59"/>
    </row>
    <row r="176" spans="1:3" s="62" customFormat="1" ht="30" customHeight="1" x14ac:dyDescent="0.25">
      <c r="A176" s="14" t="s">
        <v>157</v>
      </c>
      <c r="B176" s="14" t="s">
        <v>15</v>
      </c>
      <c r="C176" s="59"/>
    </row>
    <row r="177" spans="1:3" s="62" customFormat="1" ht="30" customHeight="1" x14ac:dyDescent="0.25">
      <c r="A177" s="14" t="s">
        <v>157</v>
      </c>
      <c r="B177" s="14" t="s">
        <v>16</v>
      </c>
      <c r="C177" s="59"/>
    </row>
    <row r="178" spans="1:3" s="62" customFormat="1" ht="30" customHeight="1" x14ac:dyDescent="0.25">
      <c r="A178" s="13" t="s">
        <v>62</v>
      </c>
      <c r="B178" s="13" t="s">
        <v>13</v>
      </c>
      <c r="C178" s="58"/>
    </row>
    <row r="179" spans="1:3" s="62" customFormat="1" ht="30" customHeight="1" x14ac:dyDescent="0.25">
      <c r="A179" s="14" t="s">
        <v>62</v>
      </c>
      <c r="B179" s="14" t="s">
        <v>14</v>
      </c>
      <c r="C179" s="59"/>
    </row>
    <row r="180" spans="1:3" s="62" customFormat="1" ht="30" customHeight="1" x14ac:dyDescent="0.25">
      <c r="A180" s="14" t="s">
        <v>62</v>
      </c>
      <c r="B180" s="14" t="s">
        <v>15</v>
      </c>
      <c r="C180" s="59"/>
    </row>
    <row r="181" spans="1:3" s="62" customFormat="1" ht="30" customHeight="1" x14ac:dyDescent="0.25">
      <c r="A181" s="14" t="s">
        <v>62</v>
      </c>
      <c r="B181" s="14" t="s">
        <v>16</v>
      </c>
      <c r="C181" s="59"/>
    </row>
    <row r="182" spans="1:3" s="62" customFormat="1" ht="30" customHeight="1" x14ac:dyDescent="0.25">
      <c r="A182" s="13" t="s">
        <v>311</v>
      </c>
      <c r="B182" s="13" t="s">
        <v>13</v>
      </c>
      <c r="C182" s="58"/>
    </row>
    <row r="183" spans="1:3" s="62" customFormat="1" ht="30" customHeight="1" x14ac:dyDescent="0.25">
      <c r="A183" s="14" t="s">
        <v>311</v>
      </c>
      <c r="B183" s="14" t="s">
        <v>14</v>
      </c>
      <c r="C183" s="59"/>
    </row>
    <row r="184" spans="1:3" s="62" customFormat="1" ht="30" customHeight="1" x14ac:dyDescent="0.25">
      <c r="A184" s="14" t="s">
        <v>311</v>
      </c>
      <c r="B184" s="14" t="s">
        <v>15</v>
      </c>
      <c r="C184" s="59"/>
    </row>
    <row r="185" spans="1:3" s="62" customFormat="1" ht="30" customHeight="1" x14ac:dyDescent="0.25">
      <c r="A185" s="14" t="s">
        <v>311</v>
      </c>
      <c r="B185" s="14" t="s">
        <v>16</v>
      </c>
      <c r="C185" s="59"/>
    </row>
    <row r="186" spans="1:3" s="62" customFormat="1" ht="30" customHeight="1" x14ac:dyDescent="0.25">
      <c r="A186" s="13" t="s">
        <v>312</v>
      </c>
      <c r="B186" s="13" t="s">
        <v>13</v>
      </c>
      <c r="C186" s="58"/>
    </row>
    <row r="187" spans="1:3" s="62" customFormat="1" ht="30" customHeight="1" x14ac:dyDescent="0.25">
      <c r="A187" s="14" t="s">
        <v>312</v>
      </c>
      <c r="B187" s="14" t="s">
        <v>14</v>
      </c>
      <c r="C187" s="59"/>
    </row>
    <row r="188" spans="1:3" s="62" customFormat="1" ht="30" customHeight="1" x14ac:dyDescent="0.25">
      <c r="A188" s="14" t="s">
        <v>312</v>
      </c>
      <c r="B188" s="14" t="s">
        <v>15</v>
      </c>
      <c r="C188" s="59"/>
    </row>
    <row r="189" spans="1:3" s="62" customFormat="1" ht="30" customHeight="1" x14ac:dyDescent="0.25">
      <c r="A189" s="15" t="s">
        <v>312</v>
      </c>
      <c r="B189" s="15" t="s">
        <v>16</v>
      </c>
      <c r="C189" s="60"/>
    </row>
  </sheetData>
  <dataValidations count="1">
    <dataValidation type="list" allowBlank="1" showInputMessage="1" showErrorMessage="1" sqref="A2:A177">
      <formula1>ComponentTypeList</formula1>
    </dataValidation>
  </dataValidations>
  <pageMargins left="0.75" right="0.75" top="1" bottom="1" header="0.5" footer="0.5"/>
  <pageSetup paperSize="9" orientation="portrait" horizontalDpi="4294967292" verticalDpi="429496729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zoomScale="120" zoomScaleNormal="120" workbookViewId="0">
      <selection activeCell="B14" sqref="B14"/>
    </sheetView>
  </sheetViews>
  <sheetFormatPr defaultColWidth="10.875" defaultRowHeight="15" x14ac:dyDescent="0.3"/>
  <cols>
    <col min="1" max="4" width="30.875" style="1" customWidth="1"/>
    <col min="5" max="5" width="15" style="1" customWidth="1"/>
    <col min="6" max="16384" width="10.875" style="1"/>
  </cols>
  <sheetData>
    <row r="1" spans="1:5" ht="24.95" customHeight="1" x14ac:dyDescent="0.3">
      <c r="A1" s="168" t="s">
        <v>333</v>
      </c>
      <c r="B1" s="168" t="s">
        <v>334</v>
      </c>
      <c r="C1" s="168" t="s">
        <v>335</v>
      </c>
      <c r="D1" s="168" t="s">
        <v>336</v>
      </c>
    </row>
    <row r="2" spans="1:5" x14ac:dyDescent="0.3">
      <c r="A2" s="1" t="s">
        <v>337</v>
      </c>
      <c r="B2" s="1" t="s">
        <v>338</v>
      </c>
      <c r="C2" s="1" t="s">
        <v>339</v>
      </c>
      <c r="D2" s="1" t="s">
        <v>340</v>
      </c>
      <c r="E2" s="169"/>
    </row>
    <row r="3" spans="1:5" x14ac:dyDescent="0.3">
      <c r="A3" s="1" t="s">
        <v>341</v>
      </c>
      <c r="B3" s="1" t="s">
        <v>342</v>
      </c>
      <c r="C3" s="1" t="s">
        <v>343</v>
      </c>
      <c r="D3" s="1" t="s">
        <v>344</v>
      </c>
    </row>
    <row r="4" spans="1:5" x14ac:dyDescent="0.3">
      <c r="B4" s="1" t="s">
        <v>345</v>
      </c>
      <c r="C4" s="1" t="s">
        <v>346</v>
      </c>
    </row>
    <row r="5" spans="1:5" x14ac:dyDescent="0.3">
      <c r="B5" s="1" t="s">
        <v>347</v>
      </c>
      <c r="C5" s="1" t="s">
        <v>348</v>
      </c>
    </row>
    <row r="6" spans="1:5" x14ac:dyDescent="0.3">
      <c r="B6" s="1" t="s">
        <v>349</v>
      </c>
    </row>
    <row r="7" spans="1:5" x14ac:dyDescent="0.3">
      <c r="B7" s="1" t="s">
        <v>350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system_meta</vt:lpstr>
      <vt:lpstr>table_description</vt:lpstr>
      <vt:lpstr>component_list</vt:lpstr>
      <vt:lpstr>component_connections</vt:lpstr>
      <vt:lpstr>supply_setup</vt:lpstr>
      <vt:lpstr>output_setup</vt:lpstr>
      <vt:lpstr>comp_type_dmg_algo</vt:lpstr>
      <vt:lpstr>damage_state_def</vt:lpstr>
      <vt:lpstr>VALIDATION_TABLES</vt:lpstr>
      <vt:lpstr>asset_names</vt:lpstr>
      <vt:lpstr>excluded_components</vt:lpstr>
      <vt:lpstr>Tanks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Maruf Rahman</dc:creator>
  <cp:lastModifiedBy>Geoscience Australia</cp:lastModifiedBy>
  <dcterms:created xsi:type="dcterms:W3CDTF">2014-07-11T05:51:05Z</dcterms:created>
  <dcterms:modified xsi:type="dcterms:W3CDTF">2019-01-22T02:20:12Z</dcterms:modified>
</cp:coreProperties>
</file>