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O4" i="9" l="1"/>
  <c r="O3" i="9"/>
  <c r="O2" i="9"/>
  <c r="O20" i="9"/>
  <c r="O19" i="9"/>
  <c r="O18" i="9"/>
  <c r="O17" i="9"/>
  <c r="O32" i="9"/>
  <c r="O31" i="9"/>
  <c r="O30" i="9"/>
  <c r="O29" i="9"/>
  <c r="O28" i="9"/>
  <c r="O27" i="9"/>
  <c r="O26" i="9"/>
  <c r="O25" i="9"/>
  <c r="O24" i="9"/>
  <c r="N24" i="9"/>
  <c r="O23" i="9"/>
  <c r="O22" i="9"/>
  <c r="O21" i="9"/>
  <c r="O16" i="9"/>
  <c r="N16" i="9"/>
  <c r="O15" i="9"/>
  <c r="O14" i="9"/>
  <c r="O13" i="9"/>
  <c r="O12" i="9"/>
  <c r="N12" i="9"/>
  <c r="O11" i="9"/>
  <c r="O10" i="9"/>
  <c r="O9" i="9"/>
  <c r="O8" i="9"/>
  <c r="O7" i="9"/>
  <c r="O6" i="9"/>
  <c r="O5" i="9"/>
</calcChain>
</file>

<file path=xl/sharedStrings.xml><?xml version="1.0" encoding="utf-8"?>
<sst xmlns="http://schemas.openxmlformats.org/spreadsheetml/2006/main" count="430" uniqueCount="116">
  <si>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</si>
  <si>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</si>
  <si>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</si>
  <si>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</si>
  <si>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</si>
  <si>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</si>
  <si>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</si>
  <si>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</si>
  <si>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</si>
  <si>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</si>
  <si>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</si>
  <si>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</si>
  <si>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</si>
  <si>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</si>
  <si>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</si>
  <si>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</si>
  <si>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</si>
  <si>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</si>
  <si>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</si>
  <si>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</si>
  <si>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</si>
  <si>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</si>
  <si>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</si>
  <si>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</si>
  <si>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</si>
  <si>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</si>
  <si>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</si>
  <si>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</si>
  <si>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</si>
  <si>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</si>
  <si>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</si>
  <si>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</si>
  <si>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</si>
  <si>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</si>
  <si>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</si>
  <si>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</si>
  <si>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</si>
  <si>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</si>
  <si>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</si>
  <si>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</si>
  <si>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</si>
  <si>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Capacity at the output nodes on the extremity of the component network</t>
  </si>
  <si>
    <t>supply</t>
  </si>
  <si>
    <t>coal</t>
  </si>
  <si>
    <t>Lognormal</t>
  </si>
  <si>
    <t>damage_function</t>
  </si>
  <si>
    <t>mode</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</si>
  <si>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</si>
  <si>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</si>
  <si>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</si>
  <si>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</si>
  <si>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</si>
  <si>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</si>
  <si>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</si>
  <si>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</si>
  <si>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</si>
  <si>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</si>
  <si>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</si>
  <si>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</si>
  <si>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</si>
  <si>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</si>
  <si>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</si>
  <si>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</si>
  <si>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</si>
  <si>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</si>
  <si>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</si>
  <si>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</si>
  <si>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</si>
  <si>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</si>
  <si>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</si>
  <si>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</si>
  <si>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</si>
  <si>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</si>
  <si>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</si>
  <si>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</si>
  <si>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</si>
  <si>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</si>
  <si>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</si>
  <si>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</si>
  <si>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</si>
  <si>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</si>
  <si>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</si>
  <si>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</si>
  <si>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</si>
  <si>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</si>
  <si>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</si>
  <si>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</si>
  <si>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</si>
  <si>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</si>
  <si>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</si>
  <si>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</si>
  <si>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</si>
  <si>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</si>
  <si>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</si>
  <si>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</si>
  <si>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</si>
  <si>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</si>
  <si>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</si>
  <si>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</si>
  <si>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</si>
  <si>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</si>
  <si>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</si>
  <si>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</si>
  <si>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</si>
  <si>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</si>
  <si>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</si>
  <si>
    <t>beta</t>
  </si>
  <si>
    <t>median</t>
  </si>
  <si>
    <t>id</t>
  </si>
  <si>
    <t>is_piecewise</t>
  </si>
  <si>
    <t>no</t>
  </si>
  <si>
    <t>upper_limit</t>
  </si>
  <si>
    <t>lower_limit</t>
  </si>
  <si>
    <t>null</t>
  </si>
  <si>
    <t>Not Available.</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</si>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</sst>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0">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75" x14ac:dyDescent="0.25"/>
  <cols>
    <col min="1" max="1" width="20.875" bestFit="1" customWidth="1"/>
  </cols>
  <sheetData>
    <row r="1" spans="1:3" x14ac:dyDescent="0.25">
      <c r="A1" t="s">
        <v>90</v>
      </c>
      <c r="B1" t="s">
        <v>91</v>
      </c>
      <c r="C1" t="s">
        <v>92</v>
      </c>
    </row>
    <row r="2" spans="1:3" x14ac:dyDescent="0.25">
      <c r="A2" t="s">
        <v>93</v>
      </c>
      <c r="B2" t="s">
        <v>78</v>
      </c>
      <c r="C2" t="s">
        <v>94</v>
      </c>
    </row>
    <row r="3" spans="1:3" x14ac:dyDescent="0.25">
      <c r="A3" t="s">
        <v>95</v>
      </c>
      <c r="B3" t="s">
        <v>53</v>
      </c>
      <c r="C3" s="87" t="s">
        <v>100</v>
      </c>
    </row>
    <row r="4" spans="1:3" x14ac:dyDescent="0.25">
      <c r="A4" t="s">
        <v>96</v>
      </c>
      <c r="B4" t="s">
        <v>41</v>
      </c>
      <c r="C4" s="87" t="s">
        <v>101</v>
      </c>
    </row>
    <row r="5" spans="1:3" x14ac:dyDescent="0.25">
      <c r="A5" t="s">
        <v>97</v>
      </c>
      <c r="B5" t="s">
        <v>102</v>
      </c>
      <c r="C5" s="87" t="s">
        <v>103</v>
      </c>
    </row>
    <row r="6" spans="1:3" x14ac:dyDescent="0.25">
      <c r="A6" t="s">
        <v>98</v>
      </c>
      <c r="B6" t="s">
        <v>104</v>
      </c>
      <c r="C6" s="87" t="s">
        <v>105</v>
      </c>
    </row>
    <row r="7" spans="1:3" x14ac:dyDescent="0.25">
      <c r="A7" t="s">
        <v>99</v>
      </c>
      <c r="B7"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3"/>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40</v>
      </c>
      <c r="B1" s="37" t="s">
        <v>0</v>
      </c>
      <c r="C1" s="37" t="s">
        <v>37</v>
      </c>
      <c r="D1" s="38" t="s">
        <v>11</v>
      </c>
      <c r="E1" s="39" t="s">
        <v>1</v>
      </c>
      <c r="F1" s="39" t="s">
        <v>12</v>
      </c>
      <c r="G1" s="38" t="s">
        <v>38</v>
      </c>
    </row>
    <row r="2" spans="1:7" ht="17.100000000000001" customHeight="1" x14ac:dyDescent="0.25">
      <c r="A2" s="40" t="s">
        <v>70</v>
      </c>
      <c r="B2" s="40" t="s">
        <v>50</v>
      </c>
      <c r="C2" s="27" t="s">
        <v>69</v>
      </c>
      <c r="D2" s="41">
        <v>0</v>
      </c>
      <c r="E2" s="42" t="s">
        <v>42</v>
      </c>
      <c r="F2" s="40" t="s">
        <v>52</v>
      </c>
      <c r="G2" s="43">
        <v>1</v>
      </c>
    </row>
    <row r="3" spans="1:7" ht="17.100000000000001" customHeight="1" x14ac:dyDescent="0.25">
      <c r="A3" s="27" t="s">
        <v>80</v>
      </c>
      <c r="B3" s="27" t="s">
        <v>71</v>
      </c>
      <c r="C3" s="27" t="s">
        <v>75</v>
      </c>
      <c r="D3" s="41">
        <v>0.4</v>
      </c>
      <c r="E3" s="27" t="s">
        <v>2</v>
      </c>
      <c r="F3" s="40" t="s">
        <v>85</v>
      </c>
      <c r="G3" s="43">
        <v>1</v>
      </c>
    </row>
    <row r="4" spans="1:7" ht="17.100000000000001" customHeight="1" x14ac:dyDescent="0.25">
      <c r="A4" s="27" t="s">
        <v>81</v>
      </c>
      <c r="B4" s="27" t="s">
        <v>72</v>
      </c>
      <c r="C4" s="27" t="s">
        <v>76</v>
      </c>
      <c r="D4" s="41">
        <v>0.2</v>
      </c>
      <c r="E4" s="27" t="s">
        <v>2</v>
      </c>
      <c r="F4" s="40" t="s">
        <v>86</v>
      </c>
      <c r="G4" s="43">
        <v>1</v>
      </c>
    </row>
    <row r="5" spans="1:7" ht="17.100000000000001" customHeight="1" x14ac:dyDescent="0.25">
      <c r="A5" s="27" t="s">
        <v>82</v>
      </c>
      <c r="B5" s="27" t="s">
        <v>74</v>
      </c>
      <c r="C5" s="27" t="s">
        <v>84</v>
      </c>
      <c r="D5" s="41">
        <v>0.25</v>
      </c>
      <c r="E5" s="27" t="s">
        <v>2</v>
      </c>
      <c r="F5" s="27" t="s">
        <v>87</v>
      </c>
      <c r="G5" s="43">
        <v>1</v>
      </c>
    </row>
    <row r="6" spans="1:7" ht="17.100000000000001" customHeight="1" x14ac:dyDescent="0.25">
      <c r="A6" s="27" t="s">
        <v>83</v>
      </c>
      <c r="B6" s="27" t="s">
        <v>79</v>
      </c>
      <c r="C6" s="27" t="s">
        <v>76</v>
      </c>
      <c r="D6" s="41">
        <v>0.15</v>
      </c>
      <c r="E6" s="27" t="s">
        <v>88</v>
      </c>
      <c r="F6" s="40" t="s">
        <v>86</v>
      </c>
      <c r="G6" s="43">
        <v>1</v>
      </c>
    </row>
    <row r="7" spans="1:7" ht="17.100000000000001" customHeight="1" x14ac:dyDescent="0.25">
      <c r="A7" s="27" t="s">
        <v>13</v>
      </c>
      <c r="B7" s="27" t="s">
        <v>10</v>
      </c>
      <c r="C7" s="27" t="s">
        <v>47</v>
      </c>
      <c r="D7" s="41">
        <v>0</v>
      </c>
      <c r="E7" s="73" t="s">
        <v>3</v>
      </c>
      <c r="F7" s="27" t="s">
        <v>51</v>
      </c>
      <c r="G7" s="43">
        <v>1</v>
      </c>
    </row>
    <row r="8" spans="1:7" x14ac:dyDescent="0.25">
      <c r="D8" s="44"/>
      <c r="G8" s="44"/>
    </row>
    <row r="9" spans="1:7" x14ac:dyDescent="0.25">
      <c r="D9" s="44"/>
      <c r="G9" s="44"/>
    </row>
    <row r="10" spans="1:7" x14ac:dyDescent="0.25">
      <c r="D10" s="44"/>
      <c r="G10" s="44"/>
    </row>
    <row r="11" spans="1:7" x14ac:dyDescent="0.25">
      <c r="D11" s="44"/>
      <c r="G11" s="44"/>
    </row>
    <row r="12" spans="1:7" x14ac:dyDescent="0.25">
      <c r="D12" s="45"/>
      <c r="G12" s="45"/>
    </row>
    <row r="13" spans="1:7" x14ac:dyDescent="0.25">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12"/>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57</v>
      </c>
      <c r="B1" s="37" t="s">
        <v>58</v>
      </c>
      <c r="C1" s="46" t="s">
        <v>67</v>
      </c>
      <c r="D1" s="46" t="s">
        <v>59</v>
      </c>
    </row>
    <row r="2" spans="1:4" ht="20.100000000000001" customHeight="1" x14ac:dyDescent="0.25">
      <c r="A2" s="27" t="s">
        <v>70</v>
      </c>
      <c r="B2" s="27" t="s">
        <v>80</v>
      </c>
      <c r="C2" s="47">
        <v>1</v>
      </c>
      <c r="D2" s="27">
        <v>1</v>
      </c>
    </row>
    <row r="3" spans="1:4" ht="20.100000000000001" customHeight="1" x14ac:dyDescent="0.25">
      <c r="A3" s="27" t="s">
        <v>80</v>
      </c>
      <c r="B3" s="27" t="s">
        <v>81</v>
      </c>
      <c r="C3" s="47">
        <v>1</v>
      </c>
      <c r="D3" s="27">
        <v>1</v>
      </c>
    </row>
    <row r="4" spans="1:4" ht="20.100000000000001" customHeight="1" x14ac:dyDescent="0.25">
      <c r="A4" s="27" t="s">
        <v>81</v>
      </c>
      <c r="B4" s="27" t="s">
        <v>82</v>
      </c>
      <c r="C4" s="47">
        <v>1</v>
      </c>
      <c r="D4" s="27">
        <v>1</v>
      </c>
    </row>
    <row r="5" spans="1:4" ht="20.100000000000001" customHeight="1" x14ac:dyDescent="0.25">
      <c r="A5" s="27" t="s">
        <v>83</v>
      </c>
      <c r="B5" s="27" t="s">
        <v>81</v>
      </c>
      <c r="C5" s="47">
        <v>1</v>
      </c>
      <c r="D5" s="27">
        <v>1</v>
      </c>
    </row>
    <row r="6" spans="1:4" ht="20.100000000000001" customHeight="1" x14ac:dyDescent="0.25">
      <c r="A6" s="27" t="s">
        <v>82</v>
      </c>
      <c r="B6" s="27" t="s">
        <v>13</v>
      </c>
      <c r="C6" s="47">
        <v>1</v>
      </c>
      <c r="D6" s="27">
        <v>1</v>
      </c>
    </row>
    <row r="7" spans="1:4" ht="20.100000000000001" customHeight="1" x14ac:dyDescent="0.25">
      <c r="C7" s="47"/>
    </row>
    <row r="8" spans="1:4" ht="20.100000000000001" customHeight="1" x14ac:dyDescent="0.25">
      <c r="C8" s="47"/>
    </row>
    <row r="9" spans="1:4" ht="20.100000000000001" customHeight="1" x14ac:dyDescent="0.25">
      <c r="C9" s="47"/>
    </row>
    <row r="10" spans="1:4" ht="20.100000000000001" customHeight="1" x14ac:dyDescent="0.25">
      <c r="C10" s="47"/>
    </row>
    <row r="11" spans="1:4" ht="20.100000000000001" customHeight="1" x14ac:dyDescent="0.25">
      <c r="C11" s="47"/>
    </row>
    <row r="12" spans="1:4" ht="20.100000000000001" customHeight="1" x14ac:dyDescent="0.25">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60</v>
      </c>
      <c r="B1" s="29" t="s">
        <v>62</v>
      </c>
      <c r="C1" s="29" t="s">
        <v>61</v>
      </c>
      <c r="D1" s="29" t="s">
        <v>68</v>
      </c>
    </row>
    <row r="2" spans="1:4" ht="20.100000000000001" customHeight="1" x14ac:dyDescent="0.25">
      <c r="A2" s="27" t="s">
        <v>70</v>
      </c>
      <c r="B2" s="30">
        <v>100</v>
      </c>
      <c r="C2" s="31">
        <v>1</v>
      </c>
      <c r="D2" s="32" t="s">
        <v>43</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63</v>
      </c>
      <c r="B1" s="28" t="s">
        <v>64</v>
      </c>
      <c r="C1" s="29" t="s">
        <v>65</v>
      </c>
      <c r="D1" s="29" t="s">
        <v>61</v>
      </c>
      <c r="E1" s="29" t="s">
        <v>66</v>
      </c>
    </row>
    <row r="2" spans="1:6" ht="20.100000000000001" customHeight="1" x14ac:dyDescent="0.25">
      <c r="A2" s="27" t="s">
        <v>13</v>
      </c>
      <c r="B2" s="27" t="s">
        <v>77</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Q32"/>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B8" sqref="B8"/>
    </sheetView>
  </sheetViews>
  <sheetFormatPr defaultColWidth="10.875" defaultRowHeight="12.75" x14ac:dyDescent="0.25"/>
  <cols>
    <col min="1" max="1" width="10.875" style="88"/>
    <col min="2" max="2" width="22.625" style="1" customWidth="1"/>
    <col min="3" max="4" width="11.875" style="1" customWidth="1"/>
    <col min="5" max="5" width="14.125" style="1" customWidth="1"/>
    <col min="6" max="6" width="9" style="1" customWidth="1"/>
    <col min="7" max="8" width="14.125" style="2" customWidth="1"/>
    <col min="9" max="13" width="11.125" style="2" customWidth="1"/>
    <col min="14" max="14" width="12.625" style="2" customWidth="1"/>
    <col min="15" max="15" width="12.5" style="2" customWidth="1"/>
    <col min="16" max="16" width="16.625" style="2" bestFit="1" customWidth="1"/>
    <col min="17" max="17" width="65.625" style="1" customWidth="1"/>
    <col min="18" max="18" width="44.625" style="3" customWidth="1"/>
    <col min="19" max="16384" width="10.875" style="3"/>
  </cols>
  <sheetData>
    <row r="1" spans="1:17" ht="26.1" customHeight="1" x14ac:dyDescent="0.25">
      <c r="A1" s="88" t="s">
        <v>108</v>
      </c>
      <c r="B1" s="18" t="s">
        <v>0</v>
      </c>
      <c r="C1" s="18" t="s">
        <v>4</v>
      </c>
      <c r="D1" s="18" t="s">
        <v>109</v>
      </c>
      <c r="E1" s="18" t="s">
        <v>45</v>
      </c>
      <c r="F1" s="48" t="s">
        <v>46</v>
      </c>
      <c r="G1" s="57" t="s">
        <v>107</v>
      </c>
      <c r="H1" s="57" t="s">
        <v>106</v>
      </c>
      <c r="I1" s="57" t="s">
        <v>5</v>
      </c>
      <c r="J1" s="57" t="s">
        <v>6</v>
      </c>
      <c r="K1" s="55" t="s">
        <v>48</v>
      </c>
      <c r="L1" s="55" t="s">
        <v>111</v>
      </c>
      <c r="M1" s="55" t="s">
        <v>112</v>
      </c>
      <c r="N1" s="56" t="s">
        <v>7</v>
      </c>
      <c r="O1" s="56" t="s">
        <v>8</v>
      </c>
      <c r="P1" s="56" t="s">
        <v>55</v>
      </c>
      <c r="Q1" s="77" t="s">
        <v>39</v>
      </c>
    </row>
    <row r="2" spans="1:17" s="15" customFormat="1" x14ac:dyDescent="0.25">
      <c r="A2" s="89">
        <v>1</v>
      </c>
      <c r="B2" s="8" t="s">
        <v>71</v>
      </c>
      <c r="C2" s="8" t="s">
        <v>14</v>
      </c>
      <c r="D2" s="8" t="s">
        <v>115</v>
      </c>
      <c r="E2" s="8" t="s">
        <v>44</v>
      </c>
      <c r="F2" s="50">
        <v>1</v>
      </c>
      <c r="G2" s="19">
        <v>2</v>
      </c>
      <c r="H2" s="19">
        <v>0.375</v>
      </c>
      <c r="I2" s="20">
        <v>0.1</v>
      </c>
      <c r="J2" s="20">
        <v>1</v>
      </c>
      <c r="K2" s="52" t="s">
        <v>49</v>
      </c>
      <c r="L2" s="52">
        <v>10</v>
      </c>
      <c r="M2" s="52" t="s">
        <v>113</v>
      </c>
      <c r="N2" s="4">
        <v>1</v>
      </c>
      <c r="O2" s="20">
        <f t="shared" ref="O2" si="0">P2/NORMINV(0.95,0,1)</f>
        <v>0.30397841595588471</v>
      </c>
      <c r="P2" s="78">
        <v>0.5</v>
      </c>
      <c r="Q2" s="11" t="s">
        <v>18</v>
      </c>
    </row>
    <row r="3" spans="1:17" s="15" customFormat="1" x14ac:dyDescent="0.25">
      <c r="A3" s="89">
        <v>2</v>
      </c>
      <c r="B3" s="8" t="s">
        <v>71</v>
      </c>
      <c r="C3" s="8" t="s">
        <v>14</v>
      </c>
      <c r="D3" s="8" t="s">
        <v>115</v>
      </c>
      <c r="E3" s="8" t="s">
        <v>44</v>
      </c>
      <c r="F3" s="50">
        <v>1</v>
      </c>
      <c r="G3" s="19">
        <v>2</v>
      </c>
      <c r="H3" s="19">
        <v>0.375</v>
      </c>
      <c r="I3" s="20">
        <v>0.1</v>
      </c>
      <c r="J3" s="20">
        <v>1</v>
      </c>
      <c r="K3" s="52" t="s">
        <v>49</v>
      </c>
      <c r="L3" s="52">
        <v>20</v>
      </c>
      <c r="M3" s="52">
        <v>10</v>
      </c>
      <c r="N3" s="4">
        <v>1</v>
      </c>
      <c r="O3" s="20">
        <f t="shared" ref="O3:O4" si="1">P3/NORMINV(0.95,0,1)</f>
        <v>0.30397841595588471</v>
      </c>
      <c r="P3" s="78">
        <v>0.5</v>
      </c>
      <c r="Q3" s="11" t="s">
        <v>18</v>
      </c>
    </row>
    <row r="4" spans="1:17" s="15" customFormat="1" x14ac:dyDescent="0.25">
      <c r="A4" s="89">
        <v>3</v>
      </c>
      <c r="B4" s="8" t="s">
        <v>71</v>
      </c>
      <c r="C4" s="8" t="s">
        <v>14</v>
      </c>
      <c r="D4" s="8" t="s">
        <v>115</v>
      </c>
      <c r="E4" s="8" t="s">
        <v>44</v>
      </c>
      <c r="F4" s="50">
        <v>1</v>
      </c>
      <c r="G4" s="19">
        <v>2</v>
      </c>
      <c r="H4" s="19">
        <v>0.375</v>
      </c>
      <c r="I4" s="20">
        <v>0.1</v>
      </c>
      <c r="J4" s="20">
        <v>1</v>
      </c>
      <c r="K4" s="52" t="s">
        <v>49</v>
      </c>
      <c r="L4" s="52">
        <v>30</v>
      </c>
      <c r="M4" s="52">
        <v>20</v>
      </c>
      <c r="N4" s="4">
        <v>1</v>
      </c>
      <c r="O4" s="20">
        <f t="shared" si="1"/>
        <v>0.30397841595588471</v>
      </c>
      <c r="P4" s="78">
        <v>0.5</v>
      </c>
      <c r="Q4" s="11" t="s">
        <v>18</v>
      </c>
    </row>
    <row r="5" spans="1:17" s="15" customFormat="1" x14ac:dyDescent="0.25">
      <c r="A5" s="89">
        <v>4</v>
      </c>
      <c r="B5" s="8" t="s">
        <v>71</v>
      </c>
      <c r="C5" s="8" t="s">
        <v>14</v>
      </c>
      <c r="D5" s="8" t="s">
        <v>115</v>
      </c>
      <c r="E5" s="8" t="s">
        <v>44</v>
      </c>
      <c r="F5" s="50">
        <v>1</v>
      </c>
      <c r="G5" s="19">
        <v>2</v>
      </c>
      <c r="H5" s="19">
        <v>0.375</v>
      </c>
      <c r="I5" s="20">
        <v>0.1</v>
      </c>
      <c r="J5" s="20">
        <v>1</v>
      </c>
      <c r="K5" s="52" t="s">
        <v>49</v>
      </c>
      <c r="L5" s="52" t="s">
        <v>113</v>
      </c>
      <c r="M5" s="52">
        <v>30</v>
      </c>
      <c r="N5" s="4">
        <v>1</v>
      </c>
      <c r="O5" s="20">
        <f t="shared" ref="O5:O20" si="2">P5/NORMINV(0.95,0,1)</f>
        <v>0.30397841595588471</v>
      </c>
      <c r="P5" s="78">
        <v>0.5</v>
      </c>
      <c r="Q5" s="11" t="s">
        <v>18</v>
      </c>
    </row>
    <row r="6" spans="1:17" s="15" customFormat="1" x14ac:dyDescent="0.25">
      <c r="A6" s="89">
        <v>5</v>
      </c>
      <c r="B6" s="7" t="s">
        <v>71</v>
      </c>
      <c r="C6" s="7" t="s">
        <v>15</v>
      </c>
      <c r="D6" s="8" t="s">
        <v>110</v>
      </c>
      <c r="E6" s="7" t="s">
        <v>44</v>
      </c>
      <c r="F6" s="49">
        <v>1</v>
      </c>
      <c r="G6" s="21">
        <v>0.57000000000000006</v>
      </c>
      <c r="H6" s="21">
        <v>0.375</v>
      </c>
      <c r="I6" s="22">
        <v>0.3</v>
      </c>
      <c r="J6" s="22">
        <v>0</v>
      </c>
      <c r="K6" s="53" t="s">
        <v>49</v>
      </c>
      <c r="L6" s="52" t="s">
        <v>113</v>
      </c>
      <c r="M6" s="52" t="s">
        <v>113</v>
      </c>
      <c r="N6" s="6">
        <v>3</v>
      </c>
      <c r="O6" s="22">
        <f t="shared" si="2"/>
        <v>0.60795683191176941</v>
      </c>
      <c r="P6" s="79">
        <v>1</v>
      </c>
      <c r="Q6" s="12" t="s">
        <v>18</v>
      </c>
    </row>
    <row r="7" spans="1:17" s="15" customFormat="1" x14ac:dyDescent="0.25">
      <c r="A7" s="89">
        <v>6</v>
      </c>
      <c r="B7" s="7" t="s">
        <v>71</v>
      </c>
      <c r="C7" s="7" t="s">
        <v>16</v>
      </c>
      <c r="D7" s="8" t="s">
        <v>110</v>
      </c>
      <c r="E7" s="7" t="s">
        <v>44</v>
      </c>
      <c r="F7" s="49">
        <v>1</v>
      </c>
      <c r="G7" s="21">
        <v>0.78</v>
      </c>
      <c r="H7" s="21">
        <v>0.47499999999999998</v>
      </c>
      <c r="I7" s="22">
        <v>0.75</v>
      </c>
      <c r="J7" s="22">
        <v>0</v>
      </c>
      <c r="K7" s="53" t="s">
        <v>49</v>
      </c>
      <c r="L7" s="52" t="s">
        <v>113</v>
      </c>
      <c r="M7" s="52" t="s">
        <v>113</v>
      </c>
      <c r="N7" s="6">
        <v>15</v>
      </c>
      <c r="O7" s="22">
        <f t="shared" si="2"/>
        <v>1.8238704957353082</v>
      </c>
      <c r="P7" s="79">
        <v>3</v>
      </c>
      <c r="Q7" s="12" t="s">
        <v>18</v>
      </c>
    </row>
    <row r="8" spans="1:17" s="15" customFormat="1" x14ac:dyDescent="0.25">
      <c r="A8" s="89">
        <v>7</v>
      </c>
      <c r="B8" s="7" t="s">
        <v>71</v>
      </c>
      <c r="C8" s="7" t="s">
        <v>17</v>
      </c>
      <c r="D8" s="8" t="s">
        <v>110</v>
      </c>
      <c r="E8" s="7" t="s">
        <v>44</v>
      </c>
      <c r="F8" s="49">
        <v>1</v>
      </c>
      <c r="G8" s="21">
        <v>1.33</v>
      </c>
      <c r="H8" s="21">
        <v>0.47499999999999998</v>
      </c>
      <c r="I8" s="22">
        <v>1</v>
      </c>
      <c r="J8" s="22">
        <v>0</v>
      </c>
      <c r="K8" s="53" t="s">
        <v>49</v>
      </c>
      <c r="L8" s="52" t="s">
        <v>113</v>
      </c>
      <c r="M8" s="52" t="s">
        <v>113</v>
      </c>
      <c r="N8" s="6">
        <v>30</v>
      </c>
      <c r="O8" s="22">
        <f t="shared" si="2"/>
        <v>2.4318273276470777</v>
      </c>
      <c r="P8" s="79">
        <v>4</v>
      </c>
      <c r="Q8" s="12" t="s">
        <v>18</v>
      </c>
    </row>
    <row r="9" spans="1:17" s="15" customFormat="1" x14ac:dyDescent="0.25">
      <c r="A9" s="89">
        <v>8</v>
      </c>
      <c r="B9" s="8" t="s">
        <v>72</v>
      </c>
      <c r="C9" s="8" t="s">
        <v>14</v>
      </c>
      <c r="D9" s="8" t="s">
        <v>110</v>
      </c>
      <c r="E9" s="8" t="s">
        <v>44</v>
      </c>
      <c r="F9" s="50">
        <v>1</v>
      </c>
      <c r="G9" s="19">
        <v>0.35</v>
      </c>
      <c r="H9" s="19">
        <v>0.4</v>
      </c>
      <c r="I9" s="20">
        <v>0.1</v>
      </c>
      <c r="J9" s="23">
        <v>0</v>
      </c>
      <c r="K9" s="52" t="s">
        <v>49</v>
      </c>
      <c r="L9" s="52" t="s">
        <v>113</v>
      </c>
      <c r="M9" s="52" t="s">
        <v>113</v>
      </c>
      <c r="N9" s="4">
        <v>5</v>
      </c>
      <c r="O9" s="20">
        <f t="shared" si="2"/>
        <v>0.30397841595588471</v>
      </c>
      <c r="P9" s="78">
        <v>0.5</v>
      </c>
      <c r="Q9" s="11" t="s">
        <v>19</v>
      </c>
    </row>
    <row r="10" spans="1:17" s="15" customFormat="1" x14ac:dyDescent="0.25">
      <c r="A10" s="89">
        <v>9</v>
      </c>
      <c r="B10" s="7" t="s">
        <v>72</v>
      </c>
      <c r="C10" s="7" t="s">
        <v>15</v>
      </c>
      <c r="D10" s="8" t="s">
        <v>110</v>
      </c>
      <c r="E10" s="7" t="s">
        <v>44</v>
      </c>
      <c r="F10" s="49">
        <v>1</v>
      </c>
      <c r="G10" s="21">
        <v>0.55000000000000004</v>
      </c>
      <c r="H10" s="21">
        <v>0.5</v>
      </c>
      <c r="I10" s="22">
        <v>0.3</v>
      </c>
      <c r="J10" s="22">
        <v>0</v>
      </c>
      <c r="K10" s="53" t="s">
        <v>49</v>
      </c>
      <c r="L10" s="52" t="s">
        <v>113</v>
      </c>
      <c r="M10" s="52" t="s">
        <v>113</v>
      </c>
      <c r="N10" s="6">
        <v>17</v>
      </c>
      <c r="O10" s="22">
        <f t="shared" si="2"/>
        <v>0.60795683191176941</v>
      </c>
      <c r="P10" s="79">
        <v>1</v>
      </c>
      <c r="Q10" s="12" t="s">
        <v>19</v>
      </c>
    </row>
    <row r="11" spans="1:17" s="15" customFormat="1" x14ac:dyDescent="0.25">
      <c r="A11" s="89">
        <v>10</v>
      </c>
      <c r="B11" s="7" t="s">
        <v>72</v>
      </c>
      <c r="C11" s="7" t="s">
        <v>16</v>
      </c>
      <c r="D11" s="8" t="s">
        <v>110</v>
      </c>
      <c r="E11" s="7" t="s">
        <v>44</v>
      </c>
      <c r="F11" s="49">
        <v>1</v>
      </c>
      <c r="G11" s="21">
        <v>0.75</v>
      </c>
      <c r="H11" s="21">
        <v>0.4</v>
      </c>
      <c r="I11" s="22">
        <v>0.75</v>
      </c>
      <c r="J11" s="22">
        <v>0</v>
      </c>
      <c r="K11" s="53" t="s">
        <v>49</v>
      </c>
      <c r="L11" s="52" t="s">
        <v>113</v>
      </c>
      <c r="M11" s="52" t="s">
        <v>113</v>
      </c>
      <c r="N11" s="6">
        <v>37</v>
      </c>
      <c r="O11" s="22">
        <f t="shared" si="2"/>
        <v>1.2159136638235388</v>
      </c>
      <c r="P11" s="79">
        <v>2</v>
      </c>
      <c r="Q11" s="12" t="s">
        <v>20</v>
      </c>
    </row>
    <row r="12" spans="1:17" s="15" customFormat="1" x14ac:dyDescent="0.25">
      <c r="A12" s="89">
        <v>11</v>
      </c>
      <c r="B12" s="7" t="s">
        <v>72</v>
      </c>
      <c r="C12" s="7" t="s">
        <v>17</v>
      </c>
      <c r="D12" s="8" t="s">
        <v>110</v>
      </c>
      <c r="E12" s="7" t="s">
        <v>44</v>
      </c>
      <c r="F12" s="49">
        <v>1</v>
      </c>
      <c r="G12" s="21">
        <v>1</v>
      </c>
      <c r="H12" s="21">
        <v>0.4</v>
      </c>
      <c r="I12" s="22">
        <v>1</v>
      </c>
      <c r="J12" s="22">
        <v>0</v>
      </c>
      <c r="K12" s="53" t="s">
        <v>49</v>
      </c>
      <c r="L12" s="52" t="s">
        <v>113</v>
      </c>
      <c r="M12" s="52" t="s">
        <v>113</v>
      </c>
      <c r="N12" s="17">
        <f>18*30/7</f>
        <v>77.142857142857139</v>
      </c>
      <c r="O12" s="22">
        <f t="shared" si="2"/>
        <v>2.4318273276470777</v>
      </c>
      <c r="P12" s="79">
        <v>4</v>
      </c>
      <c r="Q12" s="12" t="s">
        <v>20</v>
      </c>
    </row>
    <row r="13" spans="1:17" s="15" customFormat="1" x14ac:dyDescent="0.25">
      <c r="A13" s="89">
        <v>12</v>
      </c>
      <c r="B13" s="8" t="s">
        <v>74</v>
      </c>
      <c r="C13" s="8" t="s">
        <v>14</v>
      </c>
      <c r="D13" s="8" t="s">
        <v>110</v>
      </c>
      <c r="E13" s="8" t="s">
        <v>44</v>
      </c>
      <c r="F13" s="50">
        <v>1</v>
      </c>
      <c r="G13" s="19">
        <v>0.75</v>
      </c>
      <c r="H13" s="19">
        <v>0.28000000000000003</v>
      </c>
      <c r="I13" s="20">
        <v>0.03</v>
      </c>
      <c r="J13" s="23">
        <v>0</v>
      </c>
      <c r="K13" s="52" t="s">
        <v>49</v>
      </c>
      <c r="L13" s="52" t="s">
        <v>113</v>
      </c>
      <c r="M13" s="52" t="s">
        <v>113</v>
      </c>
      <c r="N13" s="4">
        <v>3</v>
      </c>
      <c r="O13" s="20">
        <f t="shared" si="2"/>
        <v>0.60795683191176941</v>
      </c>
      <c r="P13" s="78">
        <v>1</v>
      </c>
      <c r="Q13" s="11" t="s">
        <v>9</v>
      </c>
    </row>
    <row r="14" spans="1:17" s="15" customFormat="1" x14ac:dyDescent="0.25">
      <c r="A14" s="89">
        <v>13</v>
      </c>
      <c r="B14" s="7" t="s">
        <v>74</v>
      </c>
      <c r="C14" s="7" t="s">
        <v>15</v>
      </c>
      <c r="D14" s="8" t="s">
        <v>110</v>
      </c>
      <c r="E14" s="7" t="s">
        <v>44</v>
      </c>
      <c r="F14" s="49">
        <v>1</v>
      </c>
      <c r="G14" s="21">
        <v>1</v>
      </c>
      <c r="H14" s="21">
        <v>0.3</v>
      </c>
      <c r="I14" s="22">
        <v>0.15</v>
      </c>
      <c r="J14" s="22">
        <v>0</v>
      </c>
      <c r="K14" s="53" t="s">
        <v>49</v>
      </c>
      <c r="L14" s="52" t="s">
        <v>113</v>
      </c>
      <c r="M14" s="52" t="s">
        <v>113</v>
      </c>
      <c r="N14" s="6">
        <v>20</v>
      </c>
      <c r="O14" s="22">
        <f t="shared" si="2"/>
        <v>1.2159136638235388</v>
      </c>
      <c r="P14" s="79">
        <v>2</v>
      </c>
      <c r="Q14" s="12" t="s">
        <v>9</v>
      </c>
    </row>
    <row r="15" spans="1:17" s="15" customFormat="1" x14ac:dyDescent="0.25">
      <c r="A15" s="89">
        <v>14</v>
      </c>
      <c r="B15" s="7" t="s">
        <v>74</v>
      </c>
      <c r="C15" s="7" t="s">
        <v>16</v>
      </c>
      <c r="D15" s="8" t="s">
        <v>110</v>
      </c>
      <c r="E15" s="7" t="s">
        <v>44</v>
      </c>
      <c r="F15" s="49">
        <v>1</v>
      </c>
      <c r="G15" s="21">
        <v>1.33</v>
      </c>
      <c r="H15" s="21">
        <v>0.34</v>
      </c>
      <c r="I15" s="22">
        <v>0.4</v>
      </c>
      <c r="J15" s="22">
        <v>0</v>
      </c>
      <c r="K15" s="53" t="s">
        <v>49</v>
      </c>
      <c r="L15" s="52" t="s">
        <v>113</v>
      </c>
      <c r="M15" s="52" t="s">
        <v>113</v>
      </c>
      <c r="N15" s="6">
        <v>60</v>
      </c>
      <c r="O15" s="22">
        <f t="shared" si="2"/>
        <v>2.4318273276470777</v>
      </c>
      <c r="P15" s="79">
        <v>4</v>
      </c>
      <c r="Q15" s="12" t="s">
        <v>9</v>
      </c>
    </row>
    <row r="16" spans="1:17" s="15" customFormat="1" x14ac:dyDescent="0.25">
      <c r="A16" s="89">
        <v>15</v>
      </c>
      <c r="B16" s="7" t="s">
        <v>74</v>
      </c>
      <c r="C16" s="7" t="s">
        <v>17</v>
      </c>
      <c r="D16" s="8" t="s">
        <v>110</v>
      </c>
      <c r="E16" s="7" t="s">
        <v>44</v>
      </c>
      <c r="F16" s="49">
        <v>1</v>
      </c>
      <c r="G16" s="21">
        <v>1.55</v>
      </c>
      <c r="H16" s="21">
        <v>0.28000000000000003</v>
      </c>
      <c r="I16" s="22">
        <v>1.2</v>
      </c>
      <c r="J16" s="22">
        <v>0</v>
      </c>
      <c r="K16" s="53" t="s">
        <v>49</v>
      </c>
      <c r="L16" s="52" t="s">
        <v>113</v>
      </c>
      <c r="M16" s="52" t="s">
        <v>113</v>
      </c>
      <c r="N16" s="17">
        <f>24*30/7</f>
        <v>102.85714285714286</v>
      </c>
      <c r="O16" s="22">
        <f t="shared" si="2"/>
        <v>4.8636546552941553</v>
      </c>
      <c r="P16" s="79">
        <v>8</v>
      </c>
      <c r="Q16" s="12" t="s">
        <v>9</v>
      </c>
    </row>
    <row r="17" spans="1:17" s="15" customFormat="1" x14ac:dyDescent="0.25">
      <c r="A17" s="89">
        <v>16</v>
      </c>
      <c r="B17" s="8" t="s">
        <v>79</v>
      </c>
      <c r="C17" s="8" t="s">
        <v>14</v>
      </c>
      <c r="D17" s="8" t="s">
        <v>110</v>
      </c>
      <c r="E17" s="8" t="s">
        <v>44</v>
      </c>
      <c r="F17" s="50">
        <v>1</v>
      </c>
      <c r="G17" s="19">
        <v>0.28000000000000003</v>
      </c>
      <c r="H17" s="19">
        <v>0.25</v>
      </c>
      <c r="I17" s="20">
        <v>0.05</v>
      </c>
      <c r="J17" s="23">
        <v>1</v>
      </c>
      <c r="K17" s="52" t="s">
        <v>49</v>
      </c>
      <c r="L17" s="52" t="s">
        <v>113</v>
      </c>
      <c r="M17" s="52" t="s">
        <v>113</v>
      </c>
      <c r="N17" s="20">
        <v>1</v>
      </c>
      <c r="O17" s="20">
        <f t="shared" si="2"/>
        <v>0.30397841595588471</v>
      </c>
      <c r="P17" s="20">
        <v>0.5</v>
      </c>
      <c r="Q17" s="11" t="s">
        <v>114</v>
      </c>
    </row>
    <row r="18" spans="1:17" s="15" customFormat="1" x14ac:dyDescent="0.25">
      <c r="A18" s="89">
        <v>17</v>
      </c>
      <c r="B18" s="7" t="s">
        <v>79</v>
      </c>
      <c r="C18" s="7" t="s">
        <v>15</v>
      </c>
      <c r="D18" s="8" t="s">
        <v>110</v>
      </c>
      <c r="E18" s="7" t="s">
        <v>44</v>
      </c>
      <c r="F18" s="49">
        <v>1</v>
      </c>
      <c r="G18" s="21">
        <v>0.43</v>
      </c>
      <c r="H18" s="21">
        <v>0.35</v>
      </c>
      <c r="I18" s="22">
        <v>0.3</v>
      </c>
      <c r="J18" s="22">
        <v>0</v>
      </c>
      <c r="K18" s="53" t="s">
        <v>49</v>
      </c>
      <c r="L18" s="52" t="s">
        <v>113</v>
      </c>
      <c r="M18" s="52" t="s">
        <v>113</v>
      </c>
      <c r="N18" s="22">
        <v>3</v>
      </c>
      <c r="O18" s="22">
        <f t="shared" si="2"/>
        <v>0.91193524786765412</v>
      </c>
      <c r="P18" s="22">
        <v>1.5</v>
      </c>
      <c r="Q18" s="11" t="s">
        <v>114</v>
      </c>
    </row>
    <row r="19" spans="1:17" s="15" customFormat="1" x14ac:dyDescent="0.25">
      <c r="A19" s="89">
        <v>18</v>
      </c>
      <c r="B19" s="7" t="s">
        <v>79</v>
      </c>
      <c r="C19" s="7" t="s">
        <v>16</v>
      </c>
      <c r="D19" s="8" t="s">
        <v>110</v>
      </c>
      <c r="E19" s="7" t="s">
        <v>44</v>
      </c>
      <c r="F19" s="49">
        <v>1</v>
      </c>
      <c r="G19" s="21">
        <v>0.6</v>
      </c>
      <c r="H19" s="21">
        <v>0.4</v>
      </c>
      <c r="I19" s="22">
        <v>0.75</v>
      </c>
      <c r="J19" s="22">
        <v>0</v>
      </c>
      <c r="K19" s="53" t="s">
        <v>49</v>
      </c>
      <c r="L19" s="52" t="s">
        <v>113</v>
      </c>
      <c r="M19" s="52" t="s">
        <v>113</v>
      </c>
      <c r="N19" s="22">
        <v>7</v>
      </c>
      <c r="O19" s="22">
        <f t="shared" si="2"/>
        <v>2.1278489116911929</v>
      </c>
      <c r="P19" s="22">
        <v>3.5</v>
      </c>
      <c r="Q19" s="11" t="s">
        <v>114</v>
      </c>
    </row>
    <row r="20" spans="1:17" s="15" customFormat="1" x14ac:dyDescent="0.25">
      <c r="A20" s="89">
        <v>19</v>
      </c>
      <c r="B20" s="7" t="s">
        <v>79</v>
      </c>
      <c r="C20" s="7" t="s">
        <v>17</v>
      </c>
      <c r="D20" s="8" t="s">
        <v>110</v>
      </c>
      <c r="E20" s="7" t="s">
        <v>44</v>
      </c>
      <c r="F20" s="49">
        <v>1</v>
      </c>
      <c r="G20" s="21">
        <v>0.85</v>
      </c>
      <c r="H20" s="21">
        <v>0.4</v>
      </c>
      <c r="I20" s="22">
        <v>1</v>
      </c>
      <c r="J20" s="22">
        <v>0</v>
      </c>
      <c r="K20" s="53" t="s">
        <v>49</v>
      </c>
      <c r="L20" s="52" t="s">
        <v>113</v>
      </c>
      <c r="M20" s="52" t="s">
        <v>113</v>
      </c>
      <c r="N20" s="22">
        <v>30</v>
      </c>
      <c r="O20" s="22">
        <f t="shared" si="2"/>
        <v>9.1193524786765412</v>
      </c>
      <c r="P20" s="22">
        <v>15</v>
      </c>
      <c r="Q20" s="11" t="s">
        <v>114</v>
      </c>
    </row>
    <row r="21" spans="1:17" s="15" customFormat="1" x14ac:dyDescent="0.25">
      <c r="A21" s="89">
        <v>20</v>
      </c>
      <c r="B21" s="8" t="s">
        <v>73</v>
      </c>
      <c r="C21" s="8" t="s">
        <v>14</v>
      </c>
      <c r="D21" s="8" t="s">
        <v>110</v>
      </c>
      <c r="E21" s="8" t="s">
        <v>44</v>
      </c>
      <c r="F21" s="50">
        <v>1</v>
      </c>
      <c r="G21" s="19">
        <v>0.47500000000000003</v>
      </c>
      <c r="H21" s="19">
        <v>0.25</v>
      </c>
      <c r="I21" s="20">
        <v>0.06</v>
      </c>
      <c r="J21" s="20">
        <v>1</v>
      </c>
      <c r="K21" s="52" t="s">
        <v>49</v>
      </c>
      <c r="L21" s="52" t="s">
        <v>113</v>
      </c>
      <c r="M21" s="52" t="s">
        <v>113</v>
      </c>
      <c r="N21" s="74">
        <v>5</v>
      </c>
      <c r="O21" s="80">
        <f t="shared" ref="O21:O24" si="3">P21/NORMINV(0.95,0,1)</f>
        <v>0.30397841595588471</v>
      </c>
      <c r="P21" s="81">
        <v>0.5</v>
      </c>
      <c r="Q21" s="11" t="s">
        <v>114</v>
      </c>
    </row>
    <row r="22" spans="1:17" s="15" customFormat="1" x14ac:dyDescent="0.25">
      <c r="A22" s="89">
        <v>21</v>
      </c>
      <c r="B22" s="7" t="s">
        <v>73</v>
      </c>
      <c r="C22" s="7" t="s">
        <v>15</v>
      </c>
      <c r="D22" s="8" t="s">
        <v>110</v>
      </c>
      <c r="E22" s="7" t="s">
        <v>44</v>
      </c>
      <c r="F22" s="49">
        <v>1</v>
      </c>
      <c r="G22" s="21">
        <v>0.61499999999999999</v>
      </c>
      <c r="H22" s="21">
        <v>0.33</v>
      </c>
      <c r="I22" s="22">
        <v>0.3</v>
      </c>
      <c r="J22" s="22">
        <v>1</v>
      </c>
      <c r="K22" s="53" t="s">
        <v>49</v>
      </c>
      <c r="L22" s="52" t="s">
        <v>113</v>
      </c>
      <c r="M22" s="52" t="s">
        <v>113</v>
      </c>
      <c r="N22" s="75">
        <v>17</v>
      </c>
      <c r="O22" s="82">
        <f t="shared" si="3"/>
        <v>0.60795683191176941</v>
      </c>
      <c r="P22" s="83">
        <v>1</v>
      </c>
      <c r="Q22" s="11" t="s">
        <v>114</v>
      </c>
    </row>
    <row r="23" spans="1:17" s="15" customFormat="1" x14ac:dyDescent="0.25">
      <c r="A23" s="89">
        <v>22</v>
      </c>
      <c r="B23" s="7" t="s">
        <v>73</v>
      </c>
      <c r="C23" s="7" t="s">
        <v>16</v>
      </c>
      <c r="D23" s="8" t="s">
        <v>110</v>
      </c>
      <c r="E23" s="7" t="s">
        <v>44</v>
      </c>
      <c r="F23" s="49">
        <v>1</v>
      </c>
      <c r="G23" s="21">
        <v>0.77</v>
      </c>
      <c r="H23" s="21">
        <v>0.4</v>
      </c>
      <c r="I23" s="22">
        <v>0.75</v>
      </c>
      <c r="J23" s="22">
        <v>0</v>
      </c>
      <c r="K23" s="53" t="s">
        <v>49</v>
      </c>
      <c r="L23" s="52" t="s">
        <v>113</v>
      </c>
      <c r="M23" s="52" t="s">
        <v>113</v>
      </c>
      <c r="N23" s="75">
        <v>37</v>
      </c>
      <c r="O23" s="82">
        <f t="shared" si="3"/>
        <v>1.2159136638235388</v>
      </c>
      <c r="P23" s="83">
        <v>2</v>
      </c>
      <c r="Q23" s="11" t="s">
        <v>114</v>
      </c>
    </row>
    <row r="24" spans="1:17" s="15" customFormat="1" x14ac:dyDescent="0.25">
      <c r="A24" s="89">
        <v>23</v>
      </c>
      <c r="B24" s="9" t="s">
        <v>73</v>
      </c>
      <c r="C24" s="9" t="s">
        <v>17</v>
      </c>
      <c r="D24" s="8" t="s">
        <v>110</v>
      </c>
      <c r="E24" s="9" t="s">
        <v>44</v>
      </c>
      <c r="F24" s="51">
        <v>1</v>
      </c>
      <c r="G24" s="24">
        <v>1</v>
      </c>
      <c r="H24" s="24">
        <v>0.4</v>
      </c>
      <c r="I24" s="25">
        <v>1</v>
      </c>
      <c r="J24" s="25">
        <v>0</v>
      </c>
      <c r="K24" s="54" t="s">
        <v>49</v>
      </c>
      <c r="L24" s="52" t="s">
        <v>113</v>
      </c>
      <c r="M24" s="52" t="s">
        <v>113</v>
      </c>
      <c r="N24" s="76">
        <f>18*30/7</f>
        <v>77.142857142857139</v>
      </c>
      <c r="O24" s="82">
        <f t="shared" si="3"/>
        <v>2.4318273276470777</v>
      </c>
      <c r="P24" s="83">
        <v>4</v>
      </c>
      <c r="Q24" s="11" t="s">
        <v>114</v>
      </c>
    </row>
    <row r="25" spans="1:17" s="15" customFormat="1" x14ac:dyDescent="0.25">
      <c r="A25" s="89">
        <v>24</v>
      </c>
      <c r="B25" s="58" t="s">
        <v>10</v>
      </c>
      <c r="C25" s="58" t="s">
        <v>14</v>
      </c>
      <c r="D25" s="8" t="s">
        <v>110</v>
      </c>
      <c r="E25" s="58" t="s">
        <v>44</v>
      </c>
      <c r="F25" s="59">
        <v>1</v>
      </c>
      <c r="G25" s="60">
        <v>10</v>
      </c>
      <c r="H25" s="60">
        <v>0.01</v>
      </c>
      <c r="I25" s="61">
        <v>0.01</v>
      </c>
      <c r="J25" s="61">
        <v>1</v>
      </c>
      <c r="K25" s="61" t="s">
        <v>49</v>
      </c>
      <c r="L25" s="52" t="s">
        <v>113</v>
      </c>
      <c r="M25" s="52" t="s">
        <v>113</v>
      </c>
      <c r="N25" s="62">
        <v>1</v>
      </c>
      <c r="O25" s="61">
        <f t="shared" ref="O25:O32" si="4">P25/NORMINV(0.95,0,1)</f>
        <v>6.0795683191176939E-2</v>
      </c>
      <c r="P25" s="84">
        <v>0.1</v>
      </c>
      <c r="Q25" s="11" t="s">
        <v>114</v>
      </c>
    </row>
    <row r="26" spans="1:17" s="15" customFormat="1" x14ac:dyDescent="0.25">
      <c r="A26" s="89">
        <v>25</v>
      </c>
      <c r="B26" s="63" t="s">
        <v>10</v>
      </c>
      <c r="C26" s="63" t="s">
        <v>15</v>
      </c>
      <c r="D26" s="8" t="s">
        <v>110</v>
      </c>
      <c r="E26" s="63" t="s">
        <v>44</v>
      </c>
      <c r="F26" s="64">
        <v>1</v>
      </c>
      <c r="G26" s="65">
        <v>10</v>
      </c>
      <c r="H26" s="65">
        <v>0.01</v>
      </c>
      <c r="I26" s="66">
        <v>0.01</v>
      </c>
      <c r="J26" s="66">
        <v>1</v>
      </c>
      <c r="K26" s="66" t="s">
        <v>49</v>
      </c>
      <c r="L26" s="52" t="s">
        <v>113</v>
      </c>
      <c r="M26" s="52" t="s">
        <v>113</v>
      </c>
      <c r="N26" s="67">
        <v>1</v>
      </c>
      <c r="O26" s="66">
        <f t="shared" si="4"/>
        <v>6.0795683191176939E-2</v>
      </c>
      <c r="P26" s="85">
        <v>0.1</v>
      </c>
      <c r="Q26" s="11" t="s">
        <v>114</v>
      </c>
    </row>
    <row r="27" spans="1:17" s="15" customFormat="1" x14ac:dyDescent="0.25">
      <c r="A27" s="89">
        <v>26</v>
      </c>
      <c r="B27" s="63" t="s">
        <v>10</v>
      </c>
      <c r="C27" s="63" t="s">
        <v>16</v>
      </c>
      <c r="D27" s="8" t="s">
        <v>110</v>
      </c>
      <c r="E27" s="63" t="s">
        <v>44</v>
      </c>
      <c r="F27" s="64">
        <v>1</v>
      </c>
      <c r="G27" s="65">
        <v>10</v>
      </c>
      <c r="H27" s="65">
        <v>0.01</v>
      </c>
      <c r="I27" s="66">
        <v>0.01</v>
      </c>
      <c r="J27" s="66">
        <v>1</v>
      </c>
      <c r="K27" s="66" t="s">
        <v>49</v>
      </c>
      <c r="L27" s="52" t="s">
        <v>113</v>
      </c>
      <c r="M27" s="52" t="s">
        <v>113</v>
      </c>
      <c r="N27" s="67">
        <v>1</v>
      </c>
      <c r="O27" s="66">
        <f t="shared" si="4"/>
        <v>6.0795683191176939E-2</v>
      </c>
      <c r="P27" s="85">
        <v>0.1</v>
      </c>
      <c r="Q27" s="11" t="s">
        <v>114</v>
      </c>
    </row>
    <row r="28" spans="1:17" s="15" customFormat="1" x14ac:dyDescent="0.25">
      <c r="A28" s="89">
        <v>27</v>
      </c>
      <c r="B28" s="68" t="s">
        <v>10</v>
      </c>
      <c r="C28" s="68" t="s">
        <v>17</v>
      </c>
      <c r="D28" s="8" t="s">
        <v>110</v>
      </c>
      <c r="E28" s="68" t="s">
        <v>44</v>
      </c>
      <c r="F28" s="69">
        <v>1</v>
      </c>
      <c r="G28" s="70">
        <v>10</v>
      </c>
      <c r="H28" s="70">
        <v>0.01</v>
      </c>
      <c r="I28" s="71">
        <v>0.01</v>
      </c>
      <c r="J28" s="71">
        <v>1</v>
      </c>
      <c r="K28" s="71" t="s">
        <v>49</v>
      </c>
      <c r="L28" s="52" t="s">
        <v>113</v>
      </c>
      <c r="M28" s="52" t="s">
        <v>113</v>
      </c>
      <c r="N28" s="72">
        <v>1</v>
      </c>
      <c r="O28" s="71">
        <f t="shared" si="4"/>
        <v>6.0795683191176939E-2</v>
      </c>
      <c r="P28" s="86">
        <v>0.1</v>
      </c>
      <c r="Q28" s="11" t="s">
        <v>114</v>
      </c>
    </row>
    <row r="29" spans="1:17" s="15" customFormat="1" x14ac:dyDescent="0.25">
      <c r="A29" s="89">
        <v>28</v>
      </c>
      <c r="B29" s="58" t="s">
        <v>50</v>
      </c>
      <c r="C29" s="58" t="s">
        <v>14</v>
      </c>
      <c r="D29" s="8" t="s">
        <v>110</v>
      </c>
      <c r="E29" s="58" t="s">
        <v>44</v>
      </c>
      <c r="F29" s="59">
        <v>1</v>
      </c>
      <c r="G29" s="60">
        <v>10</v>
      </c>
      <c r="H29" s="60">
        <v>0.01</v>
      </c>
      <c r="I29" s="61">
        <v>0.01</v>
      </c>
      <c r="J29" s="61">
        <v>1</v>
      </c>
      <c r="K29" s="61" t="s">
        <v>49</v>
      </c>
      <c r="L29" s="52" t="s">
        <v>113</v>
      </c>
      <c r="M29" s="52" t="s">
        <v>113</v>
      </c>
      <c r="N29" s="62">
        <v>1</v>
      </c>
      <c r="O29" s="61">
        <f t="shared" si="4"/>
        <v>6.0795683191176939E-2</v>
      </c>
      <c r="P29" s="84">
        <v>0.1</v>
      </c>
      <c r="Q29" s="11" t="s">
        <v>114</v>
      </c>
    </row>
    <row r="30" spans="1:17" s="15" customFormat="1" x14ac:dyDescent="0.25">
      <c r="A30" s="89">
        <v>29</v>
      </c>
      <c r="B30" s="63" t="s">
        <v>50</v>
      </c>
      <c r="C30" s="63" t="s">
        <v>15</v>
      </c>
      <c r="D30" s="8" t="s">
        <v>110</v>
      </c>
      <c r="E30" s="63" t="s">
        <v>44</v>
      </c>
      <c r="F30" s="64">
        <v>1</v>
      </c>
      <c r="G30" s="65">
        <v>10</v>
      </c>
      <c r="H30" s="65">
        <v>0.01</v>
      </c>
      <c r="I30" s="66">
        <v>0.01</v>
      </c>
      <c r="J30" s="66">
        <v>1</v>
      </c>
      <c r="K30" s="66" t="s">
        <v>49</v>
      </c>
      <c r="L30" s="52" t="s">
        <v>113</v>
      </c>
      <c r="M30" s="52" t="s">
        <v>113</v>
      </c>
      <c r="N30" s="67">
        <v>1</v>
      </c>
      <c r="O30" s="66">
        <f t="shared" si="4"/>
        <v>6.0795683191176939E-2</v>
      </c>
      <c r="P30" s="85">
        <v>0.1</v>
      </c>
      <c r="Q30" s="11" t="s">
        <v>114</v>
      </c>
    </row>
    <row r="31" spans="1:17" s="15" customFormat="1" x14ac:dyDescent="0.25">
      <c r="A31" s="89">
        <v>30</v>
      </c>
      <c r="B31" s="63" t="s">
        <v>50</v>
      </c>
      <c r="C31" s="63" t="s">
        <v>16</v>
      </c>
      <c r="D31" s="8" t="s">
        <v>110</v>
      </c>
      <c r="E31" s="63" t="s">
        <v>44</v>
      </c>
      <c r="F31" s="64">
        <v>1</v>
      </c>
      <c r="G31" s="65">
        <v>10</v>
      </c>
      <c r="H31" s="65">
        <v>0.01</v>
      </c>
      <c r="I31" s="66">
        <v>0.01</v>
      </c>
      <c r="J31" s="66">
        <v>1</v>
      </c>
      <c r="K31" s="66" t="s">
        <v>49</v>
      </c>
      <c r="L31" s="52" t="s">
        <v>113</v>
      </c>
      <c r="M31" s="52" t="s">
        <v>113</v>
      </c>
      <c r="N31" s="67">
        <v>1</v>
      </c>
      <c r="O31" s="66">
        <f t="shared" si="4"/>
        <v>6.0795683191176939E-2</v>
      </c>
      <c r="P31" s="85">
        <v>0.1</v>
      </c>
      <c r="Q31" s="11" t="s">
        <v>114</v>
      </c>
    </row>
    <row r="32" spans="1:17" s="15" customFormat="1" x14ac:dyDescent="0.25">
      <c r="A32" s="89">
        <v>31</v>
      </c>
      <c r="B32" s="68" t="s">
        <v>50</v>
      </c>
      <c r="C32" s="68" t="s">
        <v>17</v>
      </c>
      <c r="D32" s="8" t="s">
        <v>110</v>
      </c>
      <c r="E32" s="68" t="s">
        <v>44</v>
      </c>
      <c r="F32" s="69">
        <v>1</v>
      </c>
      <c r="G32" s="70">
        <v>10</v>
      </c>
      <c r="H32" s="70">
        <v>0.01</v>
      </c>
      <c r="I32" s="71">
        <v>0.01</v>
      </c>
      <c r="J32" s="71">
        <v>1</v>
      </c>
      <c r="K32" s="71" t="s">
        <v>49</v>
      </c>
      <c r="L32" s="52" t="s">
        <v>113</v>
      </c>
      <c r="M32" s="52" t="s">
        <v>113</v>
      </c>
      <c r="N32" s="72">
        <v>1</v>
      </c>
      <c r="O32" s="71">
        <f t="shared" si="4"/>
        <v>6.0795683191176939E-2</v>
      </c>
      <c r="P32" s="86">
        <v>0.1</v>
      </c>
      <c r="Q32" s="11" t="s">
        <v>114</v>
      </c>
    </row>
  </sheetData>
  <sortState ref="B5:P68">
    <sortCondition ref="B133:B196"/>
    <sortCondition ref="C133:C196"/>
  </sortState>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9"/>
  <sheetViews>
    <sheetView zoomScale="125" zoomScaleNormal="125" zoomScalePageLayoutView="125" workbookViewId="0">
      <selection activeCell="C7" sqref="C7"/>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0</v>
      </c>
      <c r="B1" s="18" t="s">
        <v>4</v>
      </c>
      <c r="C1" s="26" t="s">
        <v>56</v>
      </c>
    </row>
    <row r="2" spans="1:3" s="15" customFormat="1" x14ac:dyDescent="0.25">
      <c r="A2" s="5" t="s">
        <v>71</v>
      </c>
      <c r="B2" s="8" t="s">
        <v>14</v>
      </c>
      <c r="C2" s="14" t="s">
        <v>21</v>
      </c>
    </row>
    <row r="3" spans="1:3" s="15" customFormat="1" x14ac:dyDescent="0.25">
      <c r="A3" s="5" t="s">
        <v>71</v>
      </c>
      <c r="B3" s="7" t="s">
        <v>15</v>
      </c>
      <c r="C3" s="14" t="s">
        <v>22</v>
      </c>
    </row>
    <row r="4" spans="1:3" s="15" customFormat="1" x14ac:dyDescent="0.25">
      <c r="A4" s="5" t="s">
        <v>71</v>
      </c>
      <c r="B4" s="7" t="s">
        <v>16</v>
      </c>
      <c r="C4" s="14" t="s">
        <v>23</v>
      </c>
    </row>
    <row r="5" spans="1:3" s="15" customFormat="1" x14ac:dyDescent="0.25">
      <c r="A5" s="5" t="s">
        <v>71</v>
      </c>
      <c r="B5" s="7" t="s">
        <v>17</v>
      </c>
      <c r="C5" s="14" t="s">
        <v>24</v>
      </c>
    </row>
    <row r="6" spans="1:3" s="15" customFormat="1" ht="25.5" x14ac:dyDescent="0.25">
      <c r="A6" s="8" t="s">
        <v>72</v>
      </c>
      <c r="B6" s="8" t="s">
        <v>14</v>
      </c>
      <c r="C6" s="11" t="s">
        <v>25</v>
      </c>
    </row>
    <row r="7" spans="1:3" s="15" customFormat="1" ht="25.5" x14ac:dyDescent="0.25">
      <c r="A7" s="7" t="s">
        <v>72</v>
      </c>
      <c r="B7" s="7" t="s">
        <v>15</v>
      </c>
      <c r="C7" s="12" t="s">
        <v>26</v>
      </c>
    </row>
    <row r="8" spans="1:3" s="15" customFormat="1" ht="25.5" x14ac:dyDescent="0.25">
      <c r="A8" s="7" t="s">
        <v>72</v>
      </c>
      <c r="B8" s="7" t="s">
        <v>16</v>
      </c>
      <c r="C8" s="12" t="s">
        <v>27</v>
      </c>
    </row>
    <row r="9" spans="1:3" s="15" customFormat="1" x14ac:dyDescent="0.25">
      <c r="A9" s="9" t="s">
        <v>72</v>
      </c>
      <c r="B9" s="9" t="s">
        <v>17</v>
      </c>
      <c r="C9" s="13" t="s">
        <v>28</v>
      </c>
    </row>
    <row r="10" spans="1:3" s="16" customFormat="1" ht="25.5" x14ac:dyDescent="0.25">
      <c r="A10" s="7" t="s">
        <v>74</v>
      </c>
      <c r="B10" s="7" t="s">
        <v>14</v>
      </c>
      <c r="C10" s="12" t="s">
        <v>29</v>
      </c>
    </row>
    <row r="11" spans="1:3" s="15" customFormat="1" ht="38.25" x14ac:dyDescent="0.25">
      <c r="A11" s="7" t="s">
        <v>74</v>
      </c>
      <c r="B11" s="7" t="s">
        <v>15</v>
      </c>
      <c r="C11" s="12" t="s">
        <v>30</v>
      </c>
    </row>
    <row r="12" spans="1:3" s="15" customFormat="1" ht="51" x14ac:dyDescent="0.25">
      <c r="A12" s="7" t="s">
        <v>74</v>
      </c>
      <c r="B12" s="7" t="s">
        <v>16</v>
      </c>
      <c r="C12" s="12" t="s">
        <v>31</v>
      </c>
    </row>
    <row r="13" spans="1:3" s="15" customFormat="1" ht="38.25" x14ac:dyDescent="0.25">
      <c r="A13" s="7" t="s">
        <v>74</v>
      </c>
      <c r="B13" s="7" t="s">
        <v>17</v>
      </c>
      <c r="C13" s="12" t="s">
        <v>32</v>
      </c>
    </row>
    <row r="14" spans="1:3" s="16" customFormat="1" ht="25.5" x14ac:dyDescent="0.25">
      <c r="A14" s="7" t="s">
        <v>79</v>
      </c>
      <c r="B14" s="7" t="s">
        <v>14</v>
      </c>
      <c r="C14" s="12" t="s">
        <v>29</v>
      </c>
    </row>
    <row r="15" spans="1:3" s="15" customFormat="1" ht="38.25" x14ac:dyDescent="0.25">
      <c r="A15" s="7" t="s">
        <v>79</v>
      </c>
      <c r="B15" s="7" t="s">
        <v>15</v>
      </c>
      <c r="C15" s="12" t="s">
        <v>30</v>
      </c>
    </row>
    <row r="16" spans="1:3" s="15" customFormat="1" ht="51" x14ac:dyDescent="0.25">
      <c r="A16" s="7" t="s">
        <v>79</v>
      </c>
      <c r="B16" s="7" t="s">
        <v>16</v>
      </c>
      <c r="C16" s="12" t="s">
        <v>31</v>
      </c>
    </row>
    <row r="17" spans="1:3" s="15" customFormat="1" ht="38.25" x14ac:dyDescent="0.25">
      <c r="A17" s="7" t="s">
        <v>79</v>
      </c>
      <c r="B17" s="7" t="s">
        <v>17</v>
      </c>
      <c r="C17" s="12" t="s">
        <v>32</v>
      </c>
    </row>
    <row r="18" spans="1:3" s="15" customFormat="1" ht="25.5" x14ac:dyDescent="0.25">
      <c r="A18" s="8" t="s">
        <v>73</v>
      </c>
      <c r="B18" s="8" t="s">
        <v>14</v>
      </c>
      <c r="C18" s="11" t="s">
        <v>33</v>
      </c>
    </row>
    <row r="19" spans="1:3" s="15" customFormat="1" ht="38.25" x14ac:dyDescent="0.25">
      <c r="A19" s="7" t="s">
        <v>73</v>
      </c>
      <c r="B19" s="7" t="s">
        <v>15</v>
      </c>
      <c r="C19" s="12" t="s">
        <v>34</v>
      </c>
    </row>
    <row r="20" spans="1:3" s="15" customFormat="1" ht="51" x14ac:dyDescent="0.25">
      <c r="A20" s="7" t="s">
        <v>73</v>
      </c>
      <c r="B20" s="7" t="s">
        <v>16</v>
      </c>
      <c r="C20" s="12" t="s">
        <v>35</v>
      </c>
    </row>
    <row r="21" spans="1:3" s="15" customFormat="1" ht="38.25" x14ac:dyDescent="0.25">
      <c r="A21" s="9" t="s">
        <v>73</v>
      </c>
      <c r="B21" s="9" t="s">
        <v>17</v>
      </c>
      <c r="C21" s="13" t="s">
        <v>36</v>
      </c>
    </row>
    <row r="22" spans="1:3" s="15" customFormat="1" x14ac:dyDescent="0.25">
      <c r="A22" s="58" t="s">
        <v>10</v>
      </c>
      <c r="B22" s="58" t="s">
        <v>14</v>
      </c>
      <c r="C22" s="11" t="s">
        <v>89</v>
      </c>
    </row>
    <row r="23" spans="1:3" s="15" customFormat="1" x14ac:dyDescent="0.25">
      <c r="A23" s="63" t="s">
        <v>10</v>
      </c>
      <c r="B23" s="63" t="s">
        <v>15</v>
      </c>
      <c r="C23" s="11" t="s">
        <v>89</v>
      </c>
    </row>
    <row r="24" spans="1:3" s="15" customFormat="1" x14ac:dyDescent="0.25">
      <c r="A24" s="63" t="s">
        <v>10</v>
      </c>
      <c r="B24" s="63" t="s">
        <v>16</v>
      </c>
      <c r="C24" s="11" t="s">
        <v>89</v>
      </c>
    </row>
    <row r="25" spans="1:3" s="15" customFormat="1" x14ac:dyDescent="0.25">
      <c r="A25" s="68" t="s">
        <v>10</v>
      </c>
      <c r="B25" s="68" t="s">
        <v>17</v>
      </c>
      <c r="C25" s="11" t="s">
        <v>89</v>
      </c>
    </row>
    <row r="26" spans="1:3" s="15" customFormat="1" x14ac:dyDescent="0.25">
      <c r="A26" s="58" t="s">
        <v>50</v>
      </c>
      <c r="B26" s="58" t="s">
        <v>14</v>
      </c>
      <c r="C26" s="11" t="s">
        <v>89</v>
      </c>
    </row>
    <row r="27" spans="1:3" s="15" customFormat="1" x14ac:dyDescent="0.25">
      <c r="A27" s="63" t="s">
        <v>50</v>
      </c>
      <c r="B27" s="63" t="s">
        <v>15</v>
      </c>
      <c r="C27" s="11" t="s">
        <v>89</v>
      </c>
    </row>
    <row r="28" spans="1:3" s="15" customFormat="1" x14ac:dyDescent="0.25">
      <c r="A28" s="63" t="s">
        <v>50</v>
      </c>
      <c r="B28" s="63" t="s">
        <v>16</v>
      </c>
      <c r="C28" s="11" t="s">
        <v>89</v>
      </c>
    </row>
    <row r="29" spans="1:3" s="15" customFormat="1" x14ac:dyDescent="0.25">
      <c r="A29" s="68" t="s">
        <v>50</v>
      </c>
      <c r="B29" s="68" t="s">
        <v>17</v>
      </c>
      <c r="C29" s="11" t="s">
        <v>89</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2018-03-27T00:33:22Z</dcterms:modified>
</cp:coreProperties>
</file>