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code\sira\tests\models\test_network__basic\input\"/>
    </mc:Choice>
  </mc:AlternateContent>
  <xr:revisionPtr revIDLastSave="0" documentId="13_ncr:1_{D4884970-5E4F-42A0-AC7D-45F9226D652C}" xr6:coauthVersionLast="45" xr6:coauthVersionMax="45" xr10:uidLastSave="{00000000-0000-0000-0000-000000000000}"/>
  <bookViews>
    <workbookView xWindow="-108" yWindow="-108" windowWidth="23256" windowHeight="12576" tabRatio="937" activeTab="6" xr2:uid="{00000000-000D-0000-FFFF-FFFF00000000}"/>
  </bookViews>
  <sheets>
    <sheet name="system_meta" sheetId="13" r:id="rId1"/>
    <sheet name="table_description" sheetId="11" r:id="rId2"/>
    <sheet name="component_list" sheetId="1" r:id="rId3"/>
    <sheet name="component_connections" sheetId="4" r:id="rId4"/>
    <sheet name="supply_setup" sheetId="6" r:id="rId5"/>
    <sheet name="output_setup" sheetId="7" r:id="rId6"/>
    <sheet name="comp_type_dmg_algo" sheetId="8" r:id="rId7"/>
    <sheet name="damage_state_def" sheetId="9" r:id="rId8"/>
    <sheet name="VALIDATION_TABLES" sheetId="14" r:id="rId9"/>
    <sheet name="asset_names" sheetId="16" r:id="rId10"/>
    <sheet name="REFERENCES" sheetId="10" r:id="rId11"/>
    <sheet name="LOAD_PROFILE" sheetId="12" r:id="rId12"/>
  </sheets>
  <definedNames>
    <definedName name="_xlnm._FilterDatabase" localSheetId="2" hidden="1">component_list!#REF!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_xlnm.Extract" localSheetId="2">component_list!#REF!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8" l="1"/>
  <c r="A21" i="8"/>
  <c r="A17" i="8"/>
  <c r="A5" i="8"/>
  <c r="A9" i="8"/>
  <c r="A20" i="8"/>
  <c r="A19" i="8"/>
  <c r="A18" i="8"/>
  <c r="A16" i="8"/>
  <c r="A15" i="8"/>
  <c r="A14" i="8"/>
  <c r="A12" i="8"/>
  <c r="A11" i="8"/>
  <c r="A10" i="8"/>
  <c r="A8" i="8"/>
  <c r="A7" i="8"/>
  <c r="A6" i="8"/>
  <c r="A4" i="8"/>
  <c r="A3" i="8"/>
  <c r="A2" i="8"/>
  <c r="E16" i="12"/>
  <c r="L16" i="12"/>
  <c r="E24" i="12"/>
  <c r="E17" i="12"/>
  <c r="L17" i="12"/>
  <c r="E25" i="12"/>
  <c r="E15" i="12"/>
  <c r="L15" i="12"/>
  <c r="L23" i="12"/>
  <c r="E13" i="12"/>
  <c r="E14" i="12"/>
  <c r="E12" i="12"/>
  <c r="O13" i="12"/>
  <c r="O14" i="12"/>
  <c r="O15" i="12"/>
  <c r="O16" i="12"/>
  <c r="O17" i="12"/>
  <c r="O12" i="12"/>
  <c r="L13" i="12"/>
  <c r="L14" i="12"/>
  <c r="L12" i="12"/>
  <c r="F13" i="12"/>
  <c r="F14" i="12"/>
  <c r="F15" i="12"/>
  <c r="F16" i="12"/>
  <c r="F17" i="12"/>
  <c r="F12" i="12"/>
  <c r="I13" i="12"/>
  <c r="I14" i="12"/>
  <c r="I15" i="12"/>
  <c r="I16" i="12"/>
  <c r="I17" i="12"/>
  <c r="I12" i="12"/>
  <c r="R5" i="12"/>
  <c r="R6" i="12"/>
  <c r="R7" i="12"/>
  <c r="R8" i="12"/>
  <c r="R9" i="12"/>
  <c r="R4" i="12"/>
  <c r="L24" i="12"/>
  <c r="L25" i="12"/>
  <c r="L27" i="12"/>
  <c r="E22" i="12"/>
  <c r="E20" i="12"/>
  <c r="E21" i="12"/>
  <c r="E23" i="12"/>
  <c r="E27" i="12"/>
</calcChain>
</file>

<file path=xl/sharedStrings.xml><?xml version="1.0" encoding="utf-8"?>
<sst xmlns="http://schemas.openxmlformats.org/spreadsheetml/2006/main" count="420" uniqueCount="185">
  <si>
    <t>component_id</t>
  </si>
  <si>
    <t>component_type</t>
  </si>
  <si>
    <t>component_class</t>
  </si>
  <si>
    <t>cost_fraction</t>
  </si>
  <si>
    <t>node_type</t>
  </si>
  <si>
    <t>node_cluster</t>
  </si>
  <si>
    <t>origin</t>
  </si>
  <si>
    <t>destination</t>
  </si>
  <si>
    <t>weight</t>
  </si>
  <si>
    <t>link_capacity</t>
  </si>
  <si>
    <t>input_node</t>
  </si>
  <si>
    <t>input_capacity</t>
  </si>
  <si>
    <t>capacity_fraction</t>
  </si>
  <si>
    <t>commodity_type</t>
  </si>
  <si>
    <t>output_node</t>
  </si>
  <si>
    <t>production_node</t>
  </si>
  <si>
    <t>output_node_capacity</t>
  </si>
  <si>
    <t>priority</t>
  </si>
  <si>
    <t>List of component types with fragility and recovery data</t>
  </si>
  <si>
    <t>damage_state</t>
  </si>
  <si>
    <t>damage_function</t>
  </si>
  <si>
    <t>damage_ratio</t>
  </si>
  <si>
    <t>functionality</t>
  </si>
  <si>
    <t>minimum</t>
  </si>
  <si>
    <t>recovery_95percentile</t>
  </si>
  <si>
    <t>fragility_source</t>
  </si>
  <si>
    <t>Lognormal</t>
  </si>
  <si>
    <t>NA</t>
  </si>
  <si>
    <t>damage_state_definition</t>
  </si>
  <si>
    <t>Shinozuka, Dong, Chen, and Jin (2007)</t>
  </si>
  <si>
    <t>SYSTEM_OUTPUT</t>
  </si>
  <si>
    <t>JUNCTION_NODE</t>
  </si>
  <si>
    <t>Bettinali et al (2004)</t>
  </si>
  <si>
    <t>Anagnos (1999)</t>
  </si>
  <si>
    <t>Anagnos T (1999) Development of an electrical substation eqyuipment performance database for evaluation of equipment fragilities. Report Department of Civil and Environmental Engineering, San Jose State University, San Jose, USA, for PG&amp;E/PEER</t>
  </si>
  <si>
    <t>Anagnos and Ostrom (2000)</t>
  </si>
  <si>
    <t>Anagnos T, Ostrom DK (2000) Electrical substation equipment damage database for updating fragility estimates. In Proceedings of the 12th World Conference on Earthquake Engineering, Auckland, New Zealand</t>
  </si>
  <si>
    <t>Ang, Pires, and Villaverde (1996)</t>
  </si>
  <si>
    <t>Ang AH-S, Pires JA, Villaverde R (1996) A model for the seismic reliability assessment of electric power transmission systems. Reliability Engineering &amp; System Safety 51(1): 7-22</t>
  </si>
  <si>
    <t>Bettinali F, Rasulo A, Vanzi I, Imperatore S, Evangelista S (2004) Influenza dei parametri di sismicità sull’analisi affidabilistica della rete di trasmissione elettrica: applicazione ad un caso studio. In 23° Convegno Nazionale of GNGTS, rome, Italy</t>
  </si>
  <si>
    <t>Hwang and Chou (1998)</t>
  </si>
  <si>
    <t>Hwang HHM, Chou T (1998) Evaluation of seismic performance of an electric substation using event tree/fault tree technique. Probabilistic Engineering Mechanics 13(2):117-124</t>
  </si>
  <si>
    <t>Hwang and Huo (1998)</t>
  </si>
  <si>
    <t>Hwang HHM, Huo JR (1998) Seismic fragility analysis of electric substation equipment and structures. Probabilistic Engineering Mechanics 13(2):107-116</t>
  </si>
  <si>
    <t>Liu, Liu, and Wang (2003)</t>
  </si>
  <si>
    <t>Liu G-Y, Liu C-W, Wang YJ (2003) Montecarlo simulation for the seismic response analysis of electric power system in Taiwan. In Proceedings of NCREE/JRC joint workshop, Taipei, Taiwan</t>
  </si>
  <si>
    <t>Rasulo, Goretti, and Nuti (2004)</t>
  </si>
  <si>
    <t>Rasulo A, Goretti A, Nuti C (2004) Performance of lifelines during the 2002 Molise, Italy, earthquake, Earthquake Spectra 20(S1):S301-S314</t>
  </si>
  <si>
    <t>Shinozuka M, Dong X, Chen TC, Jin X (2007) Seismic performance of electric transmission network under component failures. Earthquake Engineering and Structural Dynamics 36(2):227-244</t>
  </si>
  <si>
    <t>Straub and Der Kiureghian (2008)</t>
  </si>
  <si>
    <t>Straub D, Der Kiureghian A (2008) Improved seismic fragility modeling from empirical data. Structural Safety 30(4):320-336</t>
  </si>
  <si>
    <t>Vanzi (1996)</t>
  </si>
  <si>
    <t xml:space="preserve">Vanzi I (1996) Seismic reliability of electric power networks: methodology and application. Structural Safety 18(4):311-327 </t>
  </si>
  <si>
    <t>Vanzi (2000)</t>
  </si>
  <si>
    <t>Vanzi I (2000) Structural upgrading strategy for electric power networks under seismic action. Earthquake Engineering and Structural Dynamics 29(7):1053-1073</t>
  </si>
  <si>
    <t>Vanzi, Rasulo, and Sigismondo (2004)</t>
  </si>
  <si>
    <t>Vanzi I, Rasulo A, Sigismondo S (2004) Valutazione della sicurezza al sisma del sistema reti elettriche e procedura di adeguamento: Fase B, fragilità dei component. Report Dipartimento di Progettazione, Riabilitazione e Controllo delle Strutture (PRICOS), Università G. D’Annunzio di Chieti, Pescara, Italy for Pricos—Cesi S.p.A., contract U0950</t>
  </si>
  <si>
    <t>NIBS (2009)</t>
  </si>
  <si>
    <r>
      <t xml:space="preserve">National Institute of Building Sciences. (2009). </t>
    </r>
    <r>
      <rPr>
        <i/>
        <sz val="11"/>
        <rFont val="Cambria"/>
        <family val="1"/>
      </rPr>
      <t>Multi-hazard Loss Estimation Methodology, Earthquake Model, HAZUS-MH 2.1, Technical Manual</t>
    </r>
    <r>
      <rPr>
        <sz val="11"/>
        <rFont val="Cambria"/>
        <family val="1"/>
      </rPr>
      <t>. Washington, D.C. Retrieved from https://www.fema.gov/media-library-data/20130726-1820-25045-6286/hzmh2_1_eq_tm.pdf</t>
    </r>
  </si>
  <si>
    <t>References for Earthquake Fragility Data for Electrical Power Network Components</t>
  </si>
  <si>
    <t>REFERENCES</t>
  </si>
  <si>
    <t>SYSTEM_INPUT</t>
  </si>
  <si>
    <t>Uncosted component. Assumed invulnerable in the modelling context.</t>
  </si>
  <si>
    <t>Table Name</t>
  </si>
  <si>
    <t>Description</t>
  </si>
  <si>
    <t>Note</t>
  </si>
  <si>
    <t>component_list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</si>
  <si>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</si>
  <si>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</si>
  <si>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</si>
  <si>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</si>
  <si>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operation.</t>
  </si>
  <si>
    <t>Capacity given as percentage.</t>
  </si>
  <si>
    <t>output_setup</t>
  </si>
  <si>
    <t>comp_type_dmg_algo</t>
  </si>
  <si>
    <t>damage_state_def</t>
  </si>
  <si>
    <t>Definitions of damage states of the list of component types in the system</t>
  </si>
  <si>
    <r>
      <t xml:space="preserve">This table lists the components constituting the Northern Terminal substation in Malaga, WA. Assumed component design level </t>
    </r>
    <r>
      <rPr>
        <sz val="10"/>
        <color theme="8"/>
        <rFont val="Trebuchet MS"/>
        <family val="2"/>
      </rPr>
      <t>x.xx g</t>
    </r>
    <r>
      <rPr>
        <sz val="10"/>
        <color theme="1"/>
        <rFont val="Trebuchet MS"/>
        <family val="2"/>
      </rPr>
      <t>.</t>
    </r>
  </si>
  <si>
    <r>
      <t xml:space="preserve">Cost fraction is a normalised value of components in the system. 
It defines economic value of individual components relative to the cost of the entire system.
Data includes a </t>
    </r>
    <r>
      <rPr>
        <sz val="10"/>
        <color theme="8"/>
        <rFont val="Trebuchet MS"/>
        <family val="2"/>
      </rPr>
      <t>__% allowance</t>
    </r>
    <r>
      <rPr>
        <sz val="10"/>
        <color theme="1"/>
        <rFont val="Trebuchet MS"/>
        <family val="2"/>
      </rPr>
      <t xml:space="preserve"> for components not included in the model.</t>
    </r>
  </si>
  <si>
    <t>MU-NT 91</t>
  </si>
  <si>
    <t>KW-NT 91</t>
  </si>
  <si>
    <t>GLT-NT 91</t>
  </si>
  <si>
    <t>NT-NBT 91</t>
  </si>
  <si>
    <t>YEAR</t>
  </si>
  <si>
    <t>MONTH</t>
  </si>
  <si>
    <t>NT MU91</t>
  </si>
  <si>
    <t>NT KW91</t>
  </si>
  <si>
    <t>NT 964</t>
  </si>
  <si>
    <t>NT NBT91</t>
  </si>
  <si>
    <t>MW</t>
  </si>
  <si>
    <t>MVAR</t>
  </si>
  <si>
    <t>AMP</t>
  </si>
  <si>
    <t>NT Load Area Demand (MW)</t>
  </si>
  <si>
    <t>Residual Demand (MW)</t>
  </si>
  <si>
    <t>DAY</t>
  </si>
  <si>
    <t>TIME</t>
  </si>
  <si>
    <r>
      <t xml:space="preserve">Fragilities are defined according to discrete damage states. Recovery time is in </t>
    </r>
    <r>
      <rPr>
        <u/>
        <sz val="10"/>
        <color theme="8"/>
        <rFont val="Trebuchet MS"/>
        <family val="2"/>
      </rPr>
      <t>DAYS</t>
    </r>
    <r>
      <rPr>
        <sz val="10"/>
        <color theme="1"/>
        <rFont val="Trebuchet MS"/>
        <family val="2"/>
      </rPr>
      <t xml:space="preserve">. </t>
    </r>
  </si>
  <si>
    <t>MODEL ARTEFACT</t>
  </si>
  <si>
    <t>transshipment</t>
  </si>
  <si>
    <t>sink</t>
  </si>
  <si>
    <t>id</t>
  </si>
  <si>
    <t>is_piecewise</t>
  </si>
  <si>
    <t>no</t>
  </si>
  <si>
    <t>upper_limit</t>
  </si>
  <si>
    <t>lower_limit</t>
  </si>
  <si>
    <t>recovery_function</t>
  </si>
  <si>
    <t>Output capacity measured in MW.</t>
  </si>
  <si>
    <t>pos_x</t>
  </si>
  <si>
    <t>pos_y</t>
  </si>
  <si>
    <t>model_config_param</t>
  </si>
  <si>
    <t>notes</t>
  </si>
  <si>
    <t>network</t>
  </si>
  <si>
    <t>SYSTEM_CLASSES</t>
  </si>
  <si>
    <t>COMPONENT_LOCATION_CONF</t>
  </si>
  <si>
    <t>PowerStation</t>
  </si>
  <si>
    <t>Substation</t>
  </si>
  <si>
    <t>PotableWaterTreatmentPlant</t>
  </si>
  <si>
    <t>PWTP</t>
  </si>
  <si>
    <t>WasteWaterTreatmentPlant</t>
  </si>
  <si>
    <t>WWTP</t>
  </si>
  <si>
    <t>days</t>
  </si>
  <si>
    <t>weeks</t>
  </si>
  <si>
    <t>months</t>
  </si>
  <si>
    <t>years</t>
  </si>
  <si>
    <t>defined</t>
  </si>
  <si>
    <t>undefined</t>
  </si>
  <si>
    <t>INFRASTRUCTURE_LEVEL</t>
  </si>
  <si>
    <t>facility</t>
  </si>
  <si>
    <t>RESTORATION_TIME_UNIT</t>
  </si>
  <si>
    <t>value</t>
  </si>
  <si>
    <t>supply</t>
  </si>
  <si>
    <t>Component Types</t>
  </si>
  <si>
    <t>Matched to Australian URM post 1945.</t>
  </si>
  <si>
    <t>Expert judgment. Similar to chemical dosing panel.</t>
  </si>
  <si>
    <t>Synonyms</t>
  </si>
  <si>
    <t>repair strategy</t>
  </si>
  <si>
    <t>cost of repair</t>
  </si>
  <si>
    <t>operating_capacity</t>
  </si>
  <si>
    <t>PotableWaterPumpStation</t>
  </si>
  <si>
    <t>Electrical Control Equipment</t>
  </si>
  <si>
    <t>MODEL_NAME</t>
  </si>
  <si>
    <t>PGA</t>
  </si>
  <si>
    <t>g</t>
  </si>
  <si>
    <t>SYSTEM_CLASS</t>
  </si>
  <si>
    <t>SYSTEM_SUBCLASS</t>
  </si>
  <si>
    <t>SYSTEM_COMPONENT_LOCATION_CONF</t>
  </si>
  <si>
    <t>HAZARD_INTENSITY_MEASURE_PARAM</t>
  </si>
  <si>
    <t>HAZARD_INTENSITY_MEASURE_UNIT</t>
  </si>
  <si>
    <t>ElectricityTransmissionNetwork</t>
  </si>
  <si>
    <t>Basic Linear Network</t>
  </si>
  <si>
    <t>RailNetwork</t>
  </si>
  <si>
    <t>ModelTestStructure</t>
  </si>
  <si>
    <t>Regional Rail Network</t>
  </si>
  <si>
    <t>Railway_Stn_Queanbeyan</t>
  </si>
  <si>
    <t>Railway_Stn_Canberra</t>
  </si>
  <si>
    <t>Railway_Stn_Bungendore</t>
  </si>
  <si>
    <t>Small Regional Railway Station</t>
  </si>
  <si>
    <t>Large Regional Railway Station</t>
  </si>
  <si>
    <t>Small Urban Station</t>
  </si>
  <si>
    <t>Large Urban Station</t>
  </si>
  <si>
    <t>Control Building</t>
  </si>
  <si>
    <t>Backup Generator</t>
  </si>
  <si>
    <t>Rail Line Segment</t>
  </si>
  <si>
    <t>A</t>
  </si>
  <si>
    <t>B</t>
  </si>
  <si>
    <t>Regional Railway Station</t>
  </si>
  <si>
    <t>passengers_out_BNG</t>
  </si>
  <si>
    <t>passengers_in_CBR</t>
  </si>
  <si>
    <t>People</t>
  </si>
  <si>
    <t>DS1 Slight</t>
  </si>
  <si>
    <t>null</t>
  </si>
  <si>
    <t>DS2 Moderate</t>
  </si>
  <si>
    <t>DS3 Extensive</t>
  </si>
  <si>
    <t>DS4 Complete</t>
  </si>
  <si>
    <t>Electric Power Commercial</t>
  </si>
  <si>
    <t>Power source to model. Assumed seismically invulnerable for simulation purposes.</t>
  </si>
  <si>
    <t>Model artefact. Assumed seismically invulnerable for simulation purposes.</t>
  </si>
  <si>
    <t>JUNCTION</t>
  </si>
  <si>
    <t>Water Supply Commercial</t>
  </si>
  <si>
    <t>recovery_param1</t>
  </si>
  <si>
    <t>recovery_param2</t>
  </si>
  <si>
    <t>Rayleigh</t>
  </si>
  <si>
    <t>ds_scale</t>
  </si>
  <si>
    <t>ds_location</t>
  </si>
  <si>
    <t>ds_shape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</si>
</sst>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/>
      <name val="Trebuchet MS"/>
      <family val="2"/>
    </font>
    <font>
      <sz val="10"/>
      <color rgb="FF006100"/>
      <name val="Trebuchet MS"/>
      <family val="2"/>
    </font>
    <font>
      <sz val="10"/>
      <name val="Trebuchet MS"/>
      <family val="2"/>
    </font>
    <font>
      <i/>
      <sz val="10"/>
      <color theme="1"/>
      <name val="Trebuchet MS"/>
      <family val="2"/>
    </font>
    <font>
      <sz val="10"/>
      <color theme="0" tint="-0.499984740745262"/>
      <name val="Trebuchet MS"/>
      <family val="2"/>
    </font>
    <font>
      <b/>
      <sz val="10"/>
      <color theme="8"/>
      <name val="Trebuchet MS"/>
      <family val="2"/>
    </font>
    <font>
      <sz val="10"/>
      <color theme="8"/>
      <name val="Trebuchet MS"/>
      <family val="2"/>
    </font>
    <font>
      <b/>
      <sz val="10"/>
      <color rgb="FFE09DB4"/>
      <name val="Trebuchet MS"/>
      <family val="2"/>
    </font>
    <font>
      <b/>
      <sz val="10"/>
      <color rgb="FF66FFCC"/>
      <name val="Trebuchet MS"/>
      <family val="2"/>
    </font>
    <font>
      <b/>
      <sz val="10"/>
      <color rgb="FFCCFF66"/>
      <name val="Trebuchet MS"/>
      <family val="2"/>
    </font>
    <font>
      <b/>
      <sz val="10"/>
      <color rgb="FF000000"/>
      <name val="Trebuchet MS"/>
      <family val="2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b/>
      <sz val="10"/>
      <color theme="9" tint="-0.249977111117893"/>
      <name val="Trebuchet MS"/>
      <family val="2"/>
    </font>
    <font>
      <u/>
      <sz val="10"/>
      <color theme="8"/>
      <name val="Trebuchet MS"/>
      <family val="2"/>
    </font>
    <font>
      <sz val="11"/>
      <color theme="8"/>
      <name val="Trebuchet MS"/>
      <family val="2"/>
    </font>
    <font>
      <b/>
      <sz val="11"/>
      <color theme="0"/>
      <name val="Arial"/>
      <family val="2"/>
    </font>
    <font>
      <b/>
      <sz val="18"/>
      <color theme="2" tint="-0.749992370372631"/>
      <name val="Cambria"/>
      <family val="1"/>
    </font>
    <font>
      <b/>
      <sz val="10"/>
      <color rgb="FFE64823"/>
      <name val="Trebuchet MS"/>
      <family val="2"/>
    </font>
    <font>
      <b/>
      <sz val="10"/>
      <color rgb="FFCA1E00"/>
      <name val="Trebuchet MS"/>
      <family val="2"/>
    </font>
    <font>
      <sz val="10"/>
      <color theme="1" tint="0.499984740745262"/>
      <name val="Trebuchet MS"/>
      <family val="2"/>
    </font>
    <font>
      <sz val="10"/>
      <color rgb="FF7030A0"/>
      <name val="Trebuchet MS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rgb="FFF37217"/>
      <name val="Trebuchet MS"/>
      <family val="2"/>
    </font>
    <font>
      <b/>
      <sz val="10"/>
      <color rgb="FF0E6FC9"/>
      <name val="Trebuchet MS"/>
      <family val="2"/>
    </font>
    <font>
      <sz val="10"/>
      <color rgb="FFC00000"/>
      <name val="Trebuchet MS"/>
      <family val="2"/>
    </font>
    <font>
      <b/>
      <sz val="10"/>
      <color rgb="FF00B050"/>
      <name val="Trebuchet MS"/>
      <family val="2"/>
    </font>
    <font>
      <b/>
      <sz val="10"/>
      <color theme="8" tint="-0.249977111117893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131">
    <xf numFmtId="0" fontId="0" fillId="0" borderId="0" xfId="0"/>
    <xf numFmtId="0" fontId="3" fillId="4" borderId="0" xfId="0" applyFont="1" applyFill="1" applyAlignment="1">
      <alignment horizontal="left" vertical="top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left" vertical="top" wrapText="1"/>
    </xf>
    <xf numFmtId="0" fontId="3" fillId="0" borderId="0" xfId="0" applyFont="1" applyFill="1"/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left" vertical="top" wrapText="1"/>
    </xf>
    <xf numFmtId="164" fontId="13" fillId="0" borderId="4" xfId="0" applyNumberFormat="1" applyFont="1" applyFill="1" applyBorder="1" applyAlignment="1">
      <alignment horizontal="right" vertical="top" wrapText="1"/>
    </xf>
    <xf numFmtId="0" fontId="6" fillId="0" borderId="4" xfId="0" applyFont="1" applyBorder="1" applyAlignment="1">
      <alignment horizontal="left" vertical="top" wrapText="1" indent="1"/>
    </xf>
    <xf numFmtId="164" fontId="13" fillId="0" borderId="4" xfId="0" applyNumberFormat="1" applyFont="1" applyBorder="1" applyAlignment="1">
      <alignment horizontal="right" vertical="top" wrapText="1"/>
    </xf>
    <xf numFmtId="0" fontId="15" fillId="0" borderId="4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 indent="1"/>
    </xf>
    <xf numFmtId="0" fontId="21" fillId="0" borderId="0" xfId="0" applyFont="1"/>
    <xf numFmtId="0" fontId="21" fillId="0" borderId="0" xfId="0" applyFont="1" applyAlignment="1">
      <alignment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22" fillId="11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4" borderId="6" xfId="0" applyNumberFormat="1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165" fontId="21" fillId="0" borderId="0" xfId="0" applyNumberFormat="1" applyFont="1"/>
    <xf numFmtId="0" fontId="20" fillId="7" borderId="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2" borderId="1" xfId="1" applyFont="1" applyBorder="1" applyAlignment="1">
      <alignment vertical="center"/>
    </xf>
    <xf numFmtId="0" fontId="10" fillId="2" borderId="1" xfId="1" applyFont="1" applyBorder="1" applyAlignment="1">
      <alignment horizontal="center" vertical="center"/>
    </xf>
    <xf numFmtId="165" fontId="25" fillId="0" borderId="0" xfId="0" applyNumberFormat="1" applyFont="1"/>
    <xf numFmtId="0" fontId="3" fillId="13" borderId="3" xfId="0" applyFont="1" applyFill="1" applyBorder="1" applyAlignment="1">
      <alignment horizontal="left" vertical="center" wrapText="1"/>
    </xf>
    <xf numFmtId="0" fontId="26" fillId="13" borderId="3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top" wrapText="1" indent="1"/>
    </xf>
    <xf numFmtId="0" fontId="27" fillId="4" borderId="0" xfId="0" applyFont="1" applyFill="1" applyAlignment="1">
      <alignment horizontal="left" vertical="top" indent="1"/>
    </xf>
    <xf numFmtId="0" fontId="6" fillId="0" borderId="0" xfId="0" applyFont="1" applyAlignment="1">
      <alignment horizontal="center"/>
    </xf>
    <xf numFmtId="0" fontId="28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/>
    </xf>
    <xf numFmtId="0" fontId="10" fillId="13" borderId="0" xfId="0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left" vertical="center" indent="1"/>
    </xf>
    <xf numFmtId="0" fontId="29" fillId="16" borderId="5" xfId="0" applyFont="1" applyFill="1" applyBorder="1" applyAlignment="1">
      <alignment horizontal="left" vertical="top" wrapText="1" indent="1"/>
    </xf>
    <xf numFmtId="2" fontId="6" fillId="3" borderId="0" xfId="0" applyNumberFormat="1" applyFont="1" applyFill="1" applyAlignment="1">
      <alignment vertical="center"/>
    </xf>
    <xf numFmtId="0" fontId="12" fillId="0" borderId="4" xfId="0" applyFont="1" applyFill="1" applyBorder="1" applyAlignment="1">
      <alignment horizontal="left" vertical="top" wrapText="1"/>
    </xf>
    <xf numFmtId="2" fontId="6" fillId="7" borderId="4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vertical="top" wrapText="1"/>
    </xf>
    <xf numFmtId="2" fontId="12" fillId="0" borderId="4" xfId="0" applyNumberFormat="1" applyFont="1" applyBorder="1" applyAlignment="1">
      <alignment horizontal="center" vertical="top" wrapText="1"/>
    </xf>
    <xf numFmtId="2" fontId="14" fillId="7" borderId="4" xfId="0" applyNumberFormat="1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 indent="1"/>
    </xf>
    <xf numFmtId="0" fontId="19" fillId="6" borderId="4" xfId="0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top" wrapText="1"/>
    </xf>
    <xf numFmtId="0" fontId="19" fillId="6" borderId="4" xfId="0" applyFont="1" applyFill="1" applyBorder="1" applyAlignment="1">
      <alignment horizontal="left" vertical="center"/>
    </xf>
    <xf numFmtId="2" fontId="12" fillId="0" borderId="4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2" fontId="30" fillId="7" borderId="4" xfId="0" applyNumberFormat="1" applyFont="1" applyFill="1" applyBorder="1" applyAlignment="1">
      <alignment horizontal="center" vertical="top" wrapText="1"/>
    </xf>
    <xf numFmtId="0" fontId="32" fillId="17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4" xfId="0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left" vertical="top"/>
    </xf>
    <xf numFmtId="0" fontId="3" fillId="14" borderId="0" xfId="0" applyFont="1" applyFill="1" applyAlignment="1">
      <alignment vertical="center"/>
    </xf>
    <xf numFmtId="0" fontId="14" fillId="4" borderId="13" xfId="0" applyFont="1" applyFill="1" applyBorder="1" applyAlignment="1">
      <alignment horizontal="left" vertical="center" wrapText="1" indent="1"/>
    </xf>
    <xf numFmtId="0" fontId="33" fillId="13" borderId="2" xfId="0" applyFont="1" applyFill="1" applyBorder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2" fontId="6" fillId="4" borderId="4" xfId="0" applyNumberFormat="1" applyFont="1" applyFill="1" applyBorder="1" applyAlignment="1">
      <alignment horizontal="center" vertical="top" wrapText="1"/>
    </xf>
    <xf numFmtId="164" fontId="6" fillId="4" borderId="4" xfId="0" applyNumberFormat="1" applyFont="1" applyFill="1" applyBorder="1" applyAlignment="1">
      <alignment horizontal="center" vertical="top" wrapText="1"/>
    </xf>
    <xf numFmtId="164" fontId="13" fillId="12" borderId="4" xfId="0" applyNumberFormat="1" applyFont="1" applyFill="1" applyBorder="1" applyAlignment="1">
      <alignment horizontal="right" vertical="top" wrapText="1"/>
    </xf>
    <xf numFmtId="0" fontId="35" fillId="0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2" fontId="12" fillId="0" borderId="0" xfId="0" applyNumberFormat="1" applyFont="1" applyBorder="1" applyAlignment="1">
      <alignment horizontal="center" vertical="center"/>
    </xf>
    <xf numFmtId="0" fontId="12" fillId="18" borderId="0" xfId="0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6" fontId="6" fillId="3" borderId="0" xfId="0" applyNumberFormat="1" applyFont="1" applyFill="1" applyAlignment="1">
      <alignment vertical="center"/>
    </xf>
    <xf numFmtId="0" fontId="37" fillId="4" borderId="12" xfId="0" applyFont="1" applyFill="1" applyBorder="1" applyAlignment="1">
      <alignment horizontal="left" vertical="center" wrapText="1" indent="1"/>
    </xf>
    <xf numFmtId="0" fontId="10" fillId="13" borderId="10" xfId="0" applyFont="1" applyFill="1" applyBorder="1" applyAlignment="1">
      <alignment vertical="center"/>
    </xf>
    <xf numFmtId="166" fontId="10" fillId="13" borderId="10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67" fontId="12" fillId="0" borderId="0" xfId="0" applyNumberFormat="1" applyFont="1" applyBorder="1" applyAlignment="1">
      <alignment horizontal="center" vertical="center"/>
    </xf>
    <xf numFmtId="0" fontId="6" fillId="4" borderId="16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6" fillId="20" borderId="1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left" vertical="top" wrapText="1"/>
    </xf>
    <xf numFmtId="0" fontId="20" fillId="9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Accent5" xfId="1" builtinId="45"/>
    <cellStyle name="Good" xfId="2" builtinId="26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  <color rgb="FFC6E6A2"/>
      <color rgb="FFFFFD78"/>
      <color rgb="FFFFEBA3"/>
      <color rgb="FF942093"/>
      <color rgb="FFEC7356"/>
      <color rgb="FFE64823"/>
      <color rgb="FFFAAB4C"/>
      <color rgb="FFEB6D4F"/>
      <color rgb="FFDE63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="120" zoomScaleNormal="120" workbookViewId="0">
      <selection activeCell="B8" sqref="B8"/>
    </sheetView>
  </sheetViews>
  <sheetFormatPr defaultColWidth="9" defaultRowHeight="14.4" x14ac:dyDescent="0.3"/>
  <cols>
    <col min="1" max="1" width="35.6640625" style="16" customWidth="1"/>
    <col min="2" max="2" width="37.44140625" style="16" customWidth="1"/>
    <col min="3" max="3" width="83.6640625" style="16" customWidth="1"/>
    <col min="4" max="16384" width="9" style="16"/>
  </cols>
  <sheetData>
    <row r="1" spans="1:3" ht="30" customHeight="1" x14ac:dyDescent="0.3">
      <c r="A1" s="68" t="s">
        <v>109</v>
      </c>
      <c r="B1" s="68" t="s">
        <v>129</v>
      </c>
      <c r="C1" s="68" t="s">
        <v>110</v>
      </c>
    </row>
    <row r="2" spans="1:3" s="65" customFormat="1" ht="19.95" customHeight="1" x14ac:dyDescent="0.3">
      <c r="A2" s="113" t="s">
        <v>140</v>
      </c>
      <c r="B2" s="63" t="s">
        <v>149</v>
      </c>
      <c r="C2" s="64"/>
    </row>
    <row r="3" spans="1:3" s="65" customFormat="1" ht="19.95" customHeight="1" x14ac:dyDescent="0.3">
      <c r="A3" s="62" t="s">
        <v>126</v>
      </c>
      <c r="B3" s="63" t="s">
        <v>111</v>
      </c>
      <c r="C3" s="64"/>
    </row>
    <row r="4" spans="1:3" s="65" customFormat="1" ht="19.95" customHeight="1" x14ac:dyDescent="0.3">
      <c r="A4" s="62" t="s">
        <v>143</v>
      </c>
      <c r="B4" s="63" t="s">
        <v>150</v>
      </c>
      <c r="C4" s="64"/>
    </row>
    <row r="5" spans="1:3" s="65" customFormat="1" ht="19.95" customHeight="1" x14ac:dyDescent="0.3">
      <c r="A5" s="62" t="s">
        <v>144</v>
      </c>
      <c r="B5" s="94" t="s">
        <v>152</v>
      </c>
      <c r="C5" s="64"/>
    </row>
    <row r="6" spans="1:3" s="65" customFormat="1" ht="19.95" customHeight="1" x14ac:dyDescent="0.3">
      <c r="A6" s="62" t="s">
        <v>145</v>
      </c>
      <c r="B6" s="63" t="s">
        <v>124</v>
      </c>
      <c r="C6" s="64"/>
    </row>
    <row r="7" spans="1:3" s="65" customFormat="1" ht="19.95" customHeight="1" x14ac:dyDescent="0.3">
      <c r="A7" s="62" t="s">
        <v>128</v>
      </c>
      <c r="B7" s="63" t="s">
        <v>120</v>
      </c>
      <c r="C7" s="64"/>
    </row>
    <row r="8" spans="1:3" s="65" customFormat="1" ht="19.95" customHeight="1" x14ac:dyDescent="0.3">
      <c r="A8" s="62" t="s">
        <v>146</v>
      </c>
      <c r="B8" s="63" t="s">
        <v>141</v>
      </c>
      <c r="C8" s="64"/>
    </row>
    <row r="9" spans="1:3" s="65" customFormat="1" ht="19.95" customHeight="1" x14ac:dyDescent="0.3">
      <c r="A9" s="62" t="s">
        <v>147</v>
      </c>
      <c r="B9" s="63" t="s">
        <v>142</v>
      </c>
      <c r="C9" s="64"/>
    </row>
    <row r="10" spans="1:3" x14ac:dyDescent="0.3">
      <c r="A10" s="17"/>
      <c r="B10" s="17"/>
      <c r="C10" s="17"/>
    </row>
    <row r="11" spans="1:3" x14ac:dyDescent="0.3">
      <c r="A11" s="17"/>
      <c r="B11" s="17"/>
      <c r="C11" s="17"/>
    </row>
    <row r="12" spans="1:3" x14ac:dyDescent="0.3">
      <c r="A12" s="17"/>
      <c r="B12" s="17"/>
      <c r="C12" s="17"/>
    </row>
    <row r="13" spans="1:3" x14ac:dyDescent="0.3">
      <c r="A13" s="17"/>
      <c r="B13" s="17"/>
      <c r="C13" s="17"/>
    </row>
    <row r="14" spans="1:3" x14ac:dyDescent="0.3">
      <c r="A14" s="17"/>
      <c r="B14" s="17"/>
      <c r="C14" s="17"/>
    </row>
    <row r="15" spans="1:3" x14ac:dyDescent="0.3">
      <c r="A15" s="17"/>
      <c r="B15" s="17"/>
      <c r="C15" s="17"/>
    </row>
    <row r="16" spans="1:3" x14ac:dyDescent="0.3">
      <c r="A16" s="17"/>
      <c r="B16" s="17"/>
      <c r="C16" s="17"/>
    </row>
    <row r="17" spans="1:3" x14ac:dyDescent="0.3">
      <c r="A17" s="17"/>
      <c r="B17" s="17"/>
      <c r="C17" s="17"/>
    </row>
    <row r="18" spans="1:3" x14ac:dyDescent="0.3">
      <c r="A18" s="17"/>
      <c r="B18" s="17"/>
      <c r="C18" s="17"/>
    </row>
    <row r="19" spans="1:3" x14ac:dyDescent="0.3">
      <c r="A19" s="17"/>
      <c r="B19" s="17"/>
      <c r="C19" s="17"/>
    </row>
    <row r="20" spans="1:3" x14ac:dyDescent="0.3">
      <c r="A20" s="17"/>
      <c r="B20" s="17"/>
      <c r="C20" s="17"/>
    </row>
    <row r="21" spans="1:3" x14ac:dyDescent="0.3">
      <c r="A21" s="17"/>
      <c r="B21" s="17"/>
      <c r="C21" s="17"/>
    </row>
    <row r="22" spans="1:3" x14ac:dyDescent="0.3">
      <c r="A22" s="17"/>
      <c r="B22" s="17"/>
      <c r="C22" s="17"/>
    </row>
    <row r="23" spans="1:3" x14ac:dyDescent="0.3">
      <c r="A23" s="17"/>
      <c r="B23" s="17"/>
      <c r="C23" s="17"/>
    </row>
    <row r="24" spans="1:3" x14ac:dyDescent="0.3">
      <c r="A24" s="17"/>
      <c r="B24" s="17"/>
      <c r="C24" s="17"/>
    </row>
    <row r="25" spans="1:3" x14ac:dyDescent="0.3">
      <c r="A25" s="17"/>
      <c r="B25" s="17"/>
      <c r="C25" s="17"/>
    </row>
    <row r="26" spans="1:3" x14ac:dyDescent="0.3">
      <c r="A26" s="17"/>
      <c r="B26" s="17"/>
      <c r="C26" s="17"/>
    </row>
    <row r="27" spans="1:3" x14ac:dyDescent="0.3">
      <c r="A27" s="17"/>
      <c r="B27" s="17"/>
      <c r="C27" s="17"/>
    </row>
    <row r="28" spans="1:3" x14ac:dyDescent="0.3">
      <c r="A28" s="17"/>
      <c r="B28" s="17"/>
      <c r="C28" s="17"/>
    </row>
    <row r="29" spans="1:3" x14ac:dyDescent="0.3">
      <c r="A29" s="17"/>
      <c r="B29" s="17"/>
      <c r="C29" s="17"/>
    </row>
    <row r="30" spans="1:3" x14ac:dyDescent="0.3">
      <c r="A30" s="17"/>
      <c r="B30" s="17"/>
      <c r="C30" s="17"/>
    </row>
    <row r="31" spans="1:3" x14ac:dyDescent="0.3">
      <c r="A31" s="17"/>
      <c r="B31" s="17"/>
      <c r="C31" s="17"/>
    </row>
    <row r="32" spans="1:3" x14ac:dyDescent="0.3">
      <c r="A32" s="17"/>
      <c r="B32" s="17"/>
      <c r="C32" s="17"/>
    </row>
    <row r="33" spans="1:3" x14ac:dyDescent="0.3">
      <c r="A33" s="17"/>
      <c r="B33" s="17"/>
      <c r="C33" s="17"/>
    </row>
    <row r="34" spans="1:3" x14ac:dyDescent="0.3">
      <c r="A34" s="17"/>
      <c r="B34" s="17"/>
      <c r="C34" s="17"/>
    </row>
  </sheetData>
  <dataValidations count="4">
    <dataValidation type="list" allowBlank="1" showInputMessage="1" showErrorMessage="1" sqref="B3" xr:uid="{00000000-0002-0000-0000-000000000000}">
      <formula1>INFRASTRUCTURE_LEVEL</formula1>
    </dataValidation>
    <dataValidation type="list" allowBlank="1" showInputMessage="1" showErrorMessage="1" sqref="B4" xr:uid="{00000000-0002-0000-0000-000001000000}">
      <formula1>SYSTEM_CLASSES</formula1>
    </dataValidation>
    <dataValidation type="list" allowBlank="1" showInputMessage="1" showErrorMessage="1" sqref="B7" xr:uid="{00000000-0002-0000-0000-000002000000}">
      <formula1>RESTORATION_TIME_UNIT</formula1>
    </dataValidation>
    <dataValidation type="list" allowBlank="1" showInputMessage="1" showErrorMessage="1" sqref="B6:B7" xr:uid="{00000000-0002-0000-0000-00000300000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5"/>
  <sheetViews>
    <sheetView workbookViewId="0">
      <selection activeCell="A8" sqref="A8"/>
    </sheetView>
  </sheetViews>
  <sheetFormatPr defaultColWidth="9.109375" defaultRowHeight="13.8" x14ac:dyDescent="0.25"/>
  <cols>
    <col min="1" max="1" width="50.44140625" style="2" customWidth="1"/>
    <col min="2" max="2" width="38.109375" style="2" customWidth="1"/>
    <col min="3" max="3" width="33.44140625" style="2" customWidth="1"/>
    <col min="4" max="16384" width="9.109375" style="2"/>
  </cols>
  <sheetData>
    <row r="1" spans="1:3" s="89" customFormat="1" ht="27" customHeight="1" x14ac:dyDescent="0.3">
      <c r="A1" s="88" t="s">
        <v>131</v>
      </c>
      <c r="B1" s="88" t="s">
        <v>134</v>
      </c>
      <c r="C1" s="88" t="s">
        <v>65</v>
      </c>
    </row>
    <row r="2" spans="1:3" s="5" customFormat="1" ht="22.05" customHeight="1" x14ac:dyDescent="0.25">
      <c r="A2" s="90" t="s">
        <v>156</v>
      </c>
      <c r="B2" s="90"/>
      <c r="C2" s="90"/>
    </row>
    <row r="3" spans="1:3" s="5" customFormat="1" ht="22.05" customHeight="1" x14ac:dyDescent="0.25">
      <c r="A3" s="90" t="s">
        <v>157</v>
      </c>
      <c r="B3" s="90"/>
      <c r="C3" s="90"/>
    </row>
    <row r="4" spans="1:3" s="5" customFormat="1" ht="22.05" customHeight="1" x14ac:dyDescent="0.25">
      <c r="A4" s="90" t="s">
        <v>158</v>
      </c>
      <c r="B4" s="90"/>
      <c r="C4" s="90"/>
    </row>
    <row r="5" spans="1:3" s="5" customFormat="1" ht="22.05" customHeight="1" x14ac:dyDescent="0.25">
      <c r="A5" s="90" t="s">
        <v>159</v>
      </c>
      <c r="B5" s="90"/>
      <c r="C5" s="90"/>
    </row>
    <row r="6" spans="1:3" s="5" customFormat="1" ht="22.05" customHeight="1" x14ac:dyDescent="0.25">
      <c r="A6" s="90" t="s">
        <v>160</v>
      </c>
      <c r="B6" s="90"/>
      <c r="C6" s="90"/>
    </row>
    <row r="7" spans="1:3" s="5" customFormat="1" ht="22.05" customHeight="1" x14ac:dyDescent="0.25">
      <c r="A7" s="90" t="s">
        <v>161</v>
      </c>
      <c r="B7" s="90"/>
      <c r="C7" s="90"/>
    </row>
    <row r="8" spans="1:3" s="5" customFormat="1" ht="22.05" customHeight="1" x14ac:dyDescent="0.25">
      <c r="A8" s="90" t="s">
        <v>174</v>
      </c>
      <c r="B8" s="90"/>
      <c r="C8" s="90"/>
    </row>
    <row r="9" spans="1:3" s="5" customFormat="1" ht="22.05" customHeight="1" x14ac:dyDescent="0.25">
      <c r="A9" s="90" t="s">
        <v>178</v>
      </c>
      <c r="B9" s="90"/>
      <c r="C9" s="90"/>
    </row>
    <row r="10" spans="1:3" s="5" customFormat="1" ht="22.05" customHeight="1" x14ac:dyDescent="0.25">
      <c r="A10" s="90" t="s">
        <v>162</v>
      </c>
      <c r="B10" s="90"/>
      <c r="C10" s="90"/>
    </row>
    <row r="11" spans="1:3" s="5" customFormat="1" ht="22.05" customHeight="1" x14ac:dyDescent="0.25">
      <c r="A11" s="90" t="s">
        <v>61</v>
      </c>
      <c r="B11" s="90"/>
      <c r="C11" s="90"/>
    </row>
    <row r="12" spans="1:3" s="5" customFormat="1" ht="22.05" customHeight="1" x14ac:dyDescent="0.25">
      <c r="A12" s="90" t="s">
        <v>30</v>
      </c>
      <c r="B12" s="90"/>
      <c r="C12" s="90"/>
    </row>
    <row r="13" spans="1:3" s="5" customFormat="1" ht="22.05" customHeight="1" x14ac:dyDescent="0.25">
      <c r="A13" s="90"/>
      <c r="B13" s="90"/>
      <c r="C13" s="90"/>
    </row>
    <row r="14" spans="1:3" s="5" customFormat="1" ht="22.05" customHeight="1" x14ac:dyDescent="0.25">
      <c r="A14" s="90"/>
      <c r="B14" s="90"/>
      <c r="C14" s="90"/>
    </row>
    <row r="15" spans="1:3" s="5" customFormat="1" ht="22.05" customHeight="1" x14ac:dyDescent="0.25">
      <c r="A15" s="90"/>
      <c r="B15" s="90"/>
      <c r="C15" s="90"/>
    </row>
    <row r="16" spans="1:3" s="5" customFormat="1" ht="22.05" customHeight="1" x14ac:dyDescent="0.25">
      <c r="A16" s="90"/>
      <c r="B16" s="90"/>
      <c r="C16" s="90"/>
    </row>
    <row r="17" spans="1:3" s="5" customFormat="1" ht="22.05" customHeight="1" x14ac:dyDescent="0.25">
      <c r="A17" s="90"/>
      <c r="B17" s="90"/>
      <c r="C17" s="90"/>
    </row>
    <row r="18" spans="1:3" s="5" customFormat="1" ht="22.05" customHeight="1" x14ac:dyDescent="0.25">
      <c r="A18" s="90"/>
      <c r="B18" s="90"/>
      <c r="C18" s="90"/>
    </row>
    <row r="19" spans="1:3" s="5" customFormat="1" ht="22.05" customHeight="1" x14ac:dyDescent="0.25">
      <c r="A19" s="90"/>
      <c r="B19" s="90"/>
      <c r="C19" s="90"/>
    </row>
    <row r="20" spans="1:3" s="5" customFormat="1" ht="22.05" customHeight="1" x14ac:dyDescent="0.25">
      <c r="A20" s="90"/>
      <c r="B20" s="90"/>
      <c r="C20" s="90"/>
    </row>
    <row r="21" spans="1:3" s="5" customFormat="1" ht="22.05" customHeight="1" x14ac:dyDescent="0.25">
      <c r="A21" s="90"/>
      <c r="B21" s="90"/>
      <c r="C21" s="90"/>
    </row>
    <row r="22" spans="1:3" s="5" customFormat="1" ht="22.05" customHeight="1" x14ac:dyDescent="0.25">
      <c r="A22" s="90"/>
      <c r="B22" s="90"/>
      <c r="C22" s="90"/>
    </row>
    <row r="23" spans="1:3" s="5" customFormat="1" ht="22.05" customHeight="1" x14ac:dyDescent="0.25">
      <c r="A23" s="90"/>
      <c r="B23" s="90"/>
      <c r="C23" s="90"/>
    </row>
    <row r="24" spans="1:3" s="5" customFormat="1" ht="22.05" customHeight="1" x14ac:dyDescent="0.25">
      <c r="A24" s="90"/>
      <c r="B24" s="90"/>
      <c r="C24" s="90"/>
    </row>
    <row r="25" spans="1:3" s="5" customFormat="1" ht="22.05" customHeight="1" x14ac:dyDescent="0.25">
      <c r="A25" s="90"/>
      <c r="B25" s="90"/>
      <c r="C25" s="90"/>
    </row>
    <row r="26" spans="1:3" s="5" customFormat="1" ht="22.05" customHeight="1" x14ac:dyDescent="0.25">
      <c r="A26" s="90"/>
      <c r="B26" s="90"/>
      <c r="C26" s="90"/>
    </row>
    <row r="27" spans="1:3" s="5" customFormat="1" ht="22.05" customHeight="1" x14ac:dyDescent="0.25">
      <c r="A27" s="90"/>
      <c r="B27" s="90"/>
      <c r="C27" s="90"/>
    </row>
    <row r="28" spans="1:3" s="5" customFormat="1" ht="22.05" customHeight="1" x14ac:dyDescent="0.25">
      <c r="A28" s="90"/>
      <c r="B28" s="90"/>
      <c r="C28" s="90"/>
    </row>
    <row r="29" spans="1:3" s="5" customFormat="1" ht="22.05" customHeight="1" x14ac:dyDescent="0.25">
      <c r="A29" s="90"/>
      <c r="B29" s="90"/>
      <c r="C29" s="90"/>
    </row>
    <row r="30" spans="1:3" s="5" customFormat="1" ht="22.05" customHeight="1" x14ac:dyDescent="0.25">
      <c r="A30" s="90"/>
      <c r="B30" s="90"/>
      <c r="C30" s="90"/>
    </row>
    <row r="31" spans="1:3" s="5" customFormat="1" ht="22.05" customHeight="1" x14ac:dyDescent="0.25">
      <c r="A31" s="90"/>
      <c r="B31" s="90"/>
      <c r="C31" s="90"/>
    </row>
    <row r="32" spans="1:3" s="5" customFormat="1" ht="22.05" customHeight="1" x14ac:dyDescent="0.25">
      <c r="A32" s="90"/>
      <c r="B32" s="90"/>
      <c r="C32" s="90"/>
    </row>
    <row r="33" spans="1:3" s="5" customFormat="1" ht="22.05" customHeight="1" x14ac:dyDescent="0.25">
      <c r="A33" s="90"/>
      <c r="B33" s="90"/>
      <c r="C33" s="90"/>
    </row>
    <row r="34" spans="1:3" s="5" customFormat="1" ht="22.05" customHeight="1" x14ac:dyDescent="0.25">
      <c r="A34" s="90"/>
      <c r="B34" s="90"/>
      <c r="C34" s="90"/>
    </row>
    <row r="35" spans="1:3" s="5" customFormat="1" ht="22.05" customHeight="1" x14ac:dyDescent="0.25">
      <c r="A35" s="90"/>
      <c r="B35" s="90"/>
      <c r="C35" s="90"/>
    </row>
    <row r="36" spans="1:3" s="5" customFormat="1" ht="22.05" customHeight="1" x14ac:dyDescent="0.25">
      <c r="A36" s="90"/>
      <c r="B36" s="90"/>
      <c r="C36" s="90"/>
    </row>
    <row r="37" spans="1:3" s="5" customFormat="1" ht="22.05" customHeight="1" x14ac:dyDescent="0.25">
      <c r="A37" s="90"/>
      <c r="B37" s="90"/>
      <c r="C37" s="90"/>
    </row>
    <row r="38" spans="1:3" s="5" customFormat="1" ht="22.05" customHeight="1" x14ac:dyDescent="0.25">
      <c r="A38" s="90"/>
      <c r="B38" s="90"/>
      <c r="C38" s="90"/>
    </row>
    <row r="39" spans="1:3" s="5" customFormat="1" ht="22.05" customHeight="1" x14ac:dyDescent="0.25">
      <c r="A39" s="90"/>
      <c r="B39" s="90"/>
      <c r="C39" s="90"/>
    </row>
    <row r="40" spans="1:3" s="5" customFormat="1" ht="22.05" customHeight="1" x14ac:dyDescent="0.25">
      <c r="A40" s="90"/>
      <c r="B40" s="90"/>
      <c r="C40" s="90"/>
    </row>
    <row r="41" spans="1:3" s="5" customFormat="1" ht="22.05" customHeight="1" x14ac:dyDescent="0.25">
      <c r="A41" s="90"/>
      <c r="B41" s="90"/>
      <c r="C41" s="90"/>
    </row>
    <row r="42" spans="1:3" s="5" customFormat="1" ht="22.05" customHeight="1" x14ac:dyDescent="0.25">
      <c r="A42" s="90"/>
      <c r="B42" s="90"/>
      <c r="C42" s="90"/>
    </row>
    <row r="43" spans="1:3" s="5" customFormat="1" ht="22.05" customHeight="1" x14ac:dyDescent="0.25">
      <c r="A43" s="90"/>
      <c r="B43" s="90"/>
      <c r="C43" s="90"/>
    </row>
    <row r="44" spans="1:3" s="5" customFormat="1" ht="22.05" customHeight="1" x14ac:dyDescent="0.25">
      <c r="A44" s="90"/>
      <c r="B44" s="90"/>
      <c r="C44" s="90"/>
    </row>
    <row r="45" spans="1:3" s="5" customFormat="1" ht="22.05" customHeight="1" x14ac:dyDescent="0.25">
      <c r="A45" s="90"/>
      <c r="B45" s="90"/>
      <c r="C45" s="90"/>
    </row>
    <row r="46" spans="1:3" s="5" customFormat="1" ht="22.05" customHeight="1" x14ac:dyDescent="0.25">
      <c r="A46" s="90"/>
      <c r="B46" s="90"/>
      <c r="C46" s="90"/>
    </row>
    <row r="47" spans="1:3" s="5" customFormat="1" ht="22.05" customHeight="1" x14ac:dyDescent="0.25">
      <c r="A47" s="90"/>
      <c r="B47" s="90"/>
      <c r="C47" s="90"/>
    </row>
    <row r="48" spans="1:3" s="5" customFormat="1" ht="22.05" customHeight="1" x14ac:dyDescent="0.25">
      <c r="A48" s="90"/>
      <c r="B48" s="90"/>
      <c r="C48" s="90"/>
    </row>
    <row r="49" spans="1:3" s="5" customFormat="1" ht="22.05" customHeight="1" x14ac:dyDescent="0.25">
      <c r="A49" s="90"/>
      <c r="B49" s="90"/>
      <c r="C49" s="90"/>
    </row>
    <row r="50" spans="1:3" s="5" customFormat="1" ht="22.05" customHeight="1" x14ac:dyDescent="0.25">
      <c r="A50" s="90"/>
      <c r="B50" s="90"/>
      <c r="C50" s="90"/>
    </row>
    <row r="51" spans="1:3" s="5" customFormat="1" ht="22.05" customHeight="1" x14ac:dyDescent="0.25">
      <c r="A51" s="90"/>
      <c r="B51" s="90"/>
      <c r="C51" s="90"/>
    </row>
    <row r="52" spans="1:3" s="5" customFormat="1" ht="22.05" customHeight="1" x14ac:dyDescent="0.25">
      <c r="A52" s="90"/>
      <c r="B52" s="90"/>
      <c r="C52" s="90"/>
    </row>
    <row r="53" spans="1:3" s="5" customFormat="1" ht="22.05" customHeight="1" x14ac:dyDescent="0.25">
      <c r="A53" s="90"/>
      <c r="B53" s="90"/>
      <c r="C53" s="90"/>
    </row>
    <row r="54" spans="1:3" s="5" customFormat="1" ht="22.05" customHeight="1" x14ac:dyDescent="0.25">
      <c r="A54" s="90"/>
      <c r="B54" s="90"/>
      <c r="C54" s="90"/>
    </row>
    <row r="55" spans="1:3" s="5" customFormat="1" ht="22.05" customHeight="1" x14ac:dyDescent="0.25">
      <c r="A55" s="90"/>
      <c r="B55" s="90"/>
      <c r="C55" s="90"/>
    </row>
    <row r="56" spans="1:3" s="5" customFormat="1" ht="22.05" customHeight="1" x14ac:dyDescent="0.25">
      <c r="A56" s="90"/>
      <c r="B56" s="90"/>
      <c r="C56" s="90"/>
    </row>
    <row r="57" spans="1:3" s="5" customFormat="1" ht="22.05" customHeight="1" x14ac:dyDescent="0.25">
      <c r="A57" s="90"/>
      <c r="B57" s="90"/>
      <c r="C57" s="90"/>
    </row>
    <row r="58" spans="1:3" s="5" customFormat="1" ht="22.05" customHeight="1" x14ac:dyDescent="0.25">
      <c r="A58" s="90"/>
      <c r="B58" s="90"/>
      <c r="C58" s="90"/>
    </row>
    <row r="59" spans="1:3" s="5" customFormat="1" ht="22.05" customHeight="1" x14ac:dyDescent="0.25">
      <c r="A59" s="90"/>
      <c r="B59" s="90"/>
      <c r="C59" s="90"/>
    </row>
    <row r="60" spans="1:3" s="5" customFormat="1" ht="22.05" customHeight="1" x14ac:dyDescent="0.25">
      <c r="A60" s="90"/>
      <c r="B60" s="90"/>
      <c r="C60" s="90"/>
    </row>
    <row r="61" spans="1:3" s="5" customFormat="1" ht="22.05" customHeight="1" x14ac:dyDescent="0.25">
      <c r="A61" s="90"/>
      <c r="B61" s="90"/>
      <c r="C61" s="90"/>
    </row>
    <row r="62" spans="1:3" s="5" customFormat="1" ht="22.05" customHeight="1" x14ac:dyDescent="0.25">
      <c r="A62" s="90"/>
      <c r="B62" s="90"/>
      <c r="C62" s="90"/>
    </row>
    <row r="63" spans="1:3" s="5" customFormat="1" ht="22.05" customHeight="1" x14ac:dyDescent="0.25">
      <c r="A63" s="90"/>
      <c r="B63" s="90"/>
      <c r="C63" s="90"/>
    </row>
    <row r="64" spans="1:3" s="5" customFormat="1" ht="22.05" customHeight="1" x14ac:dyDescent="0.25">
      <c r="A64" s="90"/>
      <c r="B64" s="90"/>
      <c r="C64" s="90"/>
    </row>
    <row r="65" spans="1:3" s="5" customFormat="1" ht="22.05" customHeight="1" x14ac:dyDescent="0.25">
      <c r="A65" s="90"/>
      <c r="B65" s="90"/>
      <c r="C65" s="90"/>
    </row>
    <row r="66" spans="1:3" s="5" customFormat="1" ht="22.05" customHeight="1" x14ac:dyDescent="0.25">
      <c r="A66" s="90"/>
      <c r="B66" s="90"/>
      <c r="C66" s="90"/>
    </row>
    <row r="67" spans="1:3" s="5" customFormat="1" ht="22.05" customHeight="1" x14ac:dyDescent="0.25">
      <c r="A67" s="90"/>
      <c r="B67" s="90"/>
      <c r="C67" s="90"/>
    </row>
    <row r="68" spans="1:3" s="5" customFormat="1" ht="22.05" customHeight="1" x14ac:dyDescent="0.25">
      <c r="A68" s="90"/>
      <c r="B68" s="90"/>
      <c r="C68" s="90"/>
    </row>
    <row r="69" spans="1:3" s="5" customFormat="1" ht="22.05" customHeight="1" x14ac:dyDescent="0.25">
      <c r="A69" s="90"/>
      <c r="B69" s="90"/>
      <c r="C69" s="90"/>
    </row>
    <row r="70" spans="1:3" s="5" customFormat="1" ht="22.05" customHeight="1" x14ac:dyDescent="0.25">
      <c r="A70" s="90"/>
      <c r="B70" s="90"/>
      <c r="C70" s="90"/>
    </row>
    <row r="71" spans="1:3" s="5" customFormat="1" ht="22.05" customHeight="1" x14ac:dyDescent="0.25">
      <c r="A71" s="90"/>
      <c r="B71" s="90"/>
      <c r="C71" s="90"/>
    </row>
    <row r="72" spans="1:3" s="5" customFormat="1" ht="22.05" customHeight="1" x14ac:dyDescent="0.25">
      <c r="A72" s="90"/>
      <c r="B72" s="90"/>
      <c r="C72" s="90"/>
    </row>
    <row r="73" spans="1:3" s="5" customFormat="1" ht="22.05" customHeight="1" x14ac:dyDescent="0.25">
      <c r="A73" s="90"/>
      <c r="B73" s="90"/>
      <c r="C73" s="90"/>
    </row>
    <row r="74" spans="1:3" s="5" customFormat="1" ht="22.05" customHeight="1" x14ac:dyDescent="0.25">
      <c r="A74" s="90"/>
      <c r="B74" s="90"/>
      <c r="C74" s="90"/>
    </row>
    <row r="75" spans="1:3" s="5" customFormat="1" ht="22.05" customHeight="1" x14ac:dyDescent="0.25">
      <c r="A75" s="90"/>
      <c r="B75" s="90"/>
      <c r="C75" s="90"/>
    </row>
    <row r="76" spans="1:3" s="5" customFormat="1" ht="22.05" customHeight="1" x14ac:dyDescent="0.25"/>
    <row r="77" spans="1:3" s="5" customFormat="1" ht="22.05" customHeight="1" x14ac:dyDescent="0.25"/>
    <row r="78" spans="1:3" s="5" customFormat="1" ht="22.05" customHeight="1" x14ac:dyDescent="0.25"/>
    <row r="79" spans="1:3" s="5" customFormat="1" ht="22.05" customHeight="1" x14ac:dyDescent="0.25"/>
    <row r="80" spans="1:3" s="5" customFormat="1" ht="22.05" customHeight="1" x14ac:dyDescent="0.25"/>
    <row r="81" s="5" customFormat="1" ht="22.05" customHeight="1" x14ac:dyDescent="0.25"/>
    <row r="82" s="5" customFormat="1" ht="22.05" customHeight="1" x14ac:dyDescent="0.25"/>
    <row r="83" s="5" customFormat="1" ht="22.05" customHeight="1" x14ac:dyDescent="0.25"/>
    <row r="84" s="5" customFormat="1" ht="22.05" customHeight="1" x14ac:dyDescent="0.25"/>
    <row r="85" s="5" customFormat="1" ht="22.05" customHeight="1" x14ac:dyDescent="0.25"/>
    <row r="86" s="5" customFormat="1" ht="22.05" customHeight="1" x14ac:dyDescent="0.25"/>
    <row r="87" s="5" customFormat="1" ht="22.05" customHeight="1" x14ac:dyDescent="0.25"/>
    <row r="88" s="5" customFormat="1" ht="22.05" customHeight="1" x14ac:dyDescent="0.25"/>
    <row r="89" s="5" customFormat="1" ht="22.05" customHeight="1" x14ac:dyDescent="0.25"/>
    <row r="90" s="5" customFormat="1" ht="22.05" customHeight="1" x14ac:dyDescent="0.25"/>
    <row r="91" s="5" customFormat="1" ht="22.05" customHeight="1" x14ac:dyDescent="0.25"/>
    <row r="92" s="5" customFormat="1" ht="22.05" customHeight="1" x14ac:dyDescent="0.25"/>
    <row r="93" s="5" customFormat="1" ht="22.05" customHeight="1" x14ac:dyDescent="0.25"/>
    <row r="94" s="5" customFormat="1" ht="22.05" customHeight="1" x14ac:dyDescent="0.25"/>
    <row r="95" s="5" customFormat="1" ht="22.0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18"/>
  <sheetViews>
    <sheetView zoomScaleNormal="100" workbookViewId="0">
      <selection activeCell="A2" sqref="A2"/>
    </sheetView>
  </sheetViews>
  <sheetFormatPr defaultColWidth="9.109375" defaultRowHeight="13.8" x14ac:dyDescent="0.25"/>
  <cols>
    <col min="1" max="1" width="45.33203125" style="2" customWidth="1"/>
    <col min="2" max="2" width="118.109375" style="2" customWidth="1"/>
    <col min="3" max="16384" width="9.109375" style="2"/>
  </cols>
  <sheetData>
    <row r="1" spans="1:2" ht="33" customHeight="1" x14ac:dyDescent="0.25">
      <c r="A1" s="60" t="s">
        <v>59</v>
      </c>
      <c r="B1" s="1"/>
    </row>
    <row r="2" spans="1:2" s="3" customFormat="1" ht="30" customHeight="1" x14ac:dyDescent="0.3">
      <c r="A2" s="58" t="s">
        <v>60</v>
      </c>
      <c r="B2" s="57"/>
    </row>
    <row r="3" spans="1:2" s="1" customFormat="1" ht="60" customHeight="1" x14ac:dyDescent="0.3">
      <c r="A3" s="59" t="s">
        <v>33</v>
      </c>
      <c r="B3" s="4" t="s">
        <v>34</v>
      </c>
    </row>
    <row r="4" spans="1:2" s="1" customFormat="1" ht="60" customHeight="1" x14ac:dyDescent="0.3">
      <c r="A4" s="59" t="s">
        <v>35</v>
      </c>
      <c r="B4" s="4" t="s">
        <v>36</v>
      </c>
    </row>
    <row r="5" spans="1:2" s="1" customFormat="1" ht="60" customHeight="1" x14ac:dyDescent="0.3">
      <c r="A5" s="59" t="s">
        <v>37</v>
      </c>
      <c r="B5" s="4" t="s">
        <v>38</v>
      </c>
    </row>
    <row r="6" spans="1:2" s="1" customFormat="1" ht="60" customHeight="1" x14ac:dyDescent="0.3">
      <c r="A6" s="59" t="s">
        <v>32</v>
      </c>
      <c r="B6" s="4" t="s">
        <v>39</v>
      </c>
    </row>
    <row r="7" spans="1:2" s="1" customFormat="1" ht="60" customHeight="1" x14ac:dyDescent="0.3">
      <c r="A7" s="59" t="s">
        <v>57</v>
      </c>
      <c r="B7" s="4" t="s">
        <v>58</v>
      </c>
    </row>
    <row r="8" spans="1:2" s="1" customFormat="1" ht="60" customHeight="1" x14ac:dyDescent="0.3">
      <c r="A8" s="59" t="s">
        <v>40</v>
      </c>
      <c r="B8" s="4" t="s">
        <v>41</v>
      </c>
    </row>
    <row r="9" spans="1:2" s="1" customFormat="1" ht="60" customHeight="1" x14ac:dyDescent="0.3">
      <c r="A9" s="59" t="s">
        <v>42</v>
      </c>
      <c r="B9" s="4" t="s">
        <v>43</v>
      </c>
    </row>
    <row r="10" spans="1:2" s="1" customFormat="1" ht="60" customHeight="1" x14ac:dyDescent="0.3">
      <c r="A10" s="59" t="s">
        <v>44</v>
      </c>
      <c r="B10" s="4" t="s">
        <v>45</v>
      </c>
    </row>
    <row r="11" spans="1:2" s="1" customFormat="1" ht="60" customHeight="1" x14ac:dyDescent="0.3">
      <c r="A11" s="59" t="s">
        <v>46</v>
      </c>
      <c r="B11" s="4" t="s">
        <v>47</v>
      </c>
    </row>
    <row r="12" spans="1:2" s="1" customFormat="1" ht="60" customHeight="1" x14ac:dyDescent="0.3">
      <c r="A12" s="59" t="s">
        <v>29</v>
      </c>
      <c r="B12" s="4" t="s">
        <v>48</v>
      </c>
    </row>
    <row r="13" spans="1:2" s="1" customFormat="1" ht="60" customHeight="1" x14ac:dyDescent="0.3">
      <c r="A13" s="59" t="s">
        <v>49</v>
      </c>
      <c r="B13" s="4" t="s">
        <v>50</v>
      </c>
    </row>
    <row r="14" spans="1:2" s="1" customFormat="1" ht="60" customHeight="1" x14ac:dyDescent="0.3">
      <c r="A14" s="59" t="s">
        <v>51</v>
      </c>
      <c r="B14" s="4" t="s">
        <v>52</v>
      </c>
    </row>
    <row r="15" spans="1:2" s="1" customFormat="1" ht="60" customHeight="1" x14ac:dyDescent="0.3">
      <c r="A15" s="59" t="s">
        <v>53</v>
      </c>
      <c r="B15" s="4" t="s">
        <v>54</v>
      </c>
    </row>
    <row r="16" spans="1:2" s="1" customFormat="1" ht="60" customHeight="1" x14ac:dyDescent="0.3">
      <c r="A16" s="59" t="s">
        <v>55</v>
      </c>
      <c r="B16" s="4" t="s">
        <v>56</v>
      </c>
    </row>
    <row r="17" spans="3:3" s="1" customFormat="1" ht="30" customHeight="1" x14ac:dyDescent="0.3"/>
    <row r="18" spans="3:3" x14ac:dyDescent="0.25">
      <c r="C1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7"/>
  <sheetViews>
    <sheetView zoomScaleNormal="100" workbookViewId="0"/>
  </sheetViews>
  <sheetFormatPr defaultColWidth="10.77734375" defaultRowHeight="14.4" x14ac:dyDescent="0.3"/>
  <cols>
    <col min="1" max="4" width="8.77734375" style="19" customWidth="1"/>
    <col min="5" max="17" width="10.77734375" style="19"/>
    <col min="18" max="18" width="10.77734375" style="30"/>
    <col min="19" max="16384" width="10.77734375" style="19"/>
  </cols>
  <sheetData>
    <row r="1" spans="1:18" s="20" customFormat="1" ht="55.05" customHeight="1" x14ac:dyDescent="0.3">
      <c r="A1" s="21" t="s">
        <v>83</v>
      </c>
      <c r="B1" s="21" t="s">
        <v>84</v>
      </c>
      <c r="C1" s="21" t="s">
        <v>94</v>
      </c>
      <c r="D1" s="21" t="s">
        <v>95</v>
      </c>
      <c r="E1" s="24" t="s">
        <v>92</v>
      </c>
      <c r="F1" s="129" t="s">
        <v>79</v>
      </c>
      <c r="G1" s="130"/>
      <c r="H1" s="130"/>
      <c r="I1" s="129" t="s">
        <v>80</v>
      </c>
      <c r="J1" s="130"/>
      <c r="K1" s="130"/>
      <c r="L1" s="129" t="s">
        <v>81</v>
      </c>
      <c r="M1" s="130"/>
      <c r="N1" s="130"/>
      <c r="O1" s="129" t="s">
        <v>82</v>
      </c>
      <c r="P1" s="130"/>
      <c r="Q1" s="130"/>
      <c r="R1" s="32" t="s">
        <v>93</v>
      </c>
    </row>
    <row r="2" spans="1:18" ht="19.95" customHeight="1" x14ac:dyDescent="0.3">
      <c r="A2" s="22"/>
      <c r="B2" s="22"/>
      <c r="C2" s="22"/>
      <c r="D2" s="22"/>
      <c r="E2" s="38"/>
      <c r="F2" s="29" t="s">
        <v>85</v>
      </c>
      <c r="G2" s="29" t="s">
        <v>85</v>
      </c>
      <c r="H2" s="29" t="s">
        <v>85</v>
      </c>
      <c r="I2" s="29" t="s">
        <v>86</v>
      </c>
      <c r="J2" s="29" t="s">
        <v>86</v>
      </c>
      <c r="K2" s="29" t="s">
        <v>86</v>
      </c>
      <c r="L2" s="29" t="s">
        <v>87</v>
      </c>
      <c r="M2" s="29" t="s">
        <v>87</v>
      </c>
      <c r="N2" s="29" t="s">
        <v>87</v>
      </c>
      <c r="O2" s="29" t="s">
        <v>88</v>
      </c>
      <c r="P2" s="29" t="s">
        <v>88</v>
      </c>
      <c r="Q2" s="29" t="s">
        <v>88</v>
      </c>
      <c r="R2" s="33"/>
    </row>
    <row r="3" spans="1:18" ht="19.95" customHeight="1" x14ac:dyDescent="0.3">
      <c r="A3" s="23"/>
      <c r="B3" s="23"/>
      <c r="C3" s="23"/>
      <c r="D3" s="23"/>
      <c r="E3" s="39"/>
      <c r="F3" s="36" t="s">
        <v>89</v>
      </c>
      <c r="G3" s="23" t="s">
        <v>90</v>
      </c>
      <c r="H3" s="23" t="s">
        <v>91</v>
      </c>
      <c r="I3" s="36" t="s">
        <v>89</v>
      </c>
      <c r="J3" s="23" t="s">
        <v>90</v>
      </c>
      <c r="K3" s="23" t="s">
        <v>91</v>
      </c>
      <c r="L3" s="36" t="s">
        <v>89</v>
      </c>
      <c r="M3" s="23" t="s">
        <v>90</v>
      </c>
      <c r="N3" s="23" t="s">
        <v>91</v>
      </c>
      <c r="O3" s="36" t="s">
        <v>89</v>
      </c>
      <c r="P3" s="23" t="s">
        <v>90</v>
      </c>
      <c r="Q3" s="23" t="s">
        <v>91</v>
      </c>
      <c r="R3" s="34"/>
    </row>
    <row r="4" spans="1:18" ht="19.95" customHeight="1" x14ac:dyDescent="0.3">
      <c r="A4" s="25">
        <v>2016</v>
      </c>
      <c r="B4" s="25">
        <v>12</v>
      </c>
      <c r="C4" s="31">
        <v>21</v>
      </c>
      <c r="D4" s="31">
        <v>1600</v>
      </c>
      <c r="E4" s="37">
        <v>434.33</v>
      </c>
      <c r="F4" s="28">
        <v>-247.44</v>
      </c>
      <c r="G4" s="26">
        <v>-40.67</v>
      </c>
      <c r="H4" s="26">
        <v>427</v>
      </c>
      <c r="I4" s="28">
        <v>-196.78</v>
      </c>
      <c r="J4" s="26">
        <v>-22.56</v>
      </c>
      <c r="K4" s="26">
        <v>358</v>
      </c>
      <c r="L4" s="28">
        <v>-25.29</v>
      </c>
      <c r="M4" s="26">
        <v>-9.4</v>
      </c>
      <c r="N4" s="26">
        <v>32</v>
      </c>
      <c r="O4" s="28">
        <v>-63.9</v>
      </c>
      <c r="P4" s="26">
        <v>-72.61</v>
      </c>
      <c r="Q4" s="26">
        <v>168.6</v>
      </c>
      <c r="R4" s="25">
        <f>E4+SUM(F4,I4,L4,O4)</f>
        <v>-99.080000000000098</v>
      </c>
    </row>
    <row r="5" spans="1:18" ht="19.95" customHeight="1" x14ac:dyDescent="0.3">
      <c r="A5" s="25">
        <v>2017</v>
      </c>
      <c r="B5" s="25">
        <v>1</v>
      </c>
      <c r="C5" s="31">
        <v>4</v>
      </c>
      <c r="D5" s="31">
        <v>1655</v>
      </c>
      <c r="E5" s="37">
        <v>408.29</v>
      </c>
      <c r="F5" s="28">
        <v>-236.99</v>
      </c>
      <c r="G5" s="26">
        <v>-38</v>
      </c>
      <c r="H5" s="26">
        <v>413</v>
      </c>
      <c r="I5" s="28">
        <v>-174.95</v>
      </c>
      <c r="J5" s="26">
        <v>-23.91</v>
      </c>
      <c r="K5" s="26">
        <v>326</v>
      </c>
      <c r="L5" s="28">
        <v>-9.4700000000000006</v>
      </c>
      <c r="M5" s="27">
        <v>2.68</v>
      </c>
      <c r="N5" s="26">
        <v>26</v>
      </c>
      <c r="O5" s="28">
        <v>-62.27</v>
      </c>
      <c r="P5" s="26">
        <v>-75.930000000000007</v>
      </c>
      <c r="Q5" s="26">
        <v>170</v>
      </c>
      <c r="R5" s="25">
        <f t="shared" ref="R5:R9" si="0">E5+SUM(F5,I5,L5,O5)</f>
        <v>-75.389999999999986</v>
      </c>
    </row>
    <row r="6" spans="1:18" ht="19.95" customHeight="1" x14ac:dyDescent="0.3">
      <c r="A6" s="25">
        <v>2017</v>
      </c>
      <c r="B6" s="25">
        <v>3</v>
      </c>
      <c r="C6" s="31">
        <v>1</v>
      </c>
      <c r="D6" s="31">
        <v>1750</v>
      </c>
      <c r="E6" s="37">
        <v>437.92</v>
      </c>
      <c r="F6" s="28">
        <v>-244.27</v>
      </c>
      <c r="G6" s="26">
        <v>-29.36</v>
      </c>
      <c r="H6" s="26">
        <v>421</v>
      </c>
      <c r="I6" s="28">
        <v>-213.46</v>
      </c>
      <c r="J6" s="27">
        <v>2.33</v>
      </c>
      <c r="K6" s="26">
        <v>386.9</v>
      </c>
      <c r="L6" s="28">
        <v>-43.15</v>
      </c>
      <c r="M6" s="27">
        <v>27.51</v>
      </c>
      <c r="N6" s="26">
        <v>90</v>
      </c>
      <c r="O6" s="28">
        <v>-10.39</v>
      </c>
      <c r="P6" s="26">
        <v>-72.989999999999995</v>
      </c>
      <c r="Q6" s="26">
        <v>131.19999999999999</v>
      </c>
      <c r="R6" s="25">
        <f t="shared" si="0"/>
        <v>-73.349999999999966</v>
      </c>
    </row>
    <row r="7" spans="1:18" ht="19.95" customHeight="1" x14ac:dyDescent="0.3">
      <c r="A7" s="25">
        <v>2017</v>
      </c>
      <c r="B7" s="25">
        <v>6</v>
      </c>
      <c r="C7" s="31">
        <v>26</v>
      </c>
      <c r="D7" s="31">
        <v>1835</v>
      </c>
      <c r="E7" s="37">
        <v>334.64</v>
      </c>
      <c r="F7" s="28">
        <v>-146.72999999999999</v>
      </c>
      <c r="G7" s="26">
        <v>-35.549999999999997</v>
      </c>
      <c r="H7" s="26">
        <v>250</v>
      </c>
      <c r="I7" s="28">
        <v>-156.77000000000001</v>
      </c>
      <c r="J7" s="26">
        <v>-1.47</v>
      </c>
      <c r="K7" s="26">
        <v>286</v>
      </c>
      <c r="L7" s="28">
        <v>19.420000000000002</v>
      </c>
      <c r="M7" s="27">
        <v>17.78</v>
      </c>
      <c r="N7" s="26">
        <v>60</v>
      </c>
      <c r="O7" s="28">
        <v>-77.62</v>
      </c>
      <c r="P7" s="26">
        <v>-113.22</v>
      </c>
      <c r="Q7" s="26">
        <v>238.8</v>
      </c>
      <c r="R7" s="25">
        <f t="shared" si="0"/>
        <v>-27.060000000000002</v>
      </c>
    </row>
    <row r="8" spans="1:18" ht="19.95" customHeight="1" x14ac:dyDescent="0.3">
      <c r="A8" s="25">
        <v>2017</v>
      </c>
      <c r="B8" s="25">
        <v>7</v>
      </c>
      <c r="C8" s="31">
        <v>31</v>
      </c>
      <c r="D8" s="31">
        <v>1815</v>
      </c>
      <c r="E8" s="37">
        <v>385.63</v>
      </c>
      <c r="F8" s="28">
        <v>-173.11</v>
      </c>
      <c r="G8" s="26">
        <v>-39.369999999999997</v>
      </c>
      <c r="H8" s="26">
        <v>298.7</v>
      </c>
      <c r="I8" s="28">
        <v>-122.29</v>
      </c>
      <c r="J8" s="26">
        <v>-6.86</v>
      </c>
      <c r="K8" s="26">
        <v>225.7</v>
      </c>
      <c r="L8" s="28">
        <v>35.020000000000003</v>
      </c>
      <c r="M8" s="27">
        <v>9.44</v>
      </c>
      <c r="N8" s="26">
        <v>68</v>
      </c>
      <c r="O8" s="28">
        <v>-131.57</v>
      </c>
      <c r="P8" s="26">
        <v>-88.98</v>
      </c>
      <c r="Q8" s="26">
        <v>274.7</v>
      </c>
      <c r="R8" s="25">
        <f t="shared" si="0"/>
        <v>-6.32000000000005</v>
      </c>
    </row>
    <row r="9" spans="1:18" ht="19.95" customHeight="1" x14ac:dyDescent="0.3">
      <c r="A9" s="25">
        <v>2017</v>
      </c>
      <c r="B9" s="25">
        <v>8</v>
      </c>
      <c r="C9" s="31">
        <v>9</v>
      </c>
      <c r="D9" s="31">
        <v>1850</v>
      </c>
      <c r="E9" s="37">
        <v>382.98</v>
      </c>
      <c r="F9" s="28">
        <v>-195.65</v>
      </c>
      <c r="G9" s="26">
        <v>-27.74</v>
      </c>
      <c r="H9" s="26">
        <v>328</v>
      </c>
      <c r="I9" s="28">
        <v>-159.61000000000001</v>
      </c>
      <c r="J9" s="27">
        <v>9.76</v>
      </c>
      <c r="K9" s="26">
        <v>299</v>
      </c>
      <c r="L9" s="28">
        <v>39.81</v>
      </c>
      <c r="M9" s="27">
        <v>57.88</v>
      </c>
      <c r="N9" s="26">
        <v>136</v>
      </c>
      <c r="O9" s="28">
        <v>-81.64</v>
      </c>
      <c r="P9" s="26">
        <v>-134.66999999999999</v>
      </c>
      <c r="Q9" s="26">
        <v>274.89999999999998</v>
      </c>
      <c r="R9" s="25">
        <f t="shared" si="0"/>
        <v>-14.109999999999957</v>
      </c>
    </row>
    <row r="12" spans="1:18" x14ac:dyDescent="0.3">
      <c r="E12" s="35">
        <f>E4/SUM(F4,I4,L4,O4)</f>
        <v>-0.81425170131793534</v>
      </c>
      <c r="F12" s="35">
        <f>F4/SUM(F4,I4,L4,O4)</f>
        <v>0.46388331677321376</v>
      </c>
      <c r="I12" s="35">
        <f>I4/SUM(F4,I4,L4,O4)</f>
        <v>0.36890946926379325</v>
      </c>
      <c r="L12" s="35">
        <f>L4/SUM(F4,I4,L4,O4)</f>
        <v>4.7411934534410671E-2</v>
      </c>
      <c r="O12" s="35">
        <f>O4/SUM(F4,I4,L4,O4)</f>
        <v>0.11979527942858212</v>
      </c>
    </row>
    <row r="13" spans="1:18" x14ac:dyDescent="0.3">
      <c r="E13" s="35">
        <f t="shared" ref="E13:E14" si="1">E5/SUM(F5,I5,L5,O5)</f>
        <v>-0.84413248428713206</v>
      </c>
      <c r="F13" s="35">
        <f t="shared" ref="F13:F17" si="2">F5/SUM(F5,I5,L5,O5)</f>
        <v>0.48997270922924246</v>
      </c>
      <c r="I13" s="35">
        <f t="shared" ref="I13:I17" si="3">I5/SUM(F5,I5,L5,O5)</f>
        <v>0.36170608666887194</v>
      </c>
      <c r="L13" s="35">
        <f t="shared" ref="L13:L14" si="4">L5/SUM(F5,I5,L5,O5)</f>
        <v>1.95790605358915E-2</v>
      </c>
      <c r="O13" s="35">
        <f t="shared" ref="O13:O17" si="5">O5/SUM(F5,I5,L5,O5)</f>
        <v>0.12874214356599406</v>
      </c>
    </row>
    <row r="14" spans="1:18" x14ac:dyDescent="0.3">
      <c r="E14" s="35">
        <f t="shared" si="1"/>
        <v>-0.85653372973184427</v>
      </c>
      <c r="F14" s="35">
        <f t="shared" si="2"/>
        <v>0.47777104074168253</v>
      </c>
      <c r="I14" s="35">
        <f t="shared" si="3"/>
        <v>0.41750933948794183</v>
      </c>
      <c r="L14" s="35">
        <f t="shared" si="4"/>
        <v>8.4397676374518352E-2</v>
      </c>
      <c r="O14" s="35">
        <f t="shared" si="5"/>
        <v>2.0321943395857377E-2</v>
      </c>
    </row>
    <row r="15" spans="1:18" x14ac:dyDescent="0.3">
      <c r="E15" s="35">
        <f>E7/SUM(F7,I7,O7)</f>
        <v>-0.87804366078925267</v>
      </c>
      <c r="F15" s="35">
        <f t="shared" si="2"/>
        <v>0.40566768039811996</v>
      </c>
      <c r="I15" s="35">
        <f t="shared" si="3"/>
        <v>0.43342549073818087</v>
      </c>
      <c r="L15" s="35">
        <f>L7/SUM(F7,I7,O7)</f>
        <v>-5.0955079764903446E-2</v>
      </c>
      <c r="O15" s="35">
        <f t="shared" si="5"/>
        <v>0.21459773292784076</v>
      </c>
    </row>
    <row r="16" spans="1:18" x14ac:dyDescent="0.3">
      <c r="E16" s="35">
        <f t="shared" ref="E16:E17" si="6">E8/SUM(F8,I8,O8)</f>
        <v>-0.90317820924186709</v>
      </c>
      <c r="F16" s="35">
        <f t="shared" si="2"/>
        <v>0.44166347748437301</v>
      </c>
      <c r="I16" s="35">
        <f t="shared" si="3"/>
        <v>0.31200408215333586</v>
      </c>
      <c r="L16" s="35">
        <f t="shared" ref="L16:L17" si="7">L8/SUM(F8,I8,O8)</f>
        <v>-8.201981403845704E-2</v>
      </c>
      <c r="O16" s="35">
        <f t="shared" si="5"/>
        <v>0.33568057150146696</v>
      </c>
    </row>
    <row r="17" spans="5:15" x14ac:dyDescent="0.3">
      <c r="E17" s="35">
        <f t="shared" si="6"/>
        <v>-0.87658503089951945</v>
      </c>
      <c r="F17" s="35">
        <f t="shared" si="2"/>
        <v>0.49270946133118443</v>
      </c>
      <c r="I17" s="35">
        <f t="shared" si="3"/>
        <v>0.40194918028658494</v>
      </c>
      <c r="L17" s="35">
        <f t="shared" si="7"/>
        <v>-9.1119249256122692E-2</v>
      </c>
      <c r="O17" s="35">
        <f t="shared" si="5"/>
        <v>0.20559570878138458</v>
      </c>
    </row>
    <row r="20" spans="5:15" x14ac:dyDescent="0.3">
      <c r="E20" s="35">
        <f>E12/(E12+L12)</f>
        <v>1.0618276941130451</v>
      </c>
    </row>
    <row r="21" spans="5:15" x14ac:dyDescent="0.3">
      <c r="E21" s="35">
        <f t="shared" ref="E21:E25" si="8">E13/(E13+L13)</f>
        <v>1.0237450478912793</v>
      </c>
    </row>
    <row r="22" spans="5:15" x14ac:dyDescent="0.3">
      <c r="E22" s="35">
        <f t="shared" si="8"/>
        <v>1.1093041517845834</v>
      </c>
    </row>
    <row r="23" spans="5:15" x14ac:dyDescent="0.3">
      <c r="E23" s="56">
        <f t="shared" si="8"/>
        <v>0.94515053945658933</v>
      </c>
      <c r="L23" s="56">
        <f>L15/(L15+E15)</f>
        <v>5.4849460543410729E-2</v>
      </c>
      <c r="M23" s="35"/>
    </row>
    <row r="24" spans="5:15" x14ac:dyDescent="0.3">
      <c r="E24" s="56">
        <f t="shared" si="8"/>
        <v>0.91674789016997504</v>
      </c>
      <c r="L24" s="56">
        <f t="shared" ref="L24:L25" si="9">L16/(L16+E16)</f>
        <v>8.325210983002497E-2</v>
      </c>
      <c r="M24" s="35"/>
    </row>
    <row r="25" spans="5:15" x14ac:dyDescent="0.3">
      <c r="E25" s="56">
        <f t="shared" si="8"/>
        <v>0.90583977861349607</v>
      </c>
      <c r="L25" s="56">
        <f t="shared" si="9"/>
        <v>9.4160221386503942E-2</v>
      </c>
      <c r="M25" s="35"/>
    </row>
    <row r="27" spans="5:15" x14ac:dyDescent="0.3">
      <c r="E27" s="35">
        <f>AVERAGE(E23:E25)</f>
        <v>0.92257940274668682</v>
      </c>
      <c r="L27" s="35">
        <f>AVERAGE(L23:L25)</f>
        <v>7.7420597253313225E-2</v>
      </c>
    </row>
  </sheetData>
  <mergeCells count="4">
    <mergeCell ref="F1:H1"/>
    <mergeCell ref="I1:K1"/>
    <mergeCell ref="L1:N1"/>
    <mergeCell ref="O1:Q1"/>
  </mergeCells>
  <conditionalFormatting sqref="F4:F9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4:I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4:L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O4:O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4:E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zoomScale="120" zoomScaleNormal="120" workbookViewId="0">
      <selection activeCell="B13" sqref="B13"/>
    </sheetView>
  </sheetViews>
  <sheetFormatPr defaultColWidth="9" defaultRowHeight="14.4" x14ac:dyDescent="0.3"/>
  <cols>
    <col min="1" max="1" width="24.77734375" style="16" customWidth="1"/>
    <col min="2" max="2" width="51" style="16" customWidth="1"/>
    <col min="3" max="3" width="83.6640625" style="16" customWidth="1"/>
    <col min="4" max="16384" width="9" style="16"/>
  </cols>
  <sheetData>
    <row r="1" spans="1:3" ht="30" customHeight="1" x14ac:dyDescent="0.3">
      <c r="A1" s="68" t="s">
        <v>63</v>
      </c>
      <c r="B1" s="68" t="s">
        <v>64</v>
      </c>
      <c r="C1" s="68" t="s">
        <v>65</v>
      </c>
    </row>
    <row r="2" spans="1:3" s="17" customFormat="1" ht="49.95" customHeight="1" x14ac:dyDescent="0.3">
      <c r="A2" s="69" t="s">
        <v>66</v>
      </c>
      <c r="B2" s="18" t="s">
        <v>77</v>
      </c>
      <c r="C2" s="18" t="s">
        <v>78</v>
      </c>
    </row>
    <row r="3" spans="1:3" s="17" customFormat="1" ht="49.95" customHeight="1" x14ac:dyDescent="0.3">
      <c r="A3" s="69" t="s">
        <v>67</v>
      </c>
      <c r="B3" s="18" t="s">
        <v>68</v>
      </c>
      <c r="C3" s="18" t="s">
        <v>69</v>
      </c>
    </row>
    <row r="4" spans="1:3" s="17" customFormat="1" ht="49.95" customHeight="1" x14ac:dyDescent="0.3">
      <c r="A4" s="69" t="s">
        <v>70</v>
      </c>
      <c r="B4" s="18" t="s">
        <v>71</v>
      </c>
      <c r="C4" s="18" t="s">
        <v>72</v>
      </c>
    </row>
    <row r="5" spans="1:3" s="17" customFormat="1" ht="49.95" customHeight="1" x14ac:dyDescent="0.3">
      <c r="A5" s="69" t="s">
        <v>73</v>
      </c>
      <c r="B5" s="18" t="s">
        <v>106</v>
      </c>
      <c r="C5" s="18"/>
    </row>
    <row r="6" spans="1:3" s="17" customFormat="1" ht="49.95" customHeight="1" x14ac:dyDescent="0.3">
      <c r="A6" s="69" t="s">
        <v>74</v>
      </c>
      <c r="B6" s="18" t="s">
        <v>18</v>
      </c>
      <c r="C6" s="18" t="s">
        <v>96</v>
      </c>
    </row>
    <row r="7" spans="1:3" s="17" customFormat="1" ht="49.95" customHeight="1" x14ac:dyDescent="0.3">
      <c r="A7" s="69" t="s">
        <v>75</v>
      </c>
      <c r="B7" s="18" t="s">
        <v>76</v>
      </c>
      <c r="C7" s="18"/>
    </row>
    <row r="8" spans="1:3" x14ac:dyDescent="0.3">
      <c r="A8" s="17"/>
      <c r="B8" s="17"/>
      <c r="C8" s="17"/>
    </row>
    <row r="9" spans="1:3" x14ac:dyDescent="0.3">
      <c r="A9" s="17"/>
      <c r="B9" s="17"/>
      <c r="C9" s="17"/>
    </row>
    <row r="10" spans="1:3" x14ac:dyDescent="0.3">
      <c r="A10" s="17"/>
      <c r="B10" s="17"/>
      <c r="C10" s="17"/>
    </row>
    <row r="11" spans="1:3" x14ac:dyDescent="0.3">
      <c r="A11" s="17"/>
      <c r="B11" s="17"/>
      <c r="C11" s="17"/>
    </row>
    <row r="12" spans="1:3" x14ac:dyDescent="0.3">
      <c r="A12" s="17"/>
      <c r="B12" s="17"/>
      <c r="C12" s="17"/>
    </row>
    <row r="13" spans="1:3" x14ac:dyDescent="0.3">
      <c r="A13" s="17"/>
      <c r="B13" s="17"/>
      <c r="C13" s="17"/>
    </row>
    <row r="14" spans="1:3" x14ac:dyDescent="0.3">
      <c r="A14" s="17"/>
      <c r="B14" s="17"/>
      <c r="C14" s="17"/>
    </row>
    <row r="15" spans="1:3" x14ac:dyDescent="0.3">
      <c r="A15" s="17"/>
      <c r="B15" s="17"/>
      <c r="C15" s="17"/>
    </row>
    <row r="16" spans="1:3" x14ac:dyDescent="0.3">
      <c r="A16" s="17"/>
      <c r="B16" s="17"/>
      <c r="C16" s="17"/>
    </row>
    <row r="17" spans="1:3" x14ac:dyDescent="0.3">
      <c r="A17" s="17"/>
      <c r="B17" s="17"/>
      <c r="C17" s="17"/>
    </row>
    <row r="18" spans="1:3" x14ac:dyDescent="0.3">
      <c r="A18" s="17"/>
      <c r="B18" s="17"/>
      <c r="C18" s="17"/>
    </row>
    <row r="19" spans="1:3" x14ac:dyDescent="0.3">
      <c r="A19" s="17"/>
      <c r="B19" s="17"/>
      <c r="C19" s="17"/>
    </row>
    <row r="20" spans="1:3" x14ac:dyDescent="0.3">
      <c r="A20" s="17"/>
      <c r="B20" s="17"/>
      <c r="C20" s="17"/>
    </row>
    <row r="21" spans="1:3" x14ac:dyDescent="0.3">
      <c r="A21" s="17"/>
      <c r="B21" s="17"/>
      <c r="C21" s="17"/>
    </row>
    <row r="22" spans="1:3" x14ac:dyDescent="0.3">
      <c r="A22" s="17"/>
      <c r="B22" s="17"/>
      <c r="C22" s="17"/>
    </row>
    <row r="23" spans="1:3" x14ac:dyDescent="0.3">
      <c r="A23" s="17"/>
      <c r="B23" s="17"/>
      <c r="C23" s="17"/>
    </row>
    <row r="24" spans="1:3" x14ac:dyDescent="0.3">
      <c r="A24" s="17"/>
      <c r="B24" s="17"/>
      <c r="C24" s="17"/>
    </row>
    <row r="25" spans="1:3" x14ac:dyDescent="0.3">
      <c r="A25" s="17"/>
      <c r="B25" s="17"/>
      <c r="C25" s="17"/>
    </row>
    <row r="26" spans="1:3" x14ac:dyDescent="0.3">
      <c r="A26" s="17"/>
      <c r="B26" s="17"/>
      <c r="C26" s="17"/>
    </row>
    <row r="27" spans="1:3" x14ac:dyDescent="0.3">
      <c r="A27" s="17"/>
      <c r="B27" s="17"/>
      <c r="C27" s="17"/>
    </row>
    <row r="28" spans="1:3" x14ac:dyDescent="0.3">
      <c r="A28" s="17"/>
      <c r="B28" s="17"/>
      <c r="C28" s="17"/>
    </row>
    <row r="29" spans="1:3" x14ac:dyDescent="0.3">
      <c r="A29" s="17"/>
      <c r="B29" s="17"/>
      <c r="C29" s="17"/>
    </row>
    <row r="30" spans="1:3" x14ac:dyDescent="0.3">
      <c r="A30" s="17"/>
      <c r="B30" s="17"/>
      <c r="C30" s="17"/>
    </row>
    <row r="31" spans="1:3" x14ac:dyDescent="0.3">
      <c r="A31" s="17"/>
      <c r="B31" s="17"/>
      <c r="C31" s="17"/>
    </row>
    <row r="32" spans="1:3" x14ac:dyDescent="0.3">
      <c r="A32" s="17"/>
      <c r="B32" s="17"/>
      <c r="C32" s="17"/>
    </row>
    <row r="33" spans="1:3" x14ac:dyDescent="0.3">
      <c r="A33" s="17"/>
      <c r="B33" s="17"/>
      <c r="C33" s="17"/>
    </row>
    <row r="34" spans="1:3" x14ac:dyDescent="0.3">
      <c r="A34" s="17"/>
      <c r="B34" s="17"/>
      <c r="C3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K6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4.4" x14ac:dyDescent="0.3"/>
  <cols>
    <col min="1" max="1" width="23.77734375" style="40" customWidth="1"/>
    <col min="2" max="2" width="30.77734375" style="40" customWidth="1"/>
    <col min="3" max="3" width="23.6640625" style="40" customWidth="1"/>
    <col min="4" max="4" width="14.77734375" style="112" customWidth="1"/>
    <col min="5" max="5" width="13.44140625" style="40" customWidth="1"/>
    <col min="6" max="6" width="14.33203125" style="40" customWidth="1"/>
    <col min="7" max="7" width="17.109375" style="40" customWidth="1"/>
    <col min="8" max="9" width="12.109375" style="40" customWidth="1"/>
    <col min="10" max="16384" width="9.109375" style="40"/>
  </cols>
  <sheetData>
    <row r="1" spans="1:11" ht="30" customHeight="1" x14ac:dyDescent="0.3">
      <c r="A1" s="114" t="s">
        <v>0</v>
      </c>
      <c r="B1" s="114" t="s">
        <v>1</v>
      </c>
      <c r="C1" s="114" t="s">
        <v>2</v>
      </c>
      <c r="D1" s="115" t="s">
        <v>3</v>
      </c>
      <c r="E1" s="114" t="s">
        <v>4</v>
      </c>
      <c r="F1" s="114" t="s">
        <v>5</v>
      </c>
      <c r="G1" s="116" t="s">
        <v>137</v>
      </c>
      <c r="H1" s="116" t="s">
        <v>107</v>
      </c>
      <c r="I1" s="116" t="s">
        <v>108</v>
      </c>
    </row>
    <row r="2" spans="1:11" ht="18" customHeight="1" x14ac:dyDescent="0.3">
      <c r="A2" s="103" t="s">
        <v>167</v>
      </c>
      <c r="B2" s="117" t="s">
        <v>61</v>
      </c>
      <c r="C2" s="104" t="s">
        <v>97</v>
      </c>
      <c r="D2" s="105">
        <v>0</v>
      </c>
      <c r="E2" s="106" t="s">
        <v>130</v>
      </c>
      <c r="F2" s="104" t="s">
        <v>163</v>
      </c>
      <c r="G2" s="107">
        <v>1</v>
      </c>
      <c r="H2" s="119">
        <v>149.14865399999999</v>
      </c>
      <c r="I2" s="119">
        <v>-35.319279000000002</v>
      </c>
      <c r="J2" s="70"/>
      <c r="K2" s="70"/>
    </row>
    <row r="3" spans="1:11" ht="18" customHeight="1" x14ac:dyDescent="0.3">
      <c r="A3" s="103" t="s">
        <v>166</v>
      </c>
      <c r="B3" s="108" t="s">
        <v>30</v>
      </c>
      <c r="C3" s="104" t="s">
        <v>97</v>
      </c>
      <c r="D3" s="105">
        <v>0</v>
      </c>
      <c r="E3" s="106" t="s">
        <v>99</v>
      </c>
      <c r="F3" s="104" t="s">
        <v>164</v>
      </c>
      <c r="G3" s="107">
        <v>1</v>
      </c>
      <c r="H3" s="119">
        <v>149.44621100000001</v>
      </c>
      <c r="I3" s="119">
        <v>-35.255946000000002</v>
      </c>
      <c r="J3" s="70"/>
      <c r="K3" s="70"/>
    </row>
    <row r="4" spans="1:11" ht="18" customHeight="1" x14ac:dyDescent="0.3">
      <c r="A4" s="118" t="s">
        <v>154</v>
      </c>
      <c r="B4" s="104" t="s">
        <v>156</v>
      </c>
      <c r="C4" s="104" t="s">
        <v>165</v>
      </c>
      <c r="D4" s="105">
        <v>0.35</v>
      </c>
      <c r="E4" s="104" t="s">
        <v>98</v>
      </c>
      <c r="F4" s="104" t="s">
        <v>163</v>
      </c>
      <c r="G4" s="107">
        <v>1</v>
      </c>
      <c r="H4" s="119">
        <v>149.14936</v>
      </c>
      <c r="I4" s="119">
        <v>-35.319344999999998</v>
      </c>
      <c r="J4" s="70"/>
      <c r="K4" s="70"/>
    </row>
    <row r="5" spans="1:11" ht="18" customHeight="1" x14ac:dyDescent="0.3">
      <c r="A5" s="118" t="s">
        <v>153</v>
      </c>
      <c r="B5" s="104" t="s">
        <v>156</v>
      </c>
      <c r="C5" s="104" t="s">
        <v>165</v>
      </c>
      <c r="D5" s="105">
        <v>0.35</v>
      </c>
      <c r="E5" s="104" t="s">
        <v>98</v>
      </c>
      <c r="F5" s="104" t="s">
        <v>164</v>
      </c>
      <c r="G5" s="107">
        <v>1</v>
      </c>
      <c r="H5" s="119">
        <v>149.22764699999999</v>
      </c>
      <c r="I5" s="119">
        <v>-35.342871000000002</v>
      </c>
      <c r="J5" s="70"/>
      <c r="K5" s="70"/>
    </row>
    <row r="6" spans="1:11" ht="18" customHeight="1" x14ac:dyDescent="0.3">
      <c r="A6" s="118" t="s">
        <v>155</v>
      </c>
      <c r="B6" s="104" t="s">
        <v>156</v>
      </c>
      <c r="C6" s="104" t="s">
        <v>165</v>
      </c>
      <c r="D6" s="105">
        <v>0.3</v>
      </c>
      <c r="E6" s="104" t="s">
        <v>98</v>
      </c>
      <c r="F6" s="104" t="s">
        <v>164</v>
      </c>
      <c r="G6" s="107">
        <v>1</v>
      </c>
      <c r="H6" s="119">
        <v>149.446393</v>
      </c>
      <c r="I6" s="119">
        <v>-35.255952999999998</v>
      </c>
      <c r="J6" s="70"/>
      <c r="K6" s="70"/>
    </row>
  </sheetData>
  <conditionalFormatting sqref="H4:H6">
    <cfRule type="cellIs" dxfId="21" priority="149" operator="equal">
      <formula>0</formula>
    </cfRule>
  </conditionalFormatting>
  <conditionalFormatting sqref="H2">
    <cfRule type="cellIs" dxfId="20" priority="7" operator="equal">
      <formula>0</formula>
    </cfRule>
  </conditionalFormatting>
  <conditionalFormatting sqref="I4:I6">
    <cfRule type="cellIs" dxfId="19" priority="3" operator="equal">
      <formula>0</formula>
    </cfRule>
  </conditionalFormatting>
  <conditionalFormatting sqref="H3">
    <cfRule type="cellIs" dxfId="18" priority="4" operator="equal">
      <formula>0</formula>
    </cfRule>
  </conditionalFormatting>
  <conditionalFormatting sqref="I2">
    <cfRule type="cellIs" dxfId="17" priority="2" operator="equal">
      <formula>0</formula>
    </cfRule>
  </conditionalFormatting>
  <conditionalFormatting sqref="I3">
    <cfRule type="cellIs" dxfId="16" priority="1" operator="equal">
      <formula>0</formula>
    </cfRule>
  </conditionalFormatting>
  <dataValidations count="1">
    <dataValidation type="list" allowBlank="1" showInputMessage="1" showErrorMessage="1" sqref="B2:B1048576" xr:uid="{00000000-0002-0000-0200-000000000000}">
      <formula1>ComponentTypeList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17"/>
  <sheetViews>
    <sheetView zoomScale="130" zoomScaleNormal="130" workbookViewId="0">
      <selection activeCell="B5" sqref="B5"/>
    </sheetView>
  </sheetViews>
  <sheetFormatPr defaultColWidth="9.109375" defaultRowHeight="14.4" x14ac:dyDescent="0.3"/>
  <cols>
    <col min="1" max="2" width="37.6640625" style="6" customWidth="1"/>
    <col min="3" max="4" width="15.6640625" style="41" customWidth="1"/>
    <col min="5" max="16384" width="9.109375" style="40"/>
  </cols>
  <sheetData>
    <row r="1" spans="1:4" s="51" customFormat="1" ht="30" customHeight="1" x14ac:dyDescent="0.3">
      <c r="A1" s="66" t="s">
        <v>6</v>
      </c>
      <c r="B1" s="66" t="s">
        <v>7</v>
      </c>
      <c r="C1" s="67" t="s">
        <v>9</v>
      </c>
      <c r="D1" s="67" t="s">
        <v>8</v>
      </c>
    </row>
    <row r="2" spans="1:4" ht="18" customHeight="1" x14ac:dyDescent="0.3">
      <c r="A2" s="6" t="s">
        <v>167</v>
      </c>
      <c r="B2" s="6" t="s">
        <v>154</v>
      </c>
      <c r="C2" s="52">
        <v>1</v>
      </c>
      <c r="D2" s="53">
        <v>1</v>
      </c>
    </row>
    <row r="3" spans="1:4" ht="18" customHeight="1" x14ac:dyDescent="0.3">
      <c r="A3" s="6" t="s">
        <v>154</v>
      </c>
      <c r="B3" s="6" t="s">
        <v>153</v>
      </c>
      <c r="C3" s="52">
        <v>1</v>
      </c>
      <c r="D3" s="53">
        <v>1</v>
      </c>
    </row>
    <row r="4" spans="1:4" ht="18" customHeight="1" x14ac:dyDescent="0.3">
      <c r="A4" s="6" t="s">
        <v>153</v>
      </c>
      <c r="B4" s="6" t="s">
        <v>155</v>
      </c>
      <c r="C4" s="52">
        <v>1</v>
      </c>
      <c r="D4" s="53">
        <v>1</v>
      </c>
    </row>
    <row r="5" spans="1:4" ht="18" customHeight="1" x14ac:dyDescent="0.3">
      <c r="A5" s="6" t="s">
        <v>155</v>
      </c>
      <c r="B5" s="6" t="s">
        <v>166</v>
      </c>
      <c r="C5" s="52">
        <v>1</v>
      </c>
      <c r="D5" s="53">
        <v>1</v>
      </c>
    </row>
    <row r="6" spans="1:4" ht="18" customHeight="1" x14ac:dyDescent="0.3">
      <c r="C6" s="52"/>
      <c r="D6" s="53"/>
    </row>
    <row r="7" spans="1:4" ht="18" customHeight="1" x14ac:dyDescent="0.3">
      <c r="C7" s="52"/>
      <c r="D7" s="53"/>
    </row>
    <row r="8" spans="1:4" ht="18" customHeight="1" x14ac:dyDescent="0.3">
      <c r="B8" s="101"/>
      <c r="C8" s="52"/>
      <c r="D8" s="53"/>
    </row>
    <row r="9" spans="1:4" ht="18" customHeight="1" x14ac:dyDescent="0.3">
      <c r="A9" s="101"/>
      <c r="C9" s="52"/>
      <c r="D9" s="53"/>
    </row>
    <row r="10" spans="1:4" ht="18" customHeight="1" x14ac:dyDescent="0.3">
      <c r="C10" s="52"/>
      <c r="D10" s="53"/>
    </row>
    <row r="11" spans="1:4" ht="18" customHeight="1" x14ac:dyDescent="0.3">
      <c r="C11" s="52"/>
      <c r="D11" s="53"/>
    </row>
    <row r="12" spans="1:4" ht="18" customHeight="1" x14ac:dyDescent="0.3">
      <c r="B12" s="8"/>
      <c r="C12" s="52"/>
      <c r="D12" s="53"/>
    </row>
    <row r="13" spans="1:4" ht="18" customHeight="1" x14ac:dyDescent="0.3">
      <c r="A13" s="8"/>
      <c r="C13" s="52"/>
      <c r="D13" s="53"/>
    </row>
    <row r="14" spans="1:4" ht="18" customHeight="1" x14ac:dyDescent="0.3">
      <c r="C14" s="52"/>
      <c r="D14" s="53"/>
    </row>
    <row r="15" spans="1:4" ht="18" customHeight="1" x14ac:dyDescent="0.3">
      <c r="C15" s="52"/>
      <c r="D15" s="53"/>
    </row>
    <row r="16" spans="1:4" ht="18" customHeight="1" x14ac:dyDescent="0.3">
      <c r="C16" s="52"/>
      <c r="D16" s="53"/>
    </row>
    <row r="17" spans="1:4" ht="18" customHeight="1" x14ac:dyDescent="0.3">
      <c r="B17" s="10"/>
      <c r="C17" s="52"/>
      <c r="D17" s="53"/>
    </row>
    <row r="18" spans="1:4" ht="18" customHeight="1" x14ac:dyDescent="0.3">
      <c r="A18" s="10"/>
      <c r="C18" s="52"/>
      <c r="D18" s="53"/>
    </row>
    <row r="19" spans="1:4" ht="18" customHeight="1" x14ac:dyDescent="0.3">
      <c r="C19" s="52"/>
      <c r="D19" s="53"/>
    </row>
    <row r="20" spans="1:4" ht="18" customHeight="1" x14ac:dyDescent="0.3">
      <c r="C20" s="52"/>
      <c r="D20" s="53"/>
    </row>
    <row r="21" spans="1:4" ht="18" customHeight="1" x14ac:dyDescent="0.3">
      <c r="C21" s="52"/>
      <c r="D21" s="53"/>
    </row>
    <row r="22" spans="1:4" ht="18" customHeight="1" x14ac:dyDescent="0.3">
      <c r="B22" s="8"/>
      <c r="C22" s="52"/>
      <c r="D22" s="53"/>
    </row>
    <row r="23" spans="1:4" ht="18" customHeight="1" x14ac:dyDescent="0.3">
      <c r="A23" s="8"/>
      <c r="C23" s="52"/>
      <c r="D23" s="53"/>
    </row>
    <row r="24" spans="1:4" ht="18" customHeight="1" x14ac:dyDescent="0.3">
      <c r="C24" s="52"/>
      <c r="D24" s="53"/>
    </row>
    <row r="25" spans="1:4" ht="18" customHeight="1" x14ac:dyDescent="0.3">
      <c r="C25" s="52"/>
      <c r="D25" s="53"/>
    </row>
    <row r="26" spans="1:4" ht="18" customHeight="1" x14ac:dyDescent="0.3">
      <c r="C26" s="52"/>
      <c r="D26" s="53"/>
    </row>
    <row r="27" spans="1:4" ht="18" customHeight="1" x14ac:dyDescent="0.3">
      <c r="B27" s="8"/>
      <c r="C27" s="52"/>
      <c r="D27" s="53"/>
    </row>
    <row r="28" spans="1:4" ht="18" customHeight="1" x14ac:dyDescent="0.3">
      <c r="A28" s="8"/>
      <c r="C28" s="52"/>
      <c r="D28" s="53"/>
    </row>
    <row r="29" spans="1:4" ht="18" customHeight="1" x14ac:dyDescent="0.3">
      <c r="C29" s="52"/>
      <c r="D29" s="53"/>
    </row>
    <row r="30" spans="1:4" ht="18" customHeight="1" x14ac:dyDescent="0.3">
      <c r="C30" s="52"/>
      <c r="D30" s="53"/>
    </row>
    <row r="31" spans="1:4" ht="18" customHeight="1" x14ac:dyDescent="0.3">
      <c r="C31" s="52"/>
      <c r="D31" s="53"/>
    </row>
    <row r="32" spans="1:4" ht="18" customHeight="1" x14ac:dyDescent="0.3">
      <c r="B32" s="8"/>
      <c r="C32" s="52"/>
      <c r="D32" s="53"/>
    </row>
    <row r="33" spans="1:4" ht="18" customHeight="1" x14ac:dyDescent="0.3">
      <c r="A33" s="8"/>
      <c r="C33" s="52"/>
      <c r="D33" s="53"/>
    </row>
    <row r="34" spans="1:4" ht="18" customHeight="1" x14ac:dyDescent="0.3">
      <c r="C34" s="52"/>
      <c r="D34" s="53"/>
    </row>
    <row r="35" spans="1:4" ht="18" customHeight="1" x14ac:dyDescent="0.3">
      <c r="C35" s="52"/>
      <c r="D35" s="53"/>
    </row>
    <row r="36" spans="1:4" ht="18" customHeight="1" x14ac:dyDescent="0.3">
      <c r="C36" s="52"/>
      <c r="D36" s="53"/>
    </row>
    <row r="37" spans="1:4" ht="18" customHeight="1" x14ac:dyDescent="0.3">
      <c r="B37" s="10"/>
      <c r="C37" s="52"/>
      <c r="D37" s="53"/>
    </row>
    <row r="38" spans="1:4" ht="18" customHeight="1" x14ac:dyDescent="0.3">
      <c r="A38" s="10"/>
      <c r="C38" s="52"/>
      <c r="D38" s="53"/>
    </row>
    <row r="39" spans="1:4" ht="18" customHeight="1" x14ac:dyDescent="0.3">
      <c r="C39" s="52"/>
      <c r="D39" s="53"/>
    </row>
    <row r="40" spans="1:4" ht="18" customHeight="1" x14ac:dyDescent="0.3">
      <c r="C40" s="52"/>
      <c r="D40" s="53"/>
    </row>
    <row r="41" spans="1:4" ht="18" customHeight="1" x14ac:dyDescent="0.3">
      <c r="C41" s="52"/>
      <c r="D41" s="53"/>
    </row>
    <row r="42" spans="1:4" ht="18" customHeight="1" x14ac:dyDescent="0.3">
      <c r="B42" s="8"/>
      <c r="C42" s="52"/>
      <c r="D42" s="53"/>
    </row>
    <row r="43" spans="1:4" ht="18" customHeight="1" x14ac:dyDescent="0.3">
      <c r="A43" s="8"/>
      <c r="C43" s="52"/>
      <c r="D43" s="53"/>
    </row>
    <row r="44" spans="1:4" ht="18" customHeight="1" x14ac:dyDescent="0.3">
      <c r="C44" s="52"/>
      <c r="D44" s="53"/>
    </row>
    <row r="45" spans="1:4" ht="18" customHeight="1" x14ac:dyDescent="0.3">
      <c r="B45" s="101"/>
      <c r="C45" s="52"/>
      <c r="D45" s="53"/>
    </row>
    <row r="46" spans="1:4" ht="18" customHeight="1" x14ac:dyDescent="0.3">
      <c r="A46" s="101"/>
      <c r="C46" s="52"/>
      <c r="D46" s="53"/>
    </row>
    <row r="47" spans="1:4" ht="18" customHeight="1" x14ac:dyDescent="0.3">
      <c r="C47" s="52"/>
      <c r="D47" s="53"/>
    </row>
    <row r="48" spans="1:4" ht="18" customHeight="1" x14ac:dyDescent="0.3">
      <c r="C48" s="52"/>
      <c r="D48" s="53"/>
    </row>
    <row r="49" spans="1:4" ht="18" customHeight="1" x14ac:dyDescent="0.3">
      <c r="C49" s="52"/>
      <c r="D49" s="53"/>
    </row>
    <row r="50" spans="1:4" ht="18" customHeight="1" x14ac:dyDescent="0.3">
      <c r="B50" s="8"/>
      <c r="C50" s="52"/>
      <c r="D50" s="53"/>
    </row>
    <row r="51" spans="1:4" ht="18" customHeight="1" x14ac:dyDescent="0.3">
      <c r="A51" s="10"/>
      <c r="C51" s="52"/>
      <c r="D51" s="53"/>
    </row>
    <row r="52" spans="1:4" ht="18" customHeight="1" x14ac:dyDescent="0.3">
      <c r="B52" s="10"/>
      <c r="C52" s="52"/>
      <c r="D52" s="53"/>
    </row>
    <row r="53" spans="1:4" ht="18" customHeight="1" x14ac:dyDescent="0.3">
      <c r="C53" s="52"/>
      <c r="D53" s="53"/>
    </row>
    <row r="54" spans="1:4" ht="18" customHeight="1" x14ac:dyDescent="0.3">
      <c r="C54" s="52"/>
      <c r="D54" s="53"/>
    </row>
    <row r="55" spans="1:4" ht="18" customHeight="1" x14ac:dyDescent="0.3">
      <c r="C55" s="52"/>
      <c r="D55" s="53"/>
    </row>
    <row r="56" spans="1:4" ht="18" customHeight="1" x14ac:dyDescent="0.3">
      <c r="C56" s="52"/>
      <c r="D56" s="53"/>
    </row>
    <row r="57" spans="1:4" ht="18" customHeight="1" x14ac:dyDescent="0.3">
      <c r="C57" s="52"/>
      <c r="D57" s="53"/>
    </row>
    <row r="58" spans="1:4" ht="18" customHeight="1" x14ac:dyDescent="0.3">
      <c r="C58" s="52"/>
      <c r="D58" s="53"/>
    </row>
    <row r="59" spans="1:4" ht="18" customHeight="1" x14ac:dyDescent="0.3">
      <c r="B59" s="8"/>
      <c r="C59" s="52"/>
      <c r="D59" s="53"/>
    </row>
    <row r="60" spans="1:4" ht="18" customHeight="1" x14ac:dyDescent="0.3">
      <c r="A60" s="8"/>
      <c r="C60" s="52"/>
      <c r="D60" s="53"/>
    </row>
    <row r="61" spans="1:4" ht="18" customHeight="1" x14ac:dyDescent="0.3">
      <c r="A61" s="8"/>
      <c r="C61" s="52"/>
      <c r="D61" s="53"/>
    </row>
    <row r="62" spans="1:4" ht="18" customHeight="1" x14ac:dyDescent="0.3">
      <c r="B62" s="8"/>
      <c r="C62" s="52"/>
      <c r="D62" s="53"/>
    </row>
    <row r="63" spans="1:4" ht="18" customHeight="1" x14ac:dyDescent="0.3">
      <c r="C63" s="52"/>
      <c r="D63" s="53"/>
    </row>
    <row r="64" spans="1:4" ht="18" customHeight="1" x14ac:dyDescent="0.3">
      <c r="C64" s="52"/>
      <c r="D64" s="53"/>
    </row>
    <row r="65" spans="1:4" ht="18" customHeight="1" x14ac:dyDescent="0.3">
      <c r="C65" s="52"/>
      <c r="D65" s="53"/>
    </row>
    <row r="66" spans="1:4" ht="18" customHeight="1" x14ac:dyDescent="0.3">
      <c r="C66" s="52"/>
      <c r="D66" s="53"/>
    </row>
    <row r="67" spans="1:4" ht="18" customHeight="1" x14ac:dyDescent="0.3">
      <c r="C67" s="52"/>
      <c r="D67" s="53"/>
    </row>
    <row r="68" spans="1:4" ht="18" customHeight="1" x14ac:dyDescent="0.3">
      <c r="C68" s="52"/>
      <c r="D68" s="53"/>
    </row>
    <row r="69" spans="1:4" ht="18" customHeight="1" x14ac:dyDescent="0.3">
      <c r="B69" s="8"/>
      <c r="C69" s="52"/>
      <c r="D69" s="53"/>
    </row>
    <row r="70" spans="1:4" ht="18" customHeight="1" x14ac:dyDescent="0.3">
      <c r="A70" s="8"/>
      <c r="C70" s="52"/>
      <c r="D70" s="53"/>
    </row>
    <row r="71" spans="1:4" ht="18" customHeight="1" x14ac:dyDescent="0.3">
      <c r="A71" s="8"/>
      <c r="C71" s="52"/>
      <c r="D71" s="53"/>
    </row>
    <row r="72" spans="1:4" ht="18" customHeight="1" x14ac:dyDescent="0.3">
      <c r="B72" s="8"/>
      <c r="C72" s="52"/>
      <c r="D72" s="53"/>
    </row>
    <row r="73" spans="1:4" ht="18" customHeight="1" x14ac:dyDescent="0.3">
      <c r="C73" s="52"/>
      <c r="D73" s="53"/>
    </row>
    <row r="74" spans="1:4" ht="18" customHeight="1" x14ac:dyDescent="0.3">
      <c r="C74" s="52"/>
      <c r="D74" s="53"/>
    </row>
    <row r="75" spans="1:4" ht="18" customHeight="1" x14ac:dyDescent="0.3">
      <c r="C75" s="52"/>
      <c r="D75" s="53"/>
    </row>
    <row r="76" spans="1:4" ht="18" customHeight="1" x14ac:dyDescent="0.3">
      <c r="C76" s="52"/>
      <c r="D76" s="53"/>
    </row>
    <row r="77" spans="1:4" ht="18" customHeight="1" x14ac:dyDescent="0.3">
      <c r="C77" s="52"/>
      <c r="D77" s="53"/>
    </row>
    <row r="78" spans="1:4" ht="18" customHeight="1" x14ac:dyDescent="0.3">
      <c r="C78" s="52"/>
      <c r="D78" s="53"/>
    </row>
    <row r="79" spans="1:4" ht="18" customHeight="1" x14ac:dyDescent="0.3">
      <c r="B79" s="10"/>
      <c r="C79" s="52"/>
      <c r="D79" s="53"/>
    </row>
    <row r="80" spans="1:4" ht="18" customHeight="1" x14ac:dyDescent="0.3">
      <c r="A80" s="10"/>
      <c r="C80" s="52"/>
      <c r="D80" s="53"/>
    </row>
    <row r="81" spans="1:4" ht="18" customHeight="1" x14ac:dyDescent="0.3">
      <c r="A81" s="8"/>
      <c r="C81" s="52"/>
      <c r="D81" s="53"/>
    </row>
    <row r="82" spans="1:4" ht="18" customHeight="1" x14ac:dyDescent="0.3">
      <c r="C82" s="52"/>
      <c r="D82" s="53"/>
    </row>
    <row r="83" spans="1:4" ht="18" customHeight="1" x14ac:dyDescent="0.3">
      <c r="B83" s="101"/>
      <c r="C83" s="52"/>
      <c r="D83" s="53"/>
    </row>
    <row r="84" spans="1:4" ht="18" customHeight="1" x14ac:dyDescent="0.3">
      <c r="A84" s="10"/>
      <c r="C84" s="52"/>
      <c r="D84" s="53"/>
    </row>
    <row r="85" spans="1:4" ht="18" customHeight="1" x14ac:dyDescent="0.3">
      <c r="C85" s="52"/>
      <c r="D85" s="53"/>
    </row>
    <row r="86" spans="1:4" ht="18" customHeight="1" x14ac:dyDescent="0.3">
      <c r="C86" s="52"/>
      <c r="D86" s="53"/>
    </row>
    <row r="87" spans="1:4" ht="18" customHeight="1" x14ac:dyDescent="0.3">
      <c r="C87" s="52"/>
      <c r="D87" s="53"/>
    </row>
    <row r="88" spans="1:4" ht="18" customHeight="1" x14ac:dyDescent="0.3">
      <c r="B88" s="8"/>
      <c r="C88" s="52"/>
      <c r="D88" s="53"/>
    </row>
    <row r="89" spans="1:4" ht="18" customHeight="1" x14ac:dyDescent="0.3">
      <c r="A89" s="8"/>
      <c r="C89" s="52"/>
      <c r="D89" s="53"/>
    </row>
    <row r="90" spans="1:4" ht="18" customHeight="1" x14ac:dyDescent="0.3">
      <c r="C90" s="52"/>
      <c r="D90" s="53"/>
    </row>
    <row r="91" spans="1:4" ht="18" customHeight="1" x14ac:dyDescent="0.3">
      <c r="C91" s="52"/>
      <c r="D91" s="53"/>
    </row>
    <row r="92" spans="1:4" ht="18" customHeight="1" x14ac:dyDescent="0.3">
      <c r="C92" s="52"/>
      <c r="D92" s="53"/>
    </row>
    <row r="93" spans="1:4" ht="18" customHeight="1" x14ac:dyDescent="0.3">
      <c r="B93" s="10"/>
      <c r="C93" s="52"/>
      <c r="D93" s="53"/>
    </row>
    <row r="94" spans="1:4" ht="18" customHeight="1" x14ac:dyDescent="0.3">
      <c r="A94" s="8"/>
      <c r="C94" s="52"/>
      <c r="D94" s="53"/>
    </row>
    <row r="95" spans="1:4" ht="18" customHeight="1" x14ac:dyDescent="0.3">
      <c r="C95" s="52"/>
      <c r="D95" s="53"/>
    </row>
    <row r="96" spans="1:4" ht="18" customHeight="1" x14ac:dyDescent="0.3">
      <c r="C96" s="52"/>
      <c r="D96" s="53"/>
    </row>
    <row r="97" spans="1:4" ht="18" customHeight="1" x14ac:dyDescent="0.3">
      <c r="B97" s="101"/>
      <c r="C97" s="52"/>
      <c r="D97" s="53"/>
    </row>
    <row r="98" spans="1:4" ht="18" customHeight="1" x14ac:dyDescent="0.3">
      <c r="A98" s="8"/>
      <c r="C98" s="52"/>
      <c r="D98" s="53"/>
    </row>
    <row r="99" spans="1:4" ht="18" customHeight="1" x14ac:dyDescent="0.3">
      <c r="C99" s="52"/>
      <c r="D99" s="53"/>
    </row>
    <row r="100" spans="1:4" ht="18" customHeight="1" x14ac:dyDescent="0.3">
      <c r="C100" s="52"/>
      <c r="D100" s="53"/>
    </row>
    <row r="101" spans="1:4" ht="18" customHeight="1" x14ac:dyDescent="0.3">
      <c r="C101" s="52"/>
      <c r="D101" s="53"/>
    </row>
    <row r="102" spans="1:4" ht="18" customHeight="1" x14ac:dyDescent="0.3">
      <c r="B102" s="8"/>
      <c r="C102" s="52"/>
      <c r="D102" s="53"/>
    </row>
    <row r="103" spans="1:4" ht="18" customHeight="1" x14ac:dyDescent="0.3">
      <c r="A103" s="8"/>
      <c r="C103" s="52"/>
      <c r="D103" s="53"/>
    </row>
    <row r="104" spans="1:4" ht="18" customHeight="1" x14ac:dyDescent="0.3">
      <c r="C104" s="52"/>
      <c r="D104" s="53"/>
    </row>
    <row r="105" spans="1:4" ht="18" customHeight="1" x14ac:dyDescent="0.3">
      <c r="C105" s="52"/>
      <c r="D105" s="53"/>
    </row>
    <row r="106" spans="1:4" ht="18" customHeight="1" x14ac:dyDescent="0.3">
      <c r="C106" s="52"/>
      <c r="D106" s="53"/>
    </row>
    <row r="107" spans="1:4" ht="18" customHeight="1" x14ac:dyDescent="0.3">
      <c r="B107" s="8"/>
      <c r="C107" s="52"/>
      <c r="D107" s="53"/>
    </row>
    <row r="108" spans="1:4" ht="18" customHeight="1" x14ac:dyDescent="0.3">
      <c r="A108" s="8"/>
      <c r="C108" s="52"/>
      <c r="D108" s="53"/>
    </row>
    <row r="109" spans="1:4" ht="18" customHeight="1" x14ac:dyDescent="0.3">
      <c r="C109" s="52"/>
      <c r="D109" s="53"/>
    </row>
    <row r="110" spans="1:4" ht="18" customHeight="1" x14ac:dyDescent="0.3">
      <c r="C110" s="52"/>
      <c r="D110" s="53"/>
    </row>
    <row r="111" spans="1:4" ht="18" customHeight="1" x14ac:dyDescent="0.3">
      <c r="C111" s="52"/>
      <c r="D111" s="53"/>
    </row>
    <row r="112" spans="1:4" ht="18" customHeight="1" x14ac:dyDescent="0.3">
      <c r="B112" s="10"/>
      <c r="C112" s="52"/>
      <c r="D112" s="53"/>
    </row>
    <row r="113" spans="1:4" ht="18" customHeight="1" x14ac:dyDescent="0.3">
      <c r="A113" s="10"/>
      <c r="C113" s="52"/>
      <c r="D113" s="53"/>
    </row>
    <row r="114" spans="1:4" ht="18" customHeight="1" x14ac:dyDescent="0.3">
      <c r="C114" s="52"/>
      <c r="D114" s="53"/>
    </row>
    <row r="115" spans="1:4" ht="18" customHeight="1" x14ac:dyDescent="0.3">
      <c r="C115" s="52"/>
      <c r="D115" s="53"/>
    </row>
    <row r="116" spans="1:4" ht="18" customHeight="1" x14ac:dyDescent="0.3">
      <c r="C116" s="52"/>
      <c r="D116" s="53"/>
    </row>
    <row r="117" spans="1:4" ht="18" customHeight="1" x14ac:dyDescent="0.3">
      <c r="B117" s="8"/>
      <c r="C117" s="52"/>
      <c r="D117" s="53"/>
    </row>
    <row r="118" spans="1:4" ht="18" customHeight="1" x14ac:dyDescent="0.3">
      <c r="A118" s="101"/>
      <c r="C118" s="52"/>
      <c r="D118" s="53"/>
    </row>
    <row r="119" spans="1:4" ht="18" customHeight="1" x14ac:dyDescent="0.3">
      <c r="C119" s="52"/>
      <c r="D119" s="53"/>
    </row>
    <row r="120" spans="1:4" ht="18" customHeight="1" x14ac:dyDescent="0.3">
      <c r="B120" s="8"/>
      <c r="C120" s="52"/>
      <c r="D120" s="53"/>
    </row>
    <row r="121" spans="1:4" ht="18" customHeight="1" x14ac:dyDescent="0.3">
      <c r="A121" s="10"/>
      <c r="C121" s="52"/>
      <c r="D121" s="53"/>
    </row>
    <row r="122" spans="1:4" ht="18" customHeight="1" x14ac:dyDescent="0.3">
      <c r="C122" s="52"/>
      <c r="D122" s="53"/>
    </row>
    <row r="123" spans="1:4" ht="18" customHeight="1" x14ac:dyDescent="0.3">
      <c r="C123" s="52"/>
      <c r="D123" s="53"/>
    </row>
    <row r="124" spans="1:4" ht="18" customHeight="1" x14ac:dyDescent="0.3">
      <c r="C124" s="52"/>
      <c r="D124" s="53"/>
    </row>
    <row r="125" spans="1:4" ht="18" customHeight="1" x14ac:dyDescent="0.3">
      <c r="C125" s="52"/>
      <c r="D125" s="53"/>
    </row>
    <row r="126" spans="1:4" ht="18" customHeight="1" x14ac:dyDescent="0.3">
      <c r="A126" s="9"/>
      <c r="C126" s="52"/>
      <c r="D126" s="53"/>
    </row>
    <row r="127" spans="1:4" ht="18" customHeight="1" x14ac:dyDescent="0.3">
      <c r="B127" s="101"/>
      <c r="C127" s="52"/>
      <c r="D127" s="53"/>
    </row>
    <row r="128" spans="1:4" ht="18" customHeight="1" x14ac:dyDescent="0.3">
      <c r="A128" s="10"/>
      <c r="C128" s="52"/>
      <c r="D128" s="53"/>
    </row>
    <row r="129" spans="1:4" ht="18" customHeight="1" x14ac:dyDescent="0.3">
      <c r="C129" s="52"/>
      <c r="D129" s="53"/>
    </row>
    <row r="130" spans="1:4" ht="18" customHeight="1" x14ac:dyDescent="0.3">
      <c r="C130" s="52"/>
      <c r="D130" s="53"/>
    </row>
    <row r="131" spans="1:4" ht="18" customHeight="1" x14ac:dyDescent="0.3">
      <c r="C131" s="52"/>
      <c r="D131" s="53"/>
    </row>
    <row r="132" spans="1:4" ht="18" customHeight="1" x14ac:dyDescent="0.3">
      <c r="B132" s="8"/>
      <c r="C132" s="52"/>
      <c r="D132" s="53"/>
    </row>
    <row r="133" spans="1:4" ht="18" customHeight="1" x14ac:dyDescent="0.3">
      <c r="A133" s="8"/>
      <c r="C133" s="52"/>
      <c r="D133" s="53"/>
    </row>
    <row r="134" spans="1:4" ht="18" customHeight="1" x14ac:dyDescent="0.3">
      <c r="C134" s="52"/>
      <c r="D134" s="53"/>
    </row>
    <row r="135" spans="1:4" ht="18" customHeight="1" x14ac:dyDescent="0.3">
      <c r="C135" s="52"/>
      <c r="D135" s="53"/>
    </row>
    <row r="136" spans="1:4" ht="18" customHeight="1" x14ac:dyDescent="0.3">
      <c r="C136" s="52"/>
      <c r="D136" s="53"/>
    </row>
    <row r="137" spans="1:4" ht="18" customHeight="1" x14ac:dyDescent="0.3">
      <c r="B137" s="10"/>
      <c r="C137" s="52"/>
      <c r="D137" s="53"/>
    </row>
    <row r="138" spans="1:4" ht="18" customHeight="1" x14ac:dyDescent="0.3">
      <c r="A138" s="8"/>
      <c r="C138" s="52"/>
      <c r="D138" s="53"/>
    </row>
    <row r="139" spans="1:4" ht="18" customHeight="1" x14ac:dyDescent="0.3">
      <c r="C139" s="52"/>
      <c r="D139" s="53"/>
    </row>
    <row r="140" spans="1:4" ht="18" customHeight="1" x14ac:dyDescent="0.3">
      <c r="C140" s="52"/>
      <c r="D140" s="53"/>
    </row>
    <row r="141" spans="1:4" ht="18" customHeight="1" x14ac:dyDescent="0.3">
      <c r="B141" s="101"/>
      <c r="C141" s="52"/>
      <c r="D141" s="53"/>
    </row>
    <row r="142" spans="1:4" ht="18" customHeight="1" x14ac:dyDescent="0.3">
      <c r="A142" s="8"/>
      <c r="C142" s="52"/>
      <c r="D142" s="53"/>
    </row>
    <row r="143" spans="1:4" ht="18" customHeight="1" x14ac:dyDescent="0.3">
      <c r="C143" s="52"/>
      <c r="D143" s="53"/>
    </row>
    <row r="144" spans="1:4" ht="18" customHeight="1" x14ac:dyDescent="0.3">
      <c r="C144" s="52"/>
      <c r="D144" s="53"/>
    </row>
    <row r="145" spans="1:4" ht="18" customHeight="1" x14ac:dyDescent="0.3">
      <c r="C145" s="52"/>
      <c r="D145" s="53"/>
    </row>
    <row r="146" spans="1:4" ht="18" customHeight="1" x14ac:dyDescent="0.3">
      <c r="B146" s="8"/>
      <c r="C146" s="52"/>
      <c r="D146" s="53"/>
    </row>
    <row r="147" spans="1:4" ht="18" customHeight="1" x14ac:dyDescent="0.3">
      <c r="A147" s="8"/>
      <c r="C147" s="52"/>
      <c r="D147" s="53"/>
    </row>
    <row r="148" spans="1:4" ht="18" customHeight="1" x14ac:dyDescent="0.3">
      <c r="C148" s="52"/>
      <c r="D148" s="53"/>
    </row>
    <row r="149" spans="1:4" ht="18" customHeight="1" x14ac:dyDescent="0.3">
      <c r="C149" s="52"/>
      <c r="D149" s="53"/>
    </row>
    <row r="150" spans="1:4" ht="18" customHeight="1" x14ac:dyDescent="0.3">
      <c r="C150" s="52"/>
      <c r="D150" s="53"/>
    </row>
    <row r="151" spans="1:4" ht="18" customHeight="1" x14ac:dyDescent="0.3">
      <c r="B151" s="8"/>
      <c r="C151" s="52"/>
      <c r="D151" s="53"/>
    </row>
    <row r="152" spans="1:4" ht="18" customHeight="1" x14ac:dyDescent="0.3">
      <c r="A152" s="8"/>
      <c r="C152" s="52"/>
      <c r="D152" s="53"/>
    </row>
    <row r="153" spans="1:4" ht="18" customHeight="1" x14ac:dyDescent="0.3">
      <c r="C153" s="52"/>
      <c r="D153" s="53"/>
    </row>
    <row r="154" spans="1:4" ht="18" customHeight="1" x14ac:dyDescent="0.3">
      <c r="C154" s="52"/>
      <c r="D154" s="53"/>
    </row>
    <row r="155" spans="1:4" ht="18" customHeight="1" x14ac:dyDescent="0.3">
      <c r="C155" s="52"/>
      <c r="D155" s="53"/>
    </row>
    <row r="156" spans="1:4" ht="18" customHeight="1" x14ac:dyDescent="0.3">
      <c r="B156" s="10"/>
      <c r="C156" s="52"/>
      <c r="D156" s="53"/>
    </row>
    <row r="157" spans="1:4" ht="18" customHeight="1" x14ac:dyDescent="0.3">
      <c r="A157" s="10"/>
      <c r="C157" s="52"/>
      <c r="D157" s="53"/>
    </row>
    <row r="158" spans="1:4" ht="18" customHeight="1" x14ac:dyDescent="0.3">
      <c r="C158" s="52"/>
      <c r="D158" s="53"/>
    </row>
    <row r="159" spans="1:4" ht="18" customHeight="1" x14ac:dyDescent="0.3">
      <c r="C159" s="52"/>
      <c r="D159" s="53"/>
    </row>
    <row r="160" spans="1:4" ht="18" customHeight="1" x14ac:dyDescent="0.3">
      <c r="C160" s="52"/>
      <c r="D160" s="53"/>
    </row>
    <row r="161" spans="1:4" ht="18" customHeight="1" x14ac:dyDescent="0.3">
      <c r="B161" s="8"/>
      <c r="C161" s="52"/>
      <c r="D161" s="53"/>
    </row>
    <row r="162" spans="1:4" ht="18" customHeight="1" x14ac:dyDescent="0.3">
      <c r="A162" s="8"/>
      <c r="C162" s="52"/>
      <c r="D162" s="53"/>
    </row>
    <row r="163" spans="1:4" ht="18" customHeight="1" x14ac:dyDescent="0.3">
      <c r="C163" s="52"/>
      <c r="D163" s="53"/>
    </row>
    <row r="164" spans="1:4" ht="18" customHeight="1" x14ac:dyDescent="0.3">
      <c r="C164" s="52"/>
      <c r="D164" s="53"/>
    </row>
    <row r="165" spans="1:4" ht="18" customHeight="1" x14ac:dyDescent="0.3">
      <c r="A165" s="111"/>
      <c r="B165" s="101"/>
      <c r="C165" s="52"/>
      <c r="D165" s="53"/>
    </row>
    <row r="166" spans="1:4" ht="18" customHeight="1" x14ac:dyDescent="0.3">
      <c r="A166" s="10"/>
      <c r="C166" s="52"/>
      <c r="D166" s="53"/>
    </row>
    <row r="167" spans="1:4" ht="18" customHeight="1" x14ac:dyDescent="0.3">
      <c r="C167" s="52"/>
      <c r="D167" s="53"/>
    </row>
    <row r="168" spans="1:4" ht="18" customHeight="1" x14ac:dyDescent="0.3">
      <c r="C168" s="52"/>
      <c r="D168" s="53"/>
    </row>
    <row r="169" spans="1:4" ht="18" customHeight="1" x14ac:dyDescent="0.3">
      <c r="C169" s="52"/>
      <c r="D169" s="53"/>
    </row>
    <row r="170" spans="1:4" ht="18" customHeight="1" x14ac:dyDescent="0.3">
      <c r="B170" s="8"/>
      <c r="C170" s="52"/>
      <c r="D170" s="53"/>
    </row>
    <row r="171" spans="1:4" ht="18" customHeight="1" x14ac:dyDescent="0.3">
      <c r="A171" s="8"/>
      <c r="C171" s="52"/>
      <c r="D171" s="53"/>
    </row>
    <row r="172" spans="1:4" ht="18" customHeight="1" x14ac:dyDescent="0.3">
      <c r="C172" s="52"/>
      <c r="D172" s="53"/>
    </row>
    <row r="173" spans="1:4" ht="18" customHeight="1" x14ac:dyDescent="0.3">
      <c r="C173" s="52"/>
      <c r="D173" s="53"/>
    </row>
    <row r="174" spans="1:4" ht="18" customHeight="1" x14ac:dyDescent="0.3">
      <c r="C174" s="52"/>
      <c r="D174" s="53"/>
    </row>
    <row r="175" spans="1:4" ht="18" customHeight="1" x14ac:dyDescent="0.3">
      <c r="B175" s="10"/>
      <c r="C175" s="52"/>
      <c r="D175" s="53"/>
    </row>
    <row r="176" spans="1:4" ht="18" customHeight="1" x14ac:dyDescent="0.3">
      <c r="A176" s="8"/>
      <c r="C176" s="52"/>
      <c r="D176" s="53"/>
    </row>
    <row r="177" spans="1:4" ht="18" customHeight="1" x14ac:dyDescent="0.3">
      <c r="B177" s="9"/>
      <c r="C177" s="52"/>
      <c r="D177" s="53"/>
    </row>
    <row r="178" spans="1:4" ht="18" customHeight="1" x14ac:dyDescent="0.3">
      <c r="A178" s="9"/>
      <c r="C178" s="52"/>
      <c r="D178" s="53"/>
    </row>
    <row r="179" spans="1:4" ht="18" customHeight="1" x14ac:dyDescent="0.3">
      <c r="B179" s="101"/>
      <c r="C179" s="52"/>
      <c r="D179" s="53"/>
    </row>
    <row r="180" spans="1:4" ht="18" customHeight="1" x14ac:dyDescent="0.3">
      <c r="A180" s="8"/>
      <c r="C180" s="52"/>
      <c r="D180" s="53"/>
    </row>
    <row r="181" spans="1:4" ht="18" customHeight="1" x14ac:dyDescent="0.3">
      <c r="C181" s="52"/>
      <c r="D181" s="53"/>
    </row>
    <row r="182" spans="1:4" ht="18" customHeight="1" x14ac:dyDescent="0.3">
      <c r="C182" s="52"/>
      <c r="D182" s="53"/>
    </row>
    <row r="183" spans="1:4" ht="18" customHeight="1" x14ac:dyDescent="0.3">
      <c r="C183" s="52"/>
      <c r="D183" s="53"/>
    </row>
    <row r="184" spans="1:4" ht="18" customHeight="1" x14ac:dyDescent="0.3">
      <c r="B184" s="8"/>
      <c r="C184" s="52"/>
      <c r="D184" s="53"/>
    </row>
    <row r="185" spans="1:4" ht="18" customHeight="1" x14ac:dyDescent="0.3">
      <c r="A185" s="8"/>
      <c r="C185" s="52"/>
      <c r="D185" s="53"/>
    </row>
    <row r="186" spans="1:4" ht="18" customHeight="1" x14ac:dyDescent="0.3">
      <c r="C186" s="52"/>
      <c r="D186" s="53"/>
    </row>
    <row r="187" spans="1:4" ht="18" customHeight="1" x14ac:dyDescent="0.3">
      <c r="C187" s="52"/>
      <c r="D187" s="53"/>
    </row>
    <row r="188" spans="1:4" ht="18" customHeight="1" x14ac:dyDescent="0.3">
      <c r="C188" s="52"/>
      <c r="D188" s="53"/>
    </row>
    <row r="189" spans="1:4" ht="18" customHeight="1" x14ac:dyDescent="0.3">
      <c r="B189" s="8"/>
      <c r="C189" s="52"/>
      <c r="D189" s="53"/>
    </row>
    <row r="190" spans="1:4" ht="18" customHeight="1" x14ac:dyDescent="0.3">
      <c r="A190" s="8"/>
      <c r="C190" s="52"/>
      <c r="D190" s="53"/>
    </row>
    <row r="191" spans="1:4" ht="18" customHeight="1" x14ac:dyDescent="0.3">
      <c r="C191" s="52"/>
      <c r="D191" s="53"/>
    </row>
    <row r="192" spans="1:4" ht="18" customHeight="1" x14ac:dyDescent="0.3">
      <c r="C192" s="52"/>
      <c r="D192" s="53"/>
    </row>
    <row r="193" spans="1:4" ht="18" customHeight="1" x14ac:dyDescent="0.3">
      <c r="C193" s="52"/>
      <c r="D193" s="53"/>
    </row>
    <row r="194" spans="1:4" ht="18" customHeight="1" x14ac:dyDescent="0.3">
      <c r="B194" s="10"/>
      <c r="C194" s="52"/>
      <c r="D194" s="53"/>
    </row>
    <row r="195" spans="1:4" ht="18" customHeight="1" x14ac:dyDescent="0.3">
      <c r="A195" s="10"/>
      <c r="C195" s="52"/>
      <c r="D195" s="53"/>
    </row>
    <row r="196" spans="1:4" ht="18" customHeight="1" x14ac:dyDescent="0.3">
      <c r="C196" s="52"/>
      <c r="D196" s="53"/>
    </row>
    <row r="197" spans="1:4" ht="18" customHeight="1" x14ac:dyDescent="0.3">
      <c r="C197" s="52"/>
      <c r="D197" s="53"/>
    </row>
    <row r="198" spans="1:4" ht="18" customHeight="1" x14ac:dyDescent="0.3">
      <c r="C198" s="52"/>
      <c r="D198" s="53"/>
    </row>
    <row r="199" spans="1:4" ht="18" customHeight="1" x14ac:dyDescent="0.3">
      <c r="B199" s="8"/>
      <c r="C199" s="52"/>
      <c r="D199" s="53"/>
    </row>
    <row r="200" spans="1:4" ht="18" customHeight="1" x14ac:dyDescent="0.3">
      <c r="A200" s="8"/>
      <c r="C200" s="52"/>
      <c r="D200" s="53"/>
    </row>
    <row r="201" spans="1:4" ht="18" customHeight="1" x14ac:dyDescent="0.3">
      <c r="C201" s="52"/>
      <c r="D201" s="53"/>
    </row>
    <row r="202" spans="1:4" ht="18" customHeight="1" x14ac:dyDescent="0.3">
      <c r="C202" s="52"/>
      <c r="D202" s="53"/>
    </row>
    <row r="203" spans="1:4" ht="18" customHeight="1" x14ac:dyDescent="0.3">
      <c r="B203" s="101"/>
      <c r="C203" s="52"/>
      <c r="D203" s="53"/>
    </row>
    <row r="204" spans="1:4" ht="18" customHeight="1" x14ac:dyDescent="0.3">
      <c r="C204" s="52"/>
      <c r="D204" s="53"/>
    </row>
    <row r="205" spans="1:4" ht="18" customHeight="1" x14ac:dyDescent="0.3">
      <c r="B205" s="102"/>
      <c r="C205" s="52"/>
      <c r="D205" s="53"/>
    </row>
    <row r="206" spans="1:4" ht="18" customHeight="1" x14ac:dyDescent="0.3">
      <c r="B206" s="102"/>
      <c r="C206" s="52"/>
      <c r="D206" s="53"/>
    </row>
    <row r="207" spans="1:4" ht="18" customHeight="1" x14ac:dyDescent="0.3">
      <c r="B207" s="110"/>
      <c r="C207" s="52"/>
      <c r="D207" s="53"/>
    </row>
    <row r="208" spans="1:4" ht="18" customHeight="1" x14ac:dyDescent="0.3">
      <c r="B208" s="110"/>
      <c r="C208" s="52"/>
      <c r="D208" s="53"/>
    </row>
    <row r="209" spans="2:4" ht="18" customHeight="1" x14ac:dyDescent="0.3">
      <c r="B209" s="110"/>
      <c r="C209" s="52"/>
      <c r="D209" s="53"/>
    </row>
    <row r="210" spans="2:4" ht="18" customHeight="1" x14ac:dyDescent="0.3">
      <c r="B210" s="110"/>
      <c r="C210" s="52"/>
      <c r="D210" s="53"/>
    </row>
    <row r="211" spans="2:4" ht="18" customHeight="1" x14ac:dyDescent="0.3">
      <c r="C211" s="52"/>
      <c r="D211" s="53"/>
    </row>
    <row r="212" spans="2:4" ht="18" customHeight="1" x14ac:dyDescent="0.3">
      <c r="B212" s="110"/>
      <c r="C212" s="52"/>
      <c r="D212" s="53"/>
    </row>
    <row r="213" spans="2:4" ht="18" customHeight="1" x14ac:dyDescent="0.3">
      <c r="B213" s="110"/>
      <c r="C213" s="52"/>
      <c r="D213" s="53"/>
    </row>
    <row r="214" spans="2:4" ht="18" customHeight="1" x14ac:dyDescent="0.3">
      <c r="B214" s="110"/>
      <c r="C214" s="52"/>
      <c r="D214" s="53"/>
    </row>
    <row r="215" spans="2:4" ht="18" customHeight="1" x14ac:dyDescent="0.3">
      <c r="B215" s="102"/>
      <c r="C215" s="52"/>
      <c r="D215" s="53"/>
    </row>
    <row r="216" spans="2:4" ht="18" customHeight="1" x14ac:dyDescent="0.3">
      <c r="B216" s="110"/>
      <c r="C216" s="52"/>
      <c r="D216" s="53"/>
    </row>
    <row r="217" spans="2:4" ht="18" customHeight="1" x14ac:dyDescent="0.3">
      <c r="B217" s="110"/>
      <c r="C217" s="52"/>
      <c r="D217" s="53"/>
    </row>
  </sheetData>
  <dataValidations count="1">
    <dataValidation type="list" allowBlank="1" showInputMessage="1" showErrorMessage="1" sqref="B38:B78 B176:B507 A167:A507 B157:B174 A158:A165 A129:A156 B138:B155 B113:B136 A122:A127 A114:A120 A81:A112 B80:B111 A39:A79 A8:A37" xr:uid="{4621C900-AE8C-2344-BC14-9A79AE9D28DA}">
      <formula1>$A$2:$A$128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EAD27-2C6F-4D41-A216-4CB45D0F53C4}">
          <x14:formula1>
            <xm:f>component_list!$A$2:$A$6</xm:f>
          </x14:formula1>
          <xm:sqref>B2:B36 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zoomScale="120" zoomScaleNormal="120" workbookViewId="0">
      <selection activeCell="B3" sqref="B3"/>
    </sheetView>
  </sheetViews>
  <sheetFormatPr defaultColWidth="12.44140625" defaultRowHeight="14.4" x14ac:dyDescent="0.3"/>
  <cols>
    <col min="1" max="1" width="30.77734375" style="40" customWidth="1"/>
    <col min="2" max="3" width="20.77734375" style="43" customWidth="1"/>
    <col min="4" max="4" width="25.77734375" style="43" customWidth="1"/>
    <col min="5" max="7" width="18.77734375" style="40" customWidth="1"/>
    <col min="8" max="16384" width="12.44140625" style="40"/>
  </cols>
  <sheetData>
    <row r="1" spans="1:4" ht="30" customHeight="1" x14ac:dyDescent="0.3">
      <c r="A1" s="48" t="s">
        <v>10</v>
      </c>
      <c r="B1" s="49" t="s">
        <v>11</v>
      </c>
      <c r="C1" s="49" t="s">
        <v>12</v>
      </c>
      <c r="D1" s="49" t="s">
        <v>13</v>
      </c>
    </row>
    <row r="2" spans="1:4" ht="24" customHeight="1" x14ac:dyDescent="0.3">
      <c r="A2" s="109" t="s">
        <v>167</v>
      </c>
      <c r="B2" s="50">
        <v>1000</v>
      </c>
      <c r="C2" s="45">
        <v>1</v>
      </c>
      <c r="D2" s="46" t="s">
        <v>168</v>
      </c>
    </row>
    <row r="3" spans="1:4" ht="24" customHeight="1" x14ac:dyDescent="0.3">
      <c r="A3" s="109"/>
      <c r="B3" s="50"/>
      <c r="C3" s="45"/>
      <c r="D3" s="46"/>
    </row>
    <row r="4" spans="1:4" ht="24" customHeight="1" x14ac:dyDescent="0.3">
      <c r="A4" s="109"/>
      <c r="B4" s="50"/>
      <c r="C4" s="45"/>
      <c r="D4" s="46"/>
    </row>
    <row r="5" spans="1:4" x14ac:dyDescent="0.3">
      <c r="C5" s="42"/>
    </row>
    <row r="6" spans="1:4" x14ac:dyDescent="0.3">
      <c r="C6" s="42"/>
    </row>
    <row r="7" spans="1:4" x14ac:dyDescent="0.3">
      <c r="C7" s="42"/>
    </row>
    <row r="8" spans="1:4" x14ac:dyDescent="0.3">
      <c r="C8" s="4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9"/>
  <sheetViews>
    <sheetView zoomScale="120" zoomScaleNormal="120" workbookViewId="0">
      <selection activeCell="E2" sqref="E2"/>
    </sheetView>
  </sheetViews>
  <sheetFormatPr defaultColWidth="12.44140625" defaultRowHeight="14.4" x14ac:dyDescent="0.3"/>
  <cols>
    <col min="1" max="2" width="30.77734375" style="40" customWidth="1"/>
    <col min="3" max="5" width="20.77734375" style="43" customWidth="1"/>
    <col min="6" max="16384" width="12.44140625" style="40"/>
  </cols>
  <sheetData>
    <row r="1" spans="1:5" ht="30" customHeight="1" x14ac:dyDescent="0.3">
      <c r="A1" s="54" t="s">
        <v>14</v>
      </c>
      <c r="B1" s="54" t="s">
        <v>15</v>
      </c>
      <c r="C1" s="55" t="s">
        <v>16</v>
      </c>
      <c r="D1" s="55" t="s">
        <v>12</v>
      </c>
      <c r="E1" s="55" t="s">
        <v>17</v>
      </c>
    </row>
    <row r="2" spans="1:5" ht="24" customHeight="1" x14ac:dyDescent="0.3">
      <c r="A2" s="110" t="s">
        <v>166</v>
      </c>
      <c r="B2" s="44" t="s">
        <v>155</v>
      </c>
      <c r="C2" s="45">
        <v>500</v>
      </c>
      <c r="D2" s="45">
        <v>1</v>
      </c>
      <c r="E2" s="46">
        <v>1</v>
      </c>
    </row>
    <row r="3" spans="1:5" ht="24" customHeight="1" x14ac:dyDescent="0.3">
      <c r="A3" s="110"/>
      <c r="B3" s="44"/>
      <c r="C3" s="45"/>
      <c r="D3" s="45"/>
      <c r="E3" s="46"/>
    </row>
    <row r="4" spans="1:5" ht="24" customHeight="1" x14ac:dyDescent="0.3">
      <c r="A4" s="110"/>
      <c r="B4" s="47"/>
      <c r="C4" s="45"/>
      <c r="D4" s="45"/>
      <c r="E4" s="46"/>
    </row>
    <row r="5" spans="1:5" ht="24" customHeight="1" x14ac:dyDescent="0.3">
      <c r="A5" s="110"/>
      <c r="B5" s="47"/>
      <c r="C5" s="45"/>
      <c r="D5" s="45"/>
      <c r="E5" s="46"/>
    </row>
    <row r="6" spans="1:5" ht="24" customHeight="1" x14ac:dyDescent="0.3">
      <c r="A6" s="110"/>
      <c r="B6" s="47"/>
      <c r="C6" s="45"/>
      <c r="D6" s="45"/>
      <c r="E6" s="46"/>
    </row>
    <row r="7" spans="1:5" ht="24" customHeight="1" x14ac:dyDescent="0.3">
      <c r="A7" s="110"/>
      <c r="B7" s="47"/>
      <c r="C7" s="45"/>
      <c r="D7" s="45"/>
      <c r="E7" s="46"/>
    </row>
    <row r="8" spans="1:5" ht="24" customHeight="1" x14ac:dyDescent="0.3">
      <c r="A8" s="110"/>
      <c r="B8" s="47"/>
      <c r="C8" s="45"/>
      <c r="D8" s="45"/>
      <c r="E8" s="46"/>
    </row>
    <row r="9" spans="1:5" ht="24" customHeight="1" x14ac:dyDescent="0.3">
      <c r="A9" s="110"/>
      <c r="B9" s="47"/>
      <c r="C9" s="45"/>
      <c r="D9" s="45"/>
      <c r="E9" s="4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R2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H1"/>
    </sheetView>
  </sheetViews>
  <sheetFormatPr defaultColWidth="9.109375" defaultRowHeight="14.4" x14ac:dyDescent="0.35"/>
  <cols>
    <col min="1" max="1" width="7.44140625" style="61" customWidth="1"/>
    <col min="2" max="2" width="38" style="7" customWidth="1"/>
    <col min="3" max="3" width="16.77734375" style="7" customWidth="1"/>
    <col min="4" max="4" width="14.77734375" style="7" customWidth="1"/>
    <col min="5" max="5" width="18" style="7" customWidth="1"/>
    <col min="6" max="6" width="15.6640625" style="61" customWidth="1"/>
    <col min="7" max="7" width="14.6640625" style="61" customWidth="1"/>
    <col min="8" max="8" width="15.6640625" style="61" customWidth="1"/>
    <col min="9" max="9" width="14" style="61" customWidth="1"/>
    <col min="10" max="10" width="12.6640625" style="61" customWidth="1"/>
    <col min="11" max="13" width="15.109375" style="61" customWidth="1"/>
    <col min="14" max="14" width="21.33203125" style="86" customWidth="1"/>
    <col min="15" max="16" width="16.33203125" style="61" customWidth="1"/>
    <col min="17" max="17" width="23.44140625" style="7" customWidth="1"/>
    <col min="18" max="18" width="69" style="7" customWidth="1"/>
    <col min="19" max="16384" width="9.109375" style="7"/>
  </cols>
  <sheetData>
    <row r="1" spans="1:18" ht="30" customHeight="1" x14ac:dyDescent="0.35">
      <c r="A1" s="76" t="s">
        <v>100</v>
      </c>
      <c r="B1" s="77" t="s">
        <v>1</v>
      </c>
      <c r="C1" s="77" t="s">
        <v>19</v>
      </c>
      <c r="D1" s="77" t="s">
        <v>101</v>
      </c>
      <c r="E1" s="77" t="s">
        <v>20</v>
      </c>
      <c r="F1" s="78" t="s">
        <v>182</v>
      </c>
      <c r="G1" s="78" t="s">
        <v>183</v>
      </c>
      <c r="H1" s="78" t="s">
        <v>184</v>
      </c>
      <c r="I1" s="78" t="s">
        <v>21</v>
      </c>
      <c r="J1" s="78" t="s">
        <v>22</v>
      </c>
      <c r="K1" s="79" t="s">
        <v>23</v>
      </c>
      <c r="L1" s="79" t="s">
        <v>103</v>
      </c>
      <c r="M1" s="79" t="s">
        <v>104</v>
      </c>
      <c r="N1" s="84" t="s">
        <v>105</v>
      </c>
      <c r="O1" s="82" t="s">
        <v>179</v>
      </c>
      <c r="P1" s="82" t="s">
        <v>180</v>
      </c>
      <c r="Q1" s="80" t="s">
        <v>24</v>
      </c>
      <c r="R1" s="81" t="s">
        <v>25</v>
      </c>
    </row>
    <row r="2" spans="1:18" ht="40.049999999999997" customHeight="1" x14ac:dyDescent="0.35">
      <c r="A2" s="91">
        <f t="shared" ref="A2:A21" si="0">ROW()-1</f>
        <v>1</v>
      </c>
      <c r="B2" s="15" t="s">
        <v>156</v>
      </c>
      <c r="C2" s="120" t="s">
        <v>169</v>
      </c>
      <c r="D2" s="11" t="s">
        <v>102</v>
      </c>
      <c r="E2" s="11" t="s">
        <v>26</v>
      </c>
      <c r="F2" s="72">
        <v>0.23</v>
      </c>
      <c r="G2" s="72">
        <v>0.25</v>
      </c>
      <c r="H2" s="87">
        <v>0</v>
      </c>
      <c r="I2" s="98">
        <v>0.06</v>
      </c>
      <c r="J2" s="98">
        <v>1</v>
      </c>
      <c r="K2" s="74" t="s">
        <v>170</v>
      </c>
      <c r="L2" s="74">
        <v>0.01</v>
      </c>
      <c r="M2" s="74">
        <v>0.95</v>
      </c>
      <c r="N2" s="85" t="s">
        <v>181</v>
      </c>
      <c r="O2" s="99">
        <v>0</v>
      </c>
      <c r="P2" s="83">
        <v>3</v>
      </c>
      <c r="Q2" s="100">
        <v>2</v>
      </c>
      <c r="R2" s="13" t="s">
        <v>132</v>
      </c>
    </row>
    <row r="3" spans="1:18" ht="40.049999999999997" customHeight="1" x14ac:dyDescent="0.35">
      <c r="A3" s="91">
        <f t="shared" si="0"/>
        <v>2</v>
      </c>
      <c r="B3" s="15" t="s">
        <v>156</v>
      </c>
      <c r="C3" s="121" t="s">
        <v>171</v>
      </c>
      <c r="D3" s="11" t="s">
        <v>102</v>
      </c>
      <c r="E3" s="11" t="s">
        <v>26</v>
      </c>
      <c r="F3" s="72">
        <v>0.38</v>
      </c>
      <c r="G3" s="72">
        <v>0.35</v>
      </c>
      <c r="H3" s="87">
        <v>0</v>
      </c>
      <c r="I3" s="98">
        <v>0.3</v>
      </c>
      <c r="J3" s="98">
        <v>1</v>
      </c>
      <c r="K3" s="74" t="s">
        <v>170</v>
      </c>
      <c r="L3" s="74">
        <v>0.05</v>
      </c>
      <c r="M3" s="74">
        <v>0.75</v>
      </c>
      <c r="N3" s="85" t="s">
        <v>181</v>
      </c>
      <c r="O3" s="99">
        <v>1</v>
      </c>
      <c r="P3" s="83">
        <v>7</v>
      </c>
      <c r="Q3" s="100">
        <v>5</v>
      </c>
      <c r="R3" s="13"/>
    </row>
    <row r="4" spans="1:18" ht="40.049999999999997" customHeight="1" x14ac:dyDescent="0.35">
      <c r="A4" s="91">
        <f t="shared" si="0"/>
        <v>3</v>
      </c>
      <c r="B4" s="15" t="s">
        <v>156</v>
      </c>
      <c r="C4" s="121" t="s">
        <v>172</v>
      </c>
      <c r="D4" s="11" t="s">
        <v>102</v>
      </c>
      <c r="E4" s="11" t="s">
        <v>26</v>
      </c>
      <c r="F4" s="72">
        <v>0.55000000000000004</v>
      </c>
      <c r="G4" s="72">
        <v>0.4</v>
      </c>
      <c r="H4" s="87">
        <v>0</v>
      </c>
      <c r="I4" s="98">
        <v>0.75</v>
      </c>
      <c r="J4" s="98">
        <v>0</v>
      </c>
      <c r="K4" s="74" t="s">
        <v>170</v>
      </c>
      <c r="L4" s="74">
        <v>0.3</v>
      </c>
      <c r="M4" s="74">
        <v>0.3</v>
      </c>
      <c r="N4" s="85" t="s">
        <v>181</v>
      </c>
      <c r="O4" s="99">
        <v>2</v>
      </c>
      <c r="P4" s="83">
        <v>28</v>
      </c>
      <c r="Q4" s="100">
        <v>60</v>
      </c>
      <c r="R4" s="13"/>
    </row>
    <row r="5" spans="1:18" ht="40.049999999999997" customHeight="1" x14ac:dyDescent="0.35">
      <c r="A5" s="91">
        <f t="shared" si="0"/>
        <v>4</v>
      </c>
      <c r="B5" s="15" t="s">
        <v>156</v>
      </c>
      <c r="C5" s="122" t="s">
        <v>173</v>
      </c>
      <c r="D5" s="11" t="s">
        <v>102</v>
      </c>
      <c r="E5" s="11" t="s">
        <v>26</v>
      </c>
      <c r="F5" s="72">
        <v>0.8</v>
      </c>
      <c r="G5" s="72">
        <v>0.4</v>
      </c>
      <c r="H5" s="87">
        <v>0</v>
      </c>
      <c r="I5" s="98">
        <v>1</v>
      </c>
      <c r="J5" s="98">
        <v>0</v>
      </c>
      <c r="K5" s="74" t="s">
        <v>170</v>
      </c>
      <c r="L5" s="74">
        <v>1</v>
      </c>
      <c r="M5" s="74">
        <v>0</v>
      </c>
      <c r="N5" s="85" t="s">
        <v>181</v>
      </c>
      <c r="O5" s="99">
        <v>5</v>
      </c>
      <c r="P5" s="83">
        <v>100</v>
      </c>
      <c r="Q5" s="100">
        <v>150</v>
      </c>
      <c r="R5" s="13"/>
    </row>
    <row r="6" spans="1:18" ht="40.049999999999997" customHeight="1" x14ac:dyDescent="0.35">
      <c r="A6" s="91">
        <f t="shared" si="0"/>
        <v>5</v>
      </c>
      <c r="B6" s="71" t="s">
        <v>139</v>
      </c>
      <c r="C6" s="120" t="s">
        <v>169</v>
      </c>
      <c r="D6" s="11" t="s">
        <v>102</v>
      </c>
      <c r="E6" s="11" t="s">
        <v>26</v>
      </c>
      <c r="F6" s="72">
        <v>0.15</v>
      </c>
      <c r="G6" s="72">
        <v>0.5</v>
      </c>
      <c r="H6" s="87">
        <v>0</v>
      </c>
      <c r="I6" s="98">
        <v>0.2</v>
      </c>
      <c r="J6" s="98">
        <v>0.95</v>
      </c>
      <c r="K6" s="74" t="s">
        <v>170</v>
      </c>
      <c r="L6" s="74">
        <v>0.01</v>
      </c>
      <c r="M6" s="74">
        <v>0.95</v>
      </c>
      <c r="N6" s="85" t="s">
        <v>181</v>
      </c>
      <c r="O6" s="99">
        <v>0</v>
      </c>
      <c r="P6" s="83">
        <v>1</v>
      </c>
      <c r="Q6" s="12">
        <v>1</v>
      </c>
      <c r="R6" s="13" t="s">
        <v>133</v>
      </c>
    </row>
    <row r="7" spans="1:18" ht="40.049999999999997" customHeight="1" x14ac:dyDescent="0.35">
      <c r="A7" s="91">
        <f t="shared" si="0"/>
        <v>6</v>
      </c>
      <c r="B7" s="71" t="s">
        <v>139</v>
      </c>
      <c r="C7" s="121" t="s">
        <v>171</v>
      </c>
      <c r="D7" s="11" t="s">
        <v>102</v>
      </c>
      <c r="E7" s="11" t="s">
        <v>26</v>
      </c>
      <c r="F7" s="72">
        <v>0.7</v>
      </c>
      <c r="G7" s="72">
        <v>0.7</v>
      </c>
      <c r="H7" s="87">
        <v>0</v>
      </c>
      <c r="I7" s="98">
        <v>0.5</v>
      </c>
      <c r="J7" s="98">
        <v>0.75</v>
      </c>
      <c r="K7" s="74" t="s">
        <v>170</v>
      </c>
      <c r="L7" s="74">
        <v>0.05</v>
      </c>
      <c r="M7" s="74">
        <v>0.75</v>
      </c>
      <c r="N7" s="85" t="s">
        <v>181</v>
      </c>
      <c r="O7" s="99">
        <v>1</v>
      </c>
      <c r="P7" s="83">
        <v>3</v>
      </c>
      <c r="Q7" s="12">
        <v>2</v>
      </c>
      <c r="R7" s="13"/>
    </row>
    <row r="8" spans="1:18" ht="40.049999999999997" customHeight="1" x14ac:dyDescent="0.35">
      <c r="A8" s="91">
        <f t="shared" si="0"/>
        <v>7</v>
      </c>
      <c r="B8" s="71" t="s">
        <v>139</v>
      </c>
      <c r="C8" s="121" t="s">
        <v>172</v>
      </c>
      <c r="D8" s="11" t="s">
        <v>102</v>
      </c>
      <c r="E8" s="11" t="s">
        <v>26</v>
      </c>
      <c r="F8" s="72">
        <v>101</v>
      </c>
      <c r="G8" s="72">
        <v>1.1100000000000001</v>
      </c>
      <c r="H8" s="87">
        <v>0</v>
      </c>
      <c r="I8" s="98">
        <v>0.8</v>
      </c>
      <c r="J8" s="98">
        <v>0.3</v>
      </c>
      <c r="K8" s="74" t="s">
        <v>170</v>
      </c>
      <c r="L8" s="74">
        <v>1</v>
      </c>
      <c r="M8" s="74">
        <v>0.3</v>
      </c>
      <c r="N8" s="85" t="s">
        <v>181</v>
      </c>
      <c r="O8" s="99">
        <v>2</v>
      </c>
      <c r="P8" s="83">
        <v>7</v>
      </c>
      <c r="Q8" s="12">
        <v>100</v>
      </c>
      <c r="R8" s="13"/>
    </row>
    <row r="9" spans="1:18" ht="40.049999999999997" customHeight="1" x14ac:dyDescent="0.35">
      <c r="A9" s="91">
        <f t="shared" si="0"/>
        <v>8</v>
      </c>
      <c r="B9" s="71" t="s">
        <v>139</v>
      </c>
      <c r="C9" s="122" t="s">
        <v>173</v>
      </c>
      <c r="D9" s="11" t="s">
        <v>102</v>
      </c>
      <c r="E9" s="11" t="s">
        <v>26</v>
      </c>
      <c r="F9" s="72">
        <v>101</v>
      </c>
      <c r="G9" s="72">
        <v>1.1100000000000001</v>
      </c>
      <c r="H9" s="87">
        <v>0</v>
      </c>
      <c r="I9" s="98">
        <v>0.95</v>
      </c>
      <c r="J9" s="98">
        <v>0</v>
      </c>
      <c r="K9" s="74" t="s">
        <v>170</v>
      </c>
      <c r="L9" s="74">
        <v>1</v>
      </c>
      <c r="M9" s="74">
        <v>0</v>
      </c>
      <c r="N9" s="85" t="s">
        <v>181</v>
      </c>
      <c r="O9" s="99">
        <v>2</v>
      </c>
      <c r="P9" s="83">
        <v>14</v>
      </c>
      <c r="Q9" s="12">
        <v>150</v>
      </c>
      <c r="R9" s="13"/>
    </row>
    <row r="10" spans="1:18" ht="40.049999999999997" customHeight="1" x14ac:dyDescent="0.35">
      <c r="A10" s="91">
        <f t="shared" si="0"/>
        <v>9</v>
      </c>
      <c r="B10" s="92" t="s">
        <v>31</v>
      </c>
      <c r="C10" s="120" t="s">
        <v>169</v>
      </c>
      <c r="D10" s="11" t="s">
        <v>102</v>
      </c>
      <c r="E10" s="11" t="s">
        <v>26</v>
      </c>
      <c r="F10" s="75">
        <v>101</v>
      </c>
      <c r="G10" s="75">
        <v>1</v>
      </c>
      <c r="H10" s="87">
        <v>0</v>
      </c>
      <c r="I10" s="73">
        <v>0.01</v>
      </c>
      <c r="J10" s="73">
        <v>1</v>
      </c>
      <c r="K10" s="74" t="s">
        <v>170</v>
      </c>
      <c r="L10" s="74">
        <v>0</v>
      </c>
      <c r="M10" s="74">
        <v>1</v>
      </c>
      <c r="N10" s="85" t="s">
        <v>181</v>
      </c>
      <c r="O10" s="99">
        <v>0</v>
      </c>
      <c r="P10" s="83">
        <v>1</v>
      </c>
      <c r="Q10" s="14">
        <v>0.5</v>
      </c>
      <c r="R10" s="13" t="s">
        <v>27</v>
      </c>
    </row>
    <row r="11" spans="1:18" ht="40.049999999999997" customHeight="1" x14ac:dyDescent="0.35">
      <c r="A11" s="91">
        <f t="shared" si="0"/>
        <v>10</v>
      </c>
      <c r="B11" s="92" t="s">
        <v>31</v>
      </c>
      <c r="C11" s="121" t="s">
        <v>171</v>
      </c>
      <c r="D11" s="11" t="s">
        <v>102</v>
      </c>
      <c r="E11" s="11" t="s">
        <v>26</v>
      </c>
      <c r="F11" s="75">
        <v>101</v>
      </c>
      <c r="G11" s="75">
        <v>1</v>
      </c>
      <c r="H11" s="87">
        <v>0</v>
      </c>
      <c r="I11" s="73">
        <v>0.01</v>
      </c>
      <c r="J11" s="73">
        <v>1</v>
      </c>
      <c r="K11" s="74" t="s">
        <v>170</v>
      </c>
      <c r="L11" s="74">
        <v>0</v>
      </c>
      <c r="M11" s="74">
        <v>1</v>
      </c>
      <c r="N11" s="85" t="s">
        <v>181</v>
      </c>
      <c r="O11" s="99">
        <v>0</v>
      </c>
      <c r="P11" s="83">
        <v>1</v>
      </c>
      <c r="Q11" s="14">
        <v>1</v>
      </c>
      <c r="R11" s="13"/>
    </row>
    <row r="12" spans="1:18" ht="40.049999999999997" customHeight="1" x14ac:dyDescent="0.35">
      <c r="A12" s="91">
        <f t="shared" si="0"/>
        <v>11</v>
      </c>
      <c r="B12" s="92" t="s">
        <v>31</v>
      </c>
      <c r="C12" s="121" t="s">
        <v>172</v>
      </c>
      <c r="D12" s="11" t="s">
        <v>102</v>
      </c>
      <c r="E12" s="11" t="s">
        <v>26</v>
      </c>
      <c r="F12" s="75">
        <v>101</v>
      </c>
      <c r="G12" s="75">
        <v>1</v>
      </c>
      <c r="H12" s="87">
        <v>0</v>
      </c>
      <c r="I12" s="73">
        <v>0.01</v>
      </c>
      <c r="J12" s="73">
        <v>1</v>
      </c>
      <c r="K12" s="74" t="s">
        <v>170</v>
      </c>
      <c r="L12" s="74">
        <v>0</v>
      </c>
      <c r="M12" s="74">
        <v>1</v>
      </c>
      <c r="N12" s="85" t="s">
        <v>181</v>
      </c>
      <c r="O12" s="99">
        <v>0</v>
      </c>
      <c r="P12" s="83">
        <v>1</v>
      </c>
      <c r="Q12" s="14">
        <v>2</v>
      </c>
      <c r="R12" s="13"/>
    </row>
    <row r="13" spans="1:18" ht="40.049999999999997" customHeight="1" x14ac:dyDescent="0.35">
      <c r="A13" s="91">
        <f t="shared" si="0"/>
        <v>12</v>
      </c>
      <c r="B13" s="92" t="s">
        <v>31</v>
      </c>
      <c r="C13" s="122" t="s">
        <v>173</v>
      </c>
      <c r="D13" s="11" t="s">
        <v>102</v>
      </c>
      <c r="E13" s="11" t="s">
        <v>26</v>
      </c>
      <c r="F13" s="75">
        <v>101</v>
      </c>
      <c r="G13" s="75">
        <v>1</v>
      </c>
      <c r="H13" s="87">
        <v>0</v>
      </c>
      <c r="I13" s="73">
        <v>0.01</v>
      </c>
      <c r="J13" s="73">
        <v>1</v>
      </c>
      <c r="K13" s="74" t="s">
        <v>170</v>
      </c>
      <c r="L13" s="74">
        <v>0</v>
      </c>
      <c r="M13" s="74">
        <v>1</v>
      </c>
      <c r="N13" s="85" t="s">
        <v>181</v>
      </c>
      <c r="O13" s="99">
        <v>0</v>
      </c>
      <c r="P13" s="83">
        <v>1</v>
      </c>
      <c r="Q13" s="14">
        <v>4</v>
      </c>
      <c r="R13" s="13"/>
    </row>
    <row r="14" spans="1:18" ht="40.049999999999997" customHeight="1" x14ac:dyDescent="0.35">
      <c r="A14" s="91">
        <f t="shared" si="0"/>
        <v>13</v>
      </c>
      <c r="B14" s="92" t="s">
        <v>61</v>
      </c>
      <c r="C14" s="120" t="s">
        <v>169</v>
      </c>
      <c r="D14" s="11" t="s">
        <v>102</v>
      </c>
      <c r="E14" s="11" t="s">
        <v>26</v>
      </c>
      <c r="F14" s="75">
        <v>101</v>
      </c>
      <c r="G14" s="75">
        <v>1</v>
      </c>
      <c r="H14" s="87">
        <v>0</v>
      </c>
      <c r="I14" s="73">
        <v>0.01</v>
      </c>
      <c r="J14" s="73">
        <v>1</v>
      </c>
      <c r="K14" s="74" t="s">
        <v>170</v>
      </c>
      <c r="L14" s="74">
        <v>0</v>
      </c>
      <c r="M14" s="74">
        <v>1</v>
      </c>
      <c r="N14" s="85" t="s">
        <v>181</v>
      </c>
      <c r="O14" s="99">
        <v>0</v>
      </c>
      <c r="P14" s="83">
        <v>1</v>
      </c>
      <c r="Q14" s="14">
        <v>0.5</v>
      </c>
      <c r="R14" s="13" t="s">
        <v>62</v>
      </c>
    </row>
    <row r="15" spans="1:18" ht="40.049999999999997" customHeight="1" x14ac:dyDescent="0.35">
      <c r="A15" s="91">
        <f t="shared" si="0"/>
        <v>14</v>
      </c>
      <c r="B15" s="92" t="s">
        <v>61</v>
      </c>
      <c r="C15" s="121" t="s">
        <v>171</v>
      </c>
      <c r="D15" s="11" t="s">
        <v>102</v>
      </c>
      <c r="E15" s="11" t="s">
        <v>26</v>
      </c>
      <c r="F15" s="75">
        <v>101</v>
      </c>
      <c r="G15" s="75">
        <v>1</v>
      </c>
      <c r="H15" s="87">
        <v>0</v>
      </c>
      <c r="I15" s="73">
        <v>0.01</v>
      </c>
      <c r="J15" s="73">
        <v>1</v>
      </c>
      <c r="K15" s="74" t="s">
        <v>170</v>
      </c>
      <c r="L15" s="74">
        <v>0</v>
      </c>
      <c r="M15" s="74">
        <v>1</v>
      </c>
      <c r="N15" s="85" t="s">
        <v>181</v>
      </c>
      <c r="O15" s="99">
        <v>0</v>
      </c>
      <c r="P15" s="83">
        <v>1</v>
      </c>
      <c r="Q15" s="14">
        <v>1</v>
      </c>
      <c r="R15" s="13"/>
    </row>
    <row r="16" spans="1:18" ht="40.049999999999997" customHeight="1" x14ac:dyDescent="0.35">
      <c r="A16" s="91">
        <f t="shared" si="0"/>
        <v>15</v>
      </c>
      <c r="B16" s="92" t="s">
        <v>61</v>
      </c>
      <c r="C16" s="121" t="s">
        <v>172</v>
      </c>
      <c r="D16" s="11" t="s">
        <v>102</v>
      </c>
      <c r="E16" s="11" t="s">
        <v>26</v>
      </c>
      <c r="F16" s="75">
        <v>101</v>
      </c>
      <c r="G16" s="75">
        <v>1</v>
      </c>
      <c r="H16" s="87">
        <v>0</v>
      </c>
      <c r="I16" s="73">
        <v>0.01</v>
      </c>
      <c r="J16" s="73">
        <v>1</v>
      </c>
      <c r="K16" s="74" t="s">
        <v>170</v>
      </c>
      <c r="L16" s="74">
        <v>0</v>
      </c>
      <c r="M16" s="74">
        <v>1</v>
      </c>
      <c r="N16" s="85" t="s">
        <v>181</v>
      </c>
      <c r="O16" s="99">
        <v>0</v>
      </c>
      <c r="P16" s="83">
        <v>1</v>
      </c>
      <c r="Q16" s="14">
        <v>2</v>
      </c>
      <c r="R16" s="13"/>
    </row>
    <row r="17" spans="1:18" ht="40.049999999999997" customHeight="1" x14ac:dyDescent="0.35">
      <c r="A17" s="91">
        <f t="shared" si="0"/>
        <v>16</v>
      </c>
      <c r="B17" s="92" t="s">
        <v>61</v>
      </c>
      <c r="C17" s="122" t="s">
        <v>173</v>
      </c>
      <c r="D17" s="11" t="s">
        <v>102</v>
      </c>
      <c r="E17" s="11" t="s">
        <v>26</v>
      </c>
      <c r="F17" s="75">
        <v>101</v>
      </c>
      <c r="G17" s="75">
        <v>1</v>
      </c>
      <c r="H17" s="87">
        <v>0</v>
      </c>
      <c r="I17" s="73">
        <v>0.01</v>
      </c>
      <c r="J17" s="73">
        <v>1</v>
      </c>
      <c r="K17" s="74" t="s">
        <v>170</v>
      </c>
      <c r="L17" s="74">
        <v>0</v>
      </c>
      <c r="M17" s="74">
        <v>1</v>
      </c>
      <c r="N17" s="85" t="s">
        <v>181</v>
      </c>
      <c r="O17" s="99">
        <v>0</v>
      </c>
      <c r="P17" s="83">
        <v>1</v>
      </c>
      <c r="Q17" s="14">
        <v>4</v>
      </c>
      <c r="R17" s="13"/>
    </row>
    <row r="18" spans="1:18" ht="40.049999999999997" customHeight="1" x14ac:dyDescent="0.35">
      <c r="A18" s="91">
        <f t="shared" si="0"/>
        <v>17</v>
      </c>
      <c r="B18" s="92" t="s">
        <v>30</v>
      </c>
      <c r="C18" s="120" t="s">
        <v>169</v>
      </c>
      <c r="D18" s="11" t="s">
        <v>102</v>
      </c>
      <c r="E18" s="11" t="s">
        <v>26</v>
      </c>
      <c r="F18" s="75">
        <v>101</v>
      </c>
      <c r="G18" s="75">
        <v>1</v>
      </c>
      <c r="H18" s="87">
        <v>0</v>
      </c>
      <c r="I18" s="73">
        <v>0.01</v>
      </c>
      <c r="J18" s="73">
        <v>1</v>
      </c>
      <c r="K18" s="74" t="s">
        <v>170</v>
      </c>
      <c r="L18" s="74">
        <v>0</v>
      </c>
      <c r="M18" s="74">
        <v>1</v>
      </c>
      <c r="N18" s="85" t="s">
        <v>181</v>
      </c>
      <c r="O18" s="99">
        <v>0</v>
      </c>
      <c r="P18" s="83">
        <v>1</v>
      </c>
      <c r="Q18" s="14">
        <v>0.5</v>
      </c>
      <c r="R18" s="13" t="s">
        <v>62</v>
      </c>
    </row>
    <row r="19" spans="1:18" ht="40.049999999999997" customHeight="1" x14ac:dyDescent="0.35">
      <c r="A19" s="91">
        <f t="shared" si="0"/>
        <v>18</v>
      </c>
      <c r="B19" s="92" t="s">
        <v>30</v>
      </c>
      <c r="C19" s="121" t="s">
        <v>171</v>
      </c>
      <c r="D19" s="11" t="s">
        <v>102</v>
      </c>
      <c r="E19" s="11" t="s">
        <v>26</v>
      </c>
      <c r="F19" s="75">
        <v>101</v>
      </c>
      <c r="G19" s="75">
        <v>1</v>
      </c>
      <c r="H19" s="87">
        <v>0</v>
      </c>
      <c r="I19" s="73">
        <v>0.01</v>
      </c>
      <c r="J19" s="73">
        <v>1</v>
      </c>
      <c r="K19" s="74" t="s">
        <v>170</v>
      </c>
      <c r="L19" s="74">
        <v>0</v>
      </c>
      <c r="M19" s="74">
        <v>1</v>
      </c>
      <c r="N19" s="85" t="s">
        <v>181</v>
      </c>
      <c r="O19" s="99">
        <v>0</v>
      </c>
      <c r="P19" s="83">
        <v>1</v>
      </c>
      <c r="Q19" s="14">
        <v>1</v>
      </c>
      <c r="R19" s="13" t="s">
        <v>62</v>
      </c>
    </row>
    <row r="20" spans="1:18" ht="40.049999999999997" customHeight="1" x14ac:dyDescent="0.35">
      <c r="A20" s="91">
        <f t="shared" si="0"/>
        <v>19</v>
      </c>
      <c r="B20" s="92" t="s">
        <v>30</v>
      </c>
      <c r="C20" s="121" t="s">
        <v>172</v>
      </c>
      <c r="D20" s="11" t="s">
        <v>102</v>
      </c>
      <c r="E20" s="11" t="s">
        <v>26</v>
      </c>
      <c r="F20" s="75">
        <v>101</v>
      </c>
      <c r="G20" s="75">
        <v>1</v>
      </c>
      <c r="H20" s="87">
        <v>0</v>
      </c>
      <c r="I20" s="73">
        <v>0.01</v>
      </c>
      <c r="J20" s="73">
        <v>1</v>
      </c>
      <c r="K20" s="74" t="s">
        <v>170</v>
      </c>
      <c r="L20" s="74">
        <v>0</v>
      </c>
      <c r="M20" s="74">
        <v>1</v>
      </c>
      <c r="N20" s="85" t="s">
        <v>181</v>
      </c>
      <c r="O20" s="99">
        <v>0</v>
      </c>
      <c r="P20" s="83">
        <v>1</v>
      </c>
      <c r="Q20" s="14">
        <v>2</v>
      </c>
      <c r="R20" s="13" t="s">
        <v>62</v>
      </c>
    </row>
    <row r="21" spans="1:18" ht="40.049999999999997" customHeight="1" x14ac:dyDescent="0.35">
      <c r="A21" s="91">
        <f t="shared" si="0"/>
        <v>20</v>
      </c>
      <c r="B21" s="92" t="s">
        <v>30</v>
      </c>
      <c r="C21" s="122" t="s">
        <v>173</v>
      </c>
      <c r="D21" s="11" t="s">
        <v>102</v>
      </c>
      <c r="E21" s="11" t="s">
        <v>26</v>
      </c>
      <c r="F21" s="75">
        <v>101</v>
      </c>
      <c r="G21" s="75">
        <v>1</v>
      </c>
      <c r="H21" s="87">
        <v>0</v>
      </c>
      <c r="I21" s="73">
        <v>0.01</v>
      </c>
      <c r="J21" s="73">
        <v>1</v>
      </c>
      <c r="K21" s="74" t="s">
        <v>170</v>
      </c>
      <c r="L21" s="74">
        <v>0</v>
      </c>
      <c r="M21" s="74">
        <v>1</v>
      </c>
      <c r="N21" s="85" t="s">
        <v>181</v>
      </c>
      <c r="O21" s="99">
        <v>0</v>
      </c>
      <c r="P21" s="83">
        <v>1</v>
      </c>
      <c r="Q21" s="14">
        <v>4</v>
      </c>
      <c r="R21" s="13"/>
    </row>
  </sheetData>
  <sortState xmlns:xlrd2="http://schemas.microsoft.com/office/spreadsheetml/2017/richdata2" ref="B2:R4">
    <sortCondition ref="B2:B4"/>
  </sortState>
  <conditionalFormatting sqref="F1:H1048576">
    <cfRule type="cellIs" dxfId="15" priority="23" operator="equal">
      <formula>"NA"</formula>
    </cfRule>
  </conditionalFormatting>
  <conditionalFormatting sqref="F2:F20">
    <cfRule type="cellIs" dxfId="14" priority="14" operator="greaterThanOrEqual">
      <formula>101</formula>
    </cfRule>
  </conditionalFormatting>
  <conditionalFormatting sqref="F21">
    <cfRule type="cellIs" dxfId="13" priority="1" operator="greaterThanOrEqual">
      <formula>101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F25"/>
  <sheetViews>
    <sheetView zoomScale="130" zoomScaleNormal="130" workbookViewId="0">
      <pane xSplit="1" ySplit="1" topLeftCell="B1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defaultColWidth="9.109375" defaultRowHeight="13.8" x14ac:dyDescent="0.25"/>
  <cols>
    <col min="1" max="1" width="39" style="96" customWidth="1"/>
    <col min="2" max="2" width="20.44140625" style="96" customWidth="1"/>
    <col min="3" max="3" width="74.109375" style="96" customWidth="1"/>
    <col min="4" max="4" width="48.77734375" style="96" customWidth="1"/>
    <col min="5" max="5" width="20.33203125" style="96" customWidth="1"/>
    <col min="6" max="6" width="60.33203125" style="96" customWidth="1"/>
    <col min="7" max="16384" width="9.109375" style="96"/>
  </cols>
  <sheetData>
    <row r="1" spans="1:6" ht="30" customHeight="1" x14ac:dyDescent="0.25">
      <c r="A1" s="95" t="s">
        <v>1</v>
      </c>
      <c r="B1" s="95" t="s">
        <v>19</v>
      </c>
      <c r="C1" s="95" t="s">
        <v>28</v>
      </c>
      <c r="D1" s="95" t="s">
        <v>135</v>
      </c>
      <c r="E1" s="95" t="s">
        <v>136</v>
      </c>
      <c r="F1" s="95" t="s">
        <v>110</v>
      </c>
    </row>
    <row r="2" spans="1:6" s="97" customFormat="1" ht="30" customHeight="1" x14ac:dyDescent="0.3">
      <c r="A2" s="123" t="s">
        <v>174</v>
      </c>
      <c r="B2" s="123" t="s">
        <v>169</v>
      </c>
      <c r="C2" s="124" t="s">
        <v>175</v>
      </c>
      <c r="D2" s="123"/>
      <c r="E2" s="123"/>
      <c r="F2" s="123"/>
    </row>
    <row r="3" spans="1:6" s="97" customFormat="1" ht="30" customHeight="1" x14ac:dyDescent="0.3">
      <c r="A3" s="125" t="s">
        <v>174</v>
      </c>
      <c r="B3" s="125" t="s">
        <v>171</v>
      </c>
      <c r="C3" s="126" t="s">
        <v>175</v>
      </c>
      <c r="D3" s="125"/>
      <c r="E3" s="125"/>
      <c r="F3" s="125"/>
    </row>
    <row r="4" spans="1:6" s="97" customFormat="1" ht="30" customHeight="1" x14ac:dyDescent="0.3">
      <c r="A4" s="125" t="s">
        <v>174</v>
      </c>
      <c r="B4" s="125" t="s">
        <v>172</v>
      </c>
      <c r="C4" s="126" t="s">
        <v>175</v>
      </c>
      <c r="D4" s="125"/>
      <c r="E4" s="125"/>
      <c r="F4" s="125"/>
    </row>
    <row r="5" spans="1:6" s="97" customFormat="1" ht="30" customHeight="1" x14ac:dyDescent="0.3">
      <c r="A5" s="127" t="s">
        <v>174</v>
      </c>
      <c r="B5" s="127" t="s">
        <v>173</v>
      </c>
      <c r="C5" s="128" t="s">
        <v>175</v>
      </c>
      <c r="D5" s="127"/>
      <c r="E5" s="127"/>
      <c r="F5" s="127"/>
    </row>
    <row r="6" spans="1:6" s="97" customFormat="1" ht="30" customHeight="1" x14ac:dyDescent="0.3">
      <c r="A6" s="125" t="s">
        <v>61</v>
      </c>
      <c r="B6" s="125" t="s">
        <v>169</v>
      </c>
      <c r="C6" s="126" t="s">
        <v>176</v>
      </c>
      <c r="D6" s="125"/>
      <c r="E6" s="125"/>
      <c r="F6" s="125"/>
    </row>
    <row r="7" spans="1:6" s="97" customFormat="1" ht="30" customHeight="1" x14ac:dyDescent="0.3">
      <c r="A7" s="125" t="s">
        <v>61</v>
      </c>
      <c r="B7" s="125" t="s">
        <v>171</v>
      </c>
      <c r="C7" s="126" t="s">
        <v>176</v>
      </c>
      <c r="D7" s="125"/>
      <c r="E7" s="125"/>
      <c r="F7" s="125"/>
    </row>
    <row r="8" spans="1:6" s="97" customFormat="1" ht="30" customHeight="1" x14ac:dyDescent="0.3">
      <c r="A8" s="125" t="s">
        <v>61</v>
      </c>
      <c r="B8" s="125" t="s">
        <v>172</v>
      </c>
      <c r="C8" s="126" t="s">
        <v>176</v>
      </c>
      <c r="D8" s="125"/>
      <c r="E8" s="125"/>
      <c r="F8" s="125"/>
    </row>
    <row r="9" spans="1:6" s="97" customFormat="1" ht="30" customHeight="1" x14ac:dyDescent="0.3">
      <c r="A9" s="125" t="s">
        <v>61</v>
      </c>
      <c r="B9" s="125" t="s">
        <v>173</v>
      </c>
      <c r="C9" s="126" t="s">
        <v>176</v>
      </c>
      <c r="D9" s="125"/>
      <c r="E9" s="125"/>
      <c r="F9" s="125"/>
    </row>
    <row r="10" spans="1:6" s="97" customFormat="1" ht="30" customHeight="1" x14ac:dyDescent="0.3">
      <c r="A10" s="123" t="s">
        <v>30</v>
      </c>
      <c r="B10" s="123" t="s">
        <v>169</v>
      </c>
      <c r="C10" s="124" t="s">
        <v>176</v>
      </c>
      <c r="D10" s="123"/>
      <c r="E10" s="123"/>
      <c r="F10" s="123"/>
    </row>
    <row r="11" spans="1:6" s="97" customFormat="1" ht="30" customHeight="1" x14ac:dyDescent="0.3">
      <c r="A11" s="125" t="s">
        <v>30</v>
      </c>
      <c r="B11" s="125" t="s">
        <v>171</v>
      </c>
      <c r="C11" s="126" t="s">
        <v>176</v>
      </c>
      <c r="D11" s="125"/>
      <c r="E11" s="125"/>
      <c r="F11" s="125"/>
    </row>
    <row r="12" spans="1:6" s="97" customFormat="1" ht="30" customHeight="1" x14ac:dyDescent="0.3">
      <c r="A12" s="125" t="s">
        <v>30</v>
      </c>
      <c r="B12" s="125" t="s">
        <v>172</v>
      </c>
      <c r="C12" s="126" t="s">
        <v>176</v>
      </c>
      <c r="D12" s="125"/>
      <c r="E12" s="125"/>
      <c r="F12" s="125"/>
    </row>
    <row r="13" spans="1:6" s="97" customFormat="1" ht="30" customHeight="1" x14ac:dyDescent="0.3">
      <c r="A13" s="125" t="s">
        <v>30</v>
      </c>
      <c r="B13" s="125" t="s">
        <v>173</v>
      </c>
      <c r="C13" s="126" t="s">
        <v>176</v>
      </c>
      <c r="D13" s="125"/>
      <c r="E13" s="125"/>
      <c r="F13" s="125"/>
    </row>
    <row r="14" spans="1:6" s="97" customFormat="1" ht="30" customHeight="1" x14ac:dyDescent="0.3">
      <c r="A14" s="123" t="s">
        <v>177</v>
      </c>
      <c r="B14" s="123" t="s">
        <v>169</v>
      </c>
      <c r="C14" s="124" t="s">
        <v>176</v>
      </c>
      <c r="D14" s="123"/>
      <c r="E14" s="123"/>
      <c r="F14" s="123"/>
    </row>
    <row r="15" spans="1:6" s="97" customFormat="1" ht="30" customHeight="1" x14ac:dyDescent="0.3">
      <c r="A15" s="125" t="s">
        <v>177</v>
      </c>
      <c r="B15" s="125" t="s">
        <v>171</v>
      </c>
      <c r="C15" s="126" t="s">
        <v>176</v>
      </c>
      <c r="D15" s="125"/>
      <c r="E15" s="125"/>
      <c r="F15" s="125"/>
    </row>
    <row r="16" spans="1:6" s="97" customFormat="1" ht="30" customHeight="1" x14ac:dyDescent="0.3">
      <c r="A16" s="125" t="s">
        <v>177</v>
      </c>
      <c r="B16" s="125" t="s">
        <v>172</v>
      </c>
      <c r="C16" s="126" t="s">
        <v>176</v>
      </c>
      <c r="D16" s="125"/>
      <c r="E16" s="125"/>
      <c r="F16" s="125"/>
    </row>
    <row r="17" spans="1:6" s="97" customFormat="1" ht="25.05" customHeight="1" x14ac:dyDescent="0.3">
      <c r="A17" s="125" t="s">
        <v>177</v>
      </c>
      <c r="B17" s="125" t="s">
        <v>173</v>
      </c>
      <c r="C17" s="126" t="s">
        <v>176</v>
      </c>
      <c r="D17" s="125"/>
      <c r="E17" s="125"/>
      <c r="F17" s="125"/>
    </row>
    <row r="18" spans="1:6" s="97" customFormat="1" ht="30" customHeight="1" x14ac:dyDescent="0.3">
      <c r="A18" s="123" t="s">
        <v>156</v>
      </c>
      <c r="B18" s="123" t="s">
        <v>169</v>
      </c>
      <c r="C18" s="124" t="s">
        <v>27</v>
      </c>
      <c r="D18" s="123"/>
      <c r="E18" s="123"/>
      <c r="F18" s="123"/>
    </row>
    <row r="19" spans="1:6" s="97" customFormat="1" ht="30" customHeight="1" x14ac:dyDescent="0.3">
      <c r="A19" s="125" t="s">
        <v>156</v>
      </c>
      <c r="B19" s="125" t="s">
        <v>171</v>
      </c>
      <c r="C19" s="126" t="s">
        <v>27</v>
      </c>
      <c r="D19" s="125"/>
      <c r="E19" s="125"/>
      <c r="F19" s="125"/>
    </row>
    <row r="20" spans="1:6" s="97" customFormat="1" ht="30" customHeight="1" x14ac:dyDescent="0.3">
      <c r="A20" s="125" t="s">
        <v>156</v>
      </c>
      <c r="B20" s="125" t="s">
        <v>172</v>
      </c>
      <c r="C20" s="126" t="s">
        <v>27</v>
      </c>
      <c r="D20" s="125"/>
      <c r="E20" s="125"/>
      <c r="F20" s="125"/>
    </row>
    <row r="21" spans="1:6" s="97" customFormat="1" ht="25.05" customHeight="1" x14ac:dyDescent="0.3">
      <c r="A21" s="125" t="s">
        <v>156</v>
      </c>
      <c r="B21" s="125" t="s">
        <v>173</v>
      </c>
      <c r="C21" s="126" t="s">
        <v>27</v>
      </c>
      <c r="D21" s="125"/>
      <c r="E21" s="125"/>
      <c r="F21" s="125"/>
    </row>
    <row r="22" spans="1:6" s="97" customFormat="1" ht="30" customHeight="1" x14ac:dyDescent="0.3">
      <c r="A22" s="123" t="s">
        <v>139</v>
      </c>
      <c r="B22" s="123" t="s">
        <v>169</v>
      </c>
      <c r="C22" s="124" t="s">
        <v>27</v>
      </c>
      <c r="D22" s="123"/>
      <c r="E22" s="123"/>
      <c r="F22" s="123"/>
    </row>
    <row r="23" spans="1:6" s="97" customFormat="1" ht="30" customHeight="1" x14ac:dyDescent="0.3">
      <c r="A23" s="125" t="s">
        <v>139</v>
      </c>
      <c r="B23" s="125" t="s">
        <v>171</v>
      </c>
      <c r="C23" s="126" t="s">
        <v>27</v>
      </c>
      <c r="D23" s="125"/>
      <c r="E23" s="125"/>
      <c r="F23" s="125"/>
    </row>
    <row r="24" spans="1:6" s="97" customFormat="1" ht="30" customHeight="1" x14ac:dyDescent="0.3">
      <c r="A24" s="125" t="s">
        <v>139</v>
      </c>
      <c r="B24" s="125" t="s">
        <v>172</v>
      </c>
      <c r="C24" s="126" t="s">
        <v>27</v>
      </c>
      <c r="D24" s="125"/>
      <c r="E24" s="125"/>
      <c r="F24" s="125"/>
    </row>
    <row r="25" spans="1:6" s="97" customFormat="1" ht="25.05" customHeight="1" x14ac:dyDescent="0.3">
      <c r="A25" s="127" t="s">
        <v>139</v>
      </c>
      <c r="B25" s="127" t="s">
        <v>173</v>
      </c>
      <c r="C25" s="128" t="s">
        <v>27</v>
      </c>
      <c r="D25" s="127"/>
      <c r="E25" s="127"/>
      <c r="F25" s="127"/>
    </row>
  </sheetData>
  <conditionalFormatting sqref="C2:C17">
    <cfRule type="containsBlanks" dxfId="12" priority="5">
      <formula>LEN(TRIM(C2))=0</formula>
    </cfRule>
  </conditionalFormatting>
  <conditionalFormatting sqref="C18:C21">
    <cfRule type="containsBlanks" dxfId="11" priority="2">
      <formula>LEN(TRIM(C18))=0</formula>
    </cfRule>
  </conditionalFormatting>
  <conditionalFormatting sqref="C22:C25">
    <cfRule type="containsBlanks" dxfId="10" priority="1">
      <formula>LEN(TRIM(C22))=0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="120" zoomScaleNormal="120" workbookViewId="0">
      <selection activeCell="B10" sqref="B10"/>
    </sheetView>
  </sheetViews>
  <sheetFormatPr defaultColWidth="10.77734375" defaultRowHeight="14.4" x14ac:dyDescent="0.3"/>
  <cols>
    <col min="1" max="4" width="30.77734375" style="19" customWidth="1"/>
    <col min="5" max="5" width="15" style="19" customWidth="1"/>
    <col min="6" max="16384" width="10.77734375" style="19"/>
  </cols>
  <sheetData>
    <row r="1" spans="1:4" s="2" customFormat="1" ht="25.05" customHeight="1" x14ac:dyDescent="0.25">
      <c r="A1" s="93" t="s">
        <v>126</v>
      </c>
      <c r="B1" s="93" t="s">
        <v>112</v>
      </c>
      <c r="C1" s="93" t="s">
        <v>128</v>
      </c>
      <c r="D1" s="93" t="s">
        <v>113</v>
      </c>
    </row>
    <row r="2" spans="1:4" s="89" customFormat="1" ht="22.05" customHeight="1" x14ac:dyDescent="0.3">
      <c r="A2" s="89" t="s">
        <v>127</v>
      </c>
      <c r="B2" s="89" t="s">
        <v>114</v>
      </c>
      <c r="C2" s="89" t="s">
        <v>120</v>
      </c>
      <c r="D2" s="89" t="s">
        <v>124</v>
      </c>
    </row>
    <row r="3" spans="1:4" s="89" customFormat="1" ht="22.05" customHeight="1" x14ac:dyDescent="0.3">
      <c r="A3" s="89" t="s">
        <v>111</v>
      </c>
      <c r="B3" s="89" t="s">
        <v>115</v>
      </c>
      <c r="C3" s="89" t="s">
        <v>121</v>
      </c>
      <c r="D3" s="89" t="s">
        <v>125</v>
      </c>
    </row>
    <row r="4" spans="1:4" s="89" customFormat="1" ht="22.05" customHeight="1" x14ac:dyDescent="0.3">
      <c r="B4" s="89" t="s">
        <v>116</v>
      </c>
      <c r="C4" s="89" t="s">
        <v>122</v>
      </c>
    </row>
    <row r="5" spans="1:4" s="89" customFormat="1" ht="22.05" customHeight="1" x14ac:dyDescent="0.3">
      <c r="B5" s="89" t="s">
        <v>117</v>
      </c>
      <c r="C5" s="89" t="s">
        <v>123</v>
      </c>
    </row>
    <row r="6" spans="1:4" s="89" customFormat="1" ht="22.05" customHeight="1" x14ac:dyDescent="0.3">
      <c r="B6" s="89" t="s">
        <v>118</v>
      </c>
    </row>
    <row r="7" spans="1:4" s="89" customFormat="1" ht="22.05" customHeight="1" x14ac:dyDescent="0.3">
      <c r="B7" s="89" t="s">
        <v>119</v>
      </c>
    </row>
    <row r="8" spans="1:4" s="89" customFormat="1" ht="22.05" customHeight="1" x14ac:dyDescent="0.3">
      <c r="B8" s="89" t="s">
        <v>138</v>
      </c>
    </row>
    <row r="9" spans="1:4" s="89" customFormat="1" ht="22.05" customHeight="1" x14ac:dyDescent="0.3">
      <c r="B9" s="89" t="s">
        <v>148</v>
      </c>
    </row>
    <row r="10" spans="1:4" s="89" customFormat="1" ht="22.05" customHeight="1" x14ac:dyDescent="0.3">
      <c r="B10" s="89" t="s">
        <v>150</v>
      </c>
    </row>
    <row r="11" spans="1:4" s="89" customFormat="1" ht="22.05" customHeight="1" x14ac:dyDescent="0.3">
      <c r="B11" s="89" t="s">
        <v>151</v>
      </c>
    </row>
    <row r="12" spans="1:4" s="89" customFormat="1" ht="22.05" customHeight="1" x14ac:dyDescent="0.3"/>
    <row r="13" spans="1:4" s="89" customFormat="1" ht="22.0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REFERENCES</vt:lpstr>
      <vt:lpstr>LOAD_PROFILE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PCADMIN</cp:lastModifiedBy>
  <dcterms:created xsi:type="dcterms:W3CDTF">2017-12-14T04:53:38Z</dcterms:created>
  <dcterms:modified xsi:type="dcterms:W3CDTF">2020-12-21T06:47:00Z</dcterms:modified>
</cp:coreProperties>
</file>