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showInkAnnotation="0" autoCompressPictures="0"/>
  <mc:AlternateContent xmlns:mc="http://schemas.openxmlformats.org/markup-compatibility/2006">
    <mc:Choice Requires="x15">
      <x15ac:absPath xmlns:x15ac="http://schemas.microsoft.com/office/spreadsheetml/2010/11/ac" url="/Users/marufr/code/sifra/models/powerstation_coal/"/>
    </mc:Choice>
  </mc:AlternateContent>
  <bookViews>
    <workbookView xWindow="0" yWindow="460" windowWidth="28700" windowHeight="16840" tabRatio="804" activeTab="3"/>
  </bookViews>
  <sheets>
    <sheet name="component_list" sheetId="3" r:id="rId1"/>
    <sheet name="component_connections" sheetId="1" r:id="rId2"/>
    <sheet name="supply_setup" sheetId="5" r:id="rId3"/>
    <sheet name="output_setup" sheetId="2" r:id="rId4"/>
    <sheet name="comp_type_dmg_algo" sheetId="9" r:id="rId5"/>
    <sheet name="damage_state_def" sheetId="10" r:id="rId6"/>
    <sheet name="comp_type_dmg_algo 0.2g" sheetId="6" r:id="rId7"/>
    <sheet name="comp_type_dmg_algo 0.3g" sheetId="7" r:id="rId8"/>
    <sheet name="comp_type_dmg_algo 0.4g" sheetId="8" r:id="rId9"/>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208" i="9" l="1"/>
  <c r="M207" i="9"/>
  <c r="M206" i="9"/>
  <c r="M205" i="9"/>
  <c r="M204" i="9"/>
  <c r="M203" i="9"/>
  <c r="M202" i="9"/>
  <c r="M201" i="9"/>
  <c r="M200" i="9"/>
  <c r="M199" i="9"/>
  <c r="M198" i="9"/>
  <c r="M197" i="9"/>
  <c r="M196" i="9"/>
  <c r="L196" i="9"/>
  <c r="M195" i="9"/>
  <c r="M194" i="9"/>
  <c r="M193" i="9"/>
  <c r="M192" i="9"/>
  <c r="L192" i="9"/>
  <c r="M191" i="9"/>
  <c r="M190" i="9"/>
  <c r="M189" i="9"/>
  <c r="M188" i="9"/>
  <c r="L188" i="9"/>
  <c r="M187" i="9"/>
  <c r="M186" i="9"/>
  <c r="M185" i="9"/>
  <c r="M184" i="9"/>
  <c r="L184" i="9"/>
  <c r="M183" i="9"/>
  <c r="M182" i="9"/>
  <c r="M181" i="9"/>
  <c r="M180" i="9"/>
  <c r="L180" i="9"/>
  <c r="M179" i="9"/>
  <c r="M178" i="9"/>
  <c r="M177" i="9"/>
  <c r="M176" i="9"/>
  <c r="L176" i="9"/>
  <c r="M175" i="9"/>
  <c r="M174" i="9"/>
  <c r="M173" i="9"/>
  <c r="M172" i="9"/>
  <c r="L172" i="9"/>
  <c r="M171" i="9"/>
  <c r="M170" i="9"/>
  <c r="M169" i="9"/>
  <c r="M168" i="9"/>
  <c r="L168" i="9"/>
  <c r="M167" i="9"/>
  <c r="M166" i="9"/>
  <c r="M165" i="9"/>
  <c r="M164" i="9"/>
  <c r="L164" i="9"/>
  <c r="M163" i="9"/>
  <c r="M162" i="9"/>
  <c r="M161" i="9"/>
  <c r="M160" i="9"/>
  <c r="M159" i="9"/>
  <c r="M158" i="9"/>
  <c r="M157" i="9"/>
  <c r="M156" i="9"/>
  <c r="L156" i="9"/>
  <c r="M155" i="9"/>
  <c r="M154" i="9"/>
  <c r="M153" i="9"/>
  <c r="M152" i="9"/>
  <c r="L152" i="9"/>
  <c r="M151" i="9"/>
  <c r="M150" i="9"/>
  <c r="M149" i="9"/>
  <c r="M148" i="9"/>
  <c r="M147" i="9"/>
  <c r="M146" i="9"/>
  <c r="M145" i="9"/>
  <c r="M144" i="9"/>
  <c r="M143" i="9"/>
  <c r="M142" i="9"/>
  <c r="M141" i="9"/>
  <c r="M140" i="9"/>
  <c r="L140" i="9"/>
  <c r="M139" i="9"/>
  <c r="M138" i="9"/>
  <c r="M137" i="9"/>
  <c r="M136" i="9"/>
  <c r="M135" i="9"/>
  <c r="M134" i="9"/>
  <c r="M133" i="9"/>
  <c r="M132" i="9"/>
  <c r="L132" i="9"/>
  <c r="M131" i="9"/>
  <c r="M130" i="9"/>
  <c r="M129" i="9"/>
  <c r="M128" i="9"/>
  <c r="L128" i="9"/>
  <c r="M127" i="9"/>
  <c r="M126" i="9"/>
  <c r="M125" i="9"/>
  <c r="M124" i="9"/>
  <c r="L124" i="9"/>
  <c r="M123" i="9"/>
  <c r="M122" i="9"/>
  <c r="M121" i="9"/>
  <c r="M120" i="9"/>
  <c r="L120" i="9"/>
  <c r="M119" i="9"/>
  <c r="M118" i="9"/>
  <c r="M117" i="9"/>
  <c r="M116" i="9"/>
  <c r="L116" i="9"/>
  <c r="M115" i="9"/>
  <c r="M114" i="9"/>
  <c r="M113" i="9"/>
  <c r="M112" i="9"/>
  <c r="L112" i="9"/>
  <c r="M111" i="9"/>
  <c r="M110" i="9"/>
  <c r="M109" i="9"/>
  <c r="M108" i="9"/>
  <c r="L108" i="9"/>
  <c r="M107" i="9"/>
  <c r="M106" i="9"/>
  <c r="M105" i="9"/>
  <c r="M104" i="9"/>
  <c r="L104" i="9"/>
  <c r="M103" i="9"/>
  <c r="M102" i="9"/>
  <c r="M101" i="9"/>
  <c r="M100" i="9"/>
  <c r="L100" i="9"/>
  <c r="M99" i="9"/>
  <c r="M98" i="9"/>
  <c r="M97" i="9"/>
  <c r="M96" i="9"/>
  <c r="M95" i="9"/>
  <c r="M94" i="9"/>
  <c r="M93" i="9"/>
  <c r="M92" i="9"/>
  <c r="L92" i="9"/>
  <c r="M91" i="9"/>
  <c r="M90" i="9"/>
  <c r="M89" i="9"/>
  <c r="M88" i="9"/>
  <c r="L88" i="9"/>
  <c r="M87" i="9"/>
  <c r="M86" i="9"/>
  <c r="M85" i="9"/>
  <c r="M84" i="9"/>
  <c r="M83" i="9"/>
  <c r="M82" i="9"/>
  <c r="M81" i="9"/>
  <c r="M80" i="9"/>
  <c r="M79" i="9"/>
  <c r="M78" i="9"/>
  <c r="M77" i="9"/>
  <c r="M76" i="9"/>
  <c r="L76" i="9"/>
  <c r="M75" i="9"/>
  <c r="M74" i="9"/>
  <c r="M73" i="9"/>
  <c r="M72" i="9"/>
  <c r="M71" i="9"/>
  <c r="M70" i="9"/>
  <c r="M69" i="9"/>
  <c r="M68" i="9"/>
  <c r="L68" i="9"/>
  <c r="M67" i="9"/>
  <c r="M66" i="9"/>
  <c r="M65" i="9"/>
  <c r="M64" i="9"/>
  <c r="L64" i="9"/>
  <c r="M63" i="9"/>
  <c r="M62" i="9"/>
  <c r="M61" i="9"/>
  <c r="M60" i="9"/>
  <c r="L60" i="9"/>
  <c r="M59" i="9"/>
  <c r="M58" i="9"/>
  <c r="M57" i="9"/>
  <c r="M56" i="9"/>
  <c r="L56" i="9"/>
  <c r="M55" i="9"/>
  <c r="M54" i="9"/>
  <c r="M53" i="9"/>
  <c r="M52" i="9"/>
  <c r="L52" i="9"/>
  <c r="M51" i="9"/>
  <c r="M50" i="9"/>
  <c r="M49" i="9"/>
  <c r="M48" i="9"/>
  <c r="L48" i="9"/>
  <c r="M47" i="9"/>
  <c r="M46" i="9"/>
  <c r="M45" i="9"/>
  <c r="M44" i="9"/>
  <c r="L44" i="9"/>
  <c r="M43" i="9"/>
  <c r="M42" i="9"/>
  <c r="M41" i="9"/>
  <c r="M40" i="9"/>
  <c r="L40" i="9"/>
  <c r="M39" i="9"/>
  <c r="M38" i="9"/>
  <c r="M37" i="9"/>
  <c r="M36" i="9"/>
  <c r="L36" i="9"/>
  <c r="M35" i="9"/>
  <c r="M34" i="9"/>
  <c r="M33" i="9"/>
  <c r="M32" i="9"/>
  <c r="M31" i="9"/>
  <c r="M30" i="9"/>
  <c r="M29" i="9"/>
  <c r="M28" i="9"/>
  <c r="L28" i="9"/>
  <c r="M27" i="9"/>
  <c r="M26" i="9"/>
  <c r="M25" i="9"/>
  <c r="M24" i="9"/>
  <c r="L24" i="9"/>
  <c r="M23" i="9"/>
  <c r="M22" i="9"/>
  <c r="M21" i="9"/>
  <c r="M20" i="9"/>
  <c r="M19" i="9"/>
  <c r="M18" i="9"/>
  <c r="M17" i="9"/>
  <c r="M16" i="9"/>
  <c r="M15" i="9"/>
  <c r="M14" i="9"/>
  <c r="M13" i="9"/>
  <c r="M12" i="9"/>
  <c r="L12" i="9"/>
  <c r="M11" i="9"/>
  <c r="M10" i="9"/>
  <c r="M9" i="9"/>
  <c r="M8" i="9"/>
  <c r="M7" i="9"/>
  <c r="M6" i="9"/>
  <c r="M5" i="9"/>
  <c r="G64" i="8"/>
  <c r="G60" i="8"/>
  <c r="G56" i="8"/>
  <c r="G52" i="8"/>
  <c r="G48" i="8"/>
  <c r="G44" i="8"/>
  <c r="G32" i="8"/>
  <c r="G28" i="8"/>
  <c r="G24" i="8"/>
  <c r="G16" i="8"/>
  <c r="G12" i="8"/>
  <c r="G8" i="8"/>
  <c r="G64" i="7"/>
  <c r="G60" i="7"/>
  <c r="G56" i="7"/>
  <c r="G52" i="7"/>
  <c r="G48" i="7"/>
  <c r="G44" i="7"/>
  <c r="G32" i="7"/>
  <c r="G28" i="7"/>
  <c r="G24" i="7"/>
  <c r="G16" i="7"/>
  <c r="G12" i="7"/>
  <c r="G8" i="7"/>
  <c r="G64" i="6"/>
  <c r="G60" i="6"/>
  <c r="G56" i="6"/>
  <c r="G52" i="6"/>
  <c r="G48" i="6"/>
  <c r="G44" i="6"/>
  <c r="G32" i="6"/>
  <c r="G28" i="6"/>
  <c r="G24" i="6"/>
  <c r="G16" i="6"/>
  <c r="G12" i="6"/>
  <c r="G8" i="6"/>
</calcChain>
</file>

<file path=xl/sharedStrings.xml><?xml version="1.0" encoding="utf-8"?>
<sst xmlns="http://schemas.openxmlformats.org/spreadsheetml/2006/main" count="2985" uniqueCount="261">
  <si>
    <t>pwr_house</t>
  </si>
  <si>
    <t>feed_conv_1</t>
  </si>
  <si>
    <t>feed_conv_2</t>
  </si>
  <si>
    <t>boiler_1</t>
  </si>
  <si>
    <t>boiler_2</t>
  </si>
  <si>
    <t>stack_1</t>
  </si>
  <si>
    <t>stack_2</t>
  </si>
  <si>
    <t>gen_1</t>
  </si>
  <si>
    <t>gen_2</t>
  </si>
  <si>
    <t>Capacity by Generator (in MW)</t>
  </si>
  <si>
    <t>coal_yard</t>
  </si>
  <si>
    <t>demin_plant</t>
  </si>
  <si>
    <t>tr_1</t>
  </si>
  <si>
    <t>tr_2</t>
  </si>
  <si>
    <t>component_type</t>
  </si>
  <si>
    <t>node_type</t>
  </si>
  <si>
    <t>transshipment</t>
  </si>
  <si>
    <t>Stepup Transformer</t>
  </si>
  <si>
    <t>sink</t>
  </si>
  <si>
    <t>damage_state</t>
  </si>
  <si>
    <t>damage_logstd</t>
  </si>
  <si>
    <t>damage_ratio</t>
  </si>
  <si>
    <t>functionality</t>
  </si>
  <si>
    <t>recovery_mean</t>
  </si>
  <si>
    <t>recovery_std</t>
  </si>
  <si>
    <t>HAZUS-MH MR3 Table 8.22.a Generation Facilities</t>
  </si>
  <si>
    <t>Switch Yard</t>
  </si>
  <si>
    <t>HAZUS-MH MR3 Table 8.22.a Substations</t>
  </si>
  <si>
    <t>SYSTEM_OUTPUT</t>
  </si>
  <si>
    <t>supply_conv_1</t>
  </si>
  <si>
    <t>supply_conv_2</t>
  </si>
  <si>
    <t>supply_conv_3</t>
  </si>
  <si>
    <t>supply_conv_4</t>
  </si>
  <si>
    <t>ash_disposal</t>
  </si>
  <si>
    <t>cost_fraction</t>
  </si>
  <si>
    <t>Description:</t>
  </si>
  <si>
    <t>Note:</t>
  </si>
  <si>
    <t>Given values are the nominal generation capacities for each generator plant</t>
  </si>
  <si>
    <t>precip_1a</t>
  </si>
  <si>
    <t>precip_1b</t>
  </si>
  <si>
    <t>precip_2a</t>
  </si>
  <si>
    <t>precip_2b</t>
  </si>
  <si>
    <t>Condenser</t>
  </si>
  <si>
    <t>node_cluster</t>
  </si>
  <si>
    <t>Boiler System</t>
  </si>
  <si>
    <t>Stackers</t>
  </si>
  <si>
    <t>Supply Conveyors</t>
  </si>
  <si>
    <t>Feed Conveyors</t>
  </si>
  <si>
    <t>Electrostatic Precipitators</t>
  </si>
  <si>
    <t>output_1</t>
  </si>
  <si>
    <t>output_2</t>
  </si>
  <si>
    <t>Generator Plant Subsystem</t>
  </si>
  <si>
    <t>dependency</t>
  </si>
  <si>
    <t>Fragilities are defined according to discrete damage states. Recovery time is in WEEKS.</t>
  </si>
  <si>
    <t>stacker_reclaimer_1</t>
  </si>
  <si>
    <t>stacker_reclaimer_2</t>
  </si>
  <si>
    <t>stacker_reclaimer_3</t>
  </si>
  <si>
    <t>turbine_condenser_1</t>
  </si>
  <si>
    <t>turbine_condenser_2</t>
  </si>
  <si>
    <t>DS1 Slight</t>
  </si>
  <si>
    <t>DS2 Moderate</t>
  </si>
  <si>
    <t>DS3 Extensive</t>
  </si>
  <si>
    <t>DS4 Complete</t>
  </si>
  <si>
    <t>SIM to supply conveyor</t>
  </si>
  <si>
    <t>HAZUS-MH MR3 Table 8.7 Medium/large Anchored Pumping Plants</t>
  </si>
  <si>
    <t>HAZUS-MH MR3 Table 8.3 Small Water Treatment Plants</t>
  </si>
  <si>
    <t xml:space="preserve">HAZUS-MH Table D8.8 Electircal equipment </t>
  </si>
  <si>
    <t>Sim to main feed conveyor</t>
  </si>
  <si>
    <t>HAZUS-MH MR3 Table 8.6 Small Pumping Plants</t>
  </si>
  <si>
    <t>Assume unanchored refinery electrical/mechanical equipment MH HAZUS Table C8.2</t>
  </si>
  <si>
    <t>Assume Syner G Table 3.22 230kV with Anchored Sub Components</t>
  </si>
  <si>
    <t>damage_med</t>
  </si>
  <si>
    <t>Minor deformation to supporting structure with some yielding of hold-down bolts.</t>
  </si>
  <si>
    <t>Significant deformaton to steel supporting structure with misaligment of ash handling conveyors</t>
  </si>
  <si>
    <t>Horizontal displacement of structure with failure of bracing elements and damage to ash silo structure.</t>
  </si>
  <si>
    <t>Partial or complete collapse of ash handling system.</t>
  </si>
  <si>
    <t>Minor deformation to supporting structure and minor damage at lateral restraint points to boiler.  No internal damage to boiler.</t>
  </si>
  <si>
    <t>Significant deformation to supporting structure with deformation at holding down bolts and yielding of bracing elements.  Damage to internal boiler pipes requiring access for repair.</t>
  </si>
  <si>
    <t>Major damage to boiler support with failure of many bracing elements.  Large deformations damage connecting pipework. Widespread damage to internal steam pipes in boiler requring extensive replacement.</t>
  </si>
  <si>
    <t>Damage beyond repair</t>
  </si>
  <si>
    <t>Minor deformations in connections or hairline cracks in a few welds.  Minor brace deformation.  Some deformation at hold down bolts.</t>
  </si>
  <si>
    <t>Some steel members have yielded exhibiting observable permanent rotations at connections.  A few welded connections may exhibit major cracks through welds or a few bolted connections may exhibit broken bolts or enlarged bolt holes.  Some yielding of braces and soem anchor bolts stretched.</t>
  </si>
  <si>
    <t xml:space="preserve">Many steel bracing elements have exceeded their yield capacity resulting in significant permanent lateral deformation of the structure.  Many truss arch members have buckeld in compression.  Some of the structural connections may have exceeded their ultimate capacity exhibited by major permanent member rotations at connections, buckled flanges and failed connections.  Some foundation oviement due to settlement and some anchor bolts failed.  </t>
  </si>
  <si>
    <t xml:space="preserve">A significant proportion of the structural elements have exceeded their ultimate capacities or some critical structural elements or connections have failed resulting in dangerous permanent lateral displacement, partial collapse or collapse of the shelter structure.   </t>
  </si>
  <si>
    <t>Minor damage to water handling pumps and pipework.  Minor damage to pumphouse superstructure.</t>
  </si>
  <si>
    <t>Moderate structural damage to pumphouse superstructure.  Deformation of pump hold-down and pipework with some leakage at flanges and valves.  Some movement of pumphouse substructure due to liquefaction.</t>
  </si>
  <si>
    <t>Rupture of some water mains due to failure of  supporting strucuture. Significant movement of pumps and motors leading to some misalignment.  Extensive damage to pumphouse superstructure, power supply and control panels.  Movement of pumphouse substructure and other valve chambers leading to damage to water mains.</t>
  </si>
  <si>
    <t>Damage beyond repair.</t>
  </si>
  <si>
    <t>Minor damage to water handling pumps and pipework.  Minor damage to plant superstructure.</t>
  </si>
  <si>
    <t>Moderate structural damage to demin plant superstructure.  Deformation of pump hold-down and pipework with some leakage at flanges and valves.  Some movement of pumphouse substructure due to liquefaction.</t>
  </si>
  <si>
    <t>Rupture of some water mains due to failure of  supporting strucuture. Significant movement of pumps and motors leading to some misalignment.  Extensive damage to demin plant superstructure, power supply and control panels.  Movement of demin substructure and other valve chambers significant leading to damage to water mains.</t>
  </si>
  <si>
    <t>minor damage to supporting structure and electrical equipment</t>
  </si>
  <si>
    <t>significant deformation to supporting structure.  Leakage of flue gases. Some damage to internal discharge electrodes and collector panels.</t>
  </si>
  <si>
    <t>Major deformation of supporting structure with failure of key bracing elements and permanent offset.  Internal discharge electrodes and collector panels extensively damaged.  Damage to high voltage power supply and control equipment.</t>
  </si>
  <si>
    <t xml:space="preserve">Damage beyond repair. </t>
  </si>
  <si>
    <t>Partial liquefaction of soils in the vicinity of intake structure leading to some horizontal movement and rotation with attendent damage to pipework. Horizontal movement to freshwater pumps and peripheral pipework.</t>
  </si>
  <si>
    <t>Extensive liquefaction leading to large scale movement of intake structures with major damage to both pipework and pumping facilities.  Control equipment damaged.</t>
  </si>
  <si>
    <t>Minor damage to generator electrical connectivity. Some horizonrtal deformation to generator support with distortion of holding down bolts.</t>
  </si>
  <si>
    <t>Significant horizontal deformation leading to misalignment of generator to turbine shaft.</t>
  </si>
  <si>
    <t>Large horizontal deformation of both condensor and turbine relative to supporting plinth leading to damage to generator to turbine shaft requiring  replacement.</t>
  </si>
  <si>
    <t>Irreparable damage to generator.</t>
  </si>
  <si>
    <t>Minor deformation of support structure with some yeilding of holding down bolts.</t>
  </si>
  <si>
    <t>Significant deformation of supporting structure with horizontal displacement of conveyor system.  Misalignment of feed conveyors.</t>
  </si>
  <si>
    <t>Major damage to supporting structure with failure of  bracing elelments. Damage to seating of conveyor structure on supporting frame.  Possible permanent drift due to foundation settlement.</t>
  </si>
  <si>
    <t>Partial or complete collapse.</t>
  </si>
  <si>
    <t>Minor deformations in connections or hairline cracks in a few welds.  Minor brace deformation.  Minor spalling at some precast panel corners.</t>
  </si>
  <si>
    <t>Some steel members have yielded exhibiting observable permanent rotations at connections.  A few welded connections may exhibit major cracks through welds or a few bolted connections may exhibit broken bolts or enlarged bolt holes.  Some yielding of braces.  More significant spalling damage to precast panels with deformation at panel connections.</t>
  </si>
  <si>
    <t>Most steel members have exceeded their yield capacity resulting in significant permanent lateral deformation of the structure.  Some of the structural members or connections may have exceeded their ultimate capacity exhibited by major permanent member rotations at connections, buckled flanges and failed connections.  Some anchor bolts stretched. Partial collapse of portions of the structure may have occurred due to failed critical elements or connections.</t>
  </si>
  <si>
    <t xml:space="preserve">A significant proportion of the structural elements have exceeded their ultimate capacities or some critical structural elements or connections have failed resulting in dangerous permanent lateral displacement, partial collapse or collapse of the building.   </t>
  </si>
  <si>
    <t>Minor damage to structure with deformation of holding down bolts and with some bracing connections.</t>
  </si>
  <si>
    <t>Significant deformation of supporting structure with horizontal displacement.  Yielding of bracing elements.  Damage to flue leading to gas leakage.</t>
  </si>
  <si>
    <t>Major horizontal deformation with permanent drift.  Failure of bracing elements and extensive damage to flue with many leakage points.</t>
  </si>
  <si>
    <t>Damage beyond repair including collapse.</t>
  </si>
  <si>
    <t>Minor deformation to rail support and stacker reclaimer bracing elements.</t>
  </si>
  <si>
    <t>Significant deformation of stacker structural elements leading to misalignment of machine components and conveyors.</t>
  </si>
  <si>
    <t>Ground deformation leading to gross movement of support rails. Failure of bracing elements on stacker leading to permanent distortion of equipment.  Damage to power supply and control equipment.</t>
  </si>
  <si>
    <t>Overturning with major distortion of structural elements.</t>
  </si>
  <si>
    <t>Porcelain Gasket Leak</t>
  </si>
  <si>
    <t>Porcelain Break, Major break in Radiator</t>
  </si>
  <si>
    <t>Anchorage Failure</t>
  </si>
  <si>
    <t>Overturn</t>
  </si>
  <si>
    <t>Minor damage to condensor pipework.  Some horizontal deformation of condensor support connections and steam supply to turbine.</t>
  </si>
  <si>
    <t>Significant horizontal deformation of both condensor and turbine relative to supporting plinth leading to misalignment of turbine shaft to generator and steam leakage in pipework.</t>
  </si>
  <si>
    <t>Large horizontal deformation of both condensor and turbine relative to supporting plinth leading to damage to turbine shaft to generator requiring replacement.  Internal damage to condensor requiring replacement.</t>
  </si>
  <si>
    <t>Irreparable damage to turbine and condensor.</t>
  </si>
  <si>
    <t>Minor deformation to rail support and unloader bracing frame elements.</t>
  </si>
  <si>
    <t>Significant deformation of unloader structural elements leading to misalignment of machine components and conveyors. Minor derailment from tracks on wharf.</t>
  </si>
  <si>
    <t>Failure of bracing elements on unloader leading to permanent distortion of equipment.  Damage to power supply and control equipment. Major derailment.</t>
  </si>
  <si>
    <t>component_class</t>
  </si>
  <si>
    <t>op_capacity</t>
  </si>
  <si>
    <t>Unloader SDL1</t>
  </si>
  <si>
    <t>Coal Yard SDL1</t>
  </si>
  <si>
    <t>Stacker Reclaimer SDL1</t>
  </si>
  <si>
    <t>Supply Conveyor SDL1</t>
  </si>
  <si>
    <t>Main Feed Conveyor SDL1</t>
  </si>
  <si>
    <t>Fresh Water Source SDL1</t>
  </si>
  <si>
    <t>Boiler SDL1</t>
  </si>
  <si>
    <t>Electrostatic Precipitator SDL1</t>
  </si>
  <si>
    <t>Stack SDL1</t>
  </si>
  <si>
    <t>Power House SDL1</t>
  </si>
  <si>
    <t>Turbine and Condenser SDL1</t>
  </si>
  <si>
    <t>Generator SDL1</t>
  </si>
  <si>
    <t>Stepup Transformer SDL1</t>
  </si>
  <si>
    <t>Demineralisation Plant SDL1</t>
  </si>
  <si>
    <t>Ash Disposal System SDL1</t>
  </si>
  <si>
    <t>Stacker Reclaimer SDL2</t>
  </si>
  <si>
    <t>Supply Conveyor SDL2</t>
  </si>
  <si>
    <t>Main Feed Conveyor SDL2</t>
  </si>
  <si>
    <t>Demineralisation Plant SDL2</t>
  </si>
  <si>
    <t>Boiler SDL2</t>
  </si>
  <si>
    <t>Ash Disposal System SDL2</t>
  </si>
  <si>
    <t>Electrostatic Precipitator SDL2</t>
  </si>
  <si>
    <t>Turbine and Condenser SDL2</t>
  </si>
  <si>
    <t>Generator SDL2</t>
  </si>
  <si>
    <t>Stepup Transformer SDL2</t>
  </si>
  <si>
    <t>List of component types with fragility and recovery data</t>
  </si>
  <si>
    <t>Source</t>
  </si>
  <si>
    <t>Similar to main feed conveyor but with increased variability.</t>
  </si>
  <si>
    <t>Using MH Hazus Table D8.8 for Boilers and pressure vessels anchored assuming HAZUS equivalent to 0.3g design level.</t>
  </si>
  <si>
    <t>Wind dominance to effective desing resistance of 0.6g</t>
  </si>
  <si>
    <t>Using MH Hazus Table D8.8 for Motor Driven Pumps anchored assuming HAZUS equivalent to 0.3g design level - Extensive.</t>
  </si>
  <si>
    <t>Using MH Hazus Table 8.3 Small Water Treatment Plant Anchored asuming HAZUS equivalent to 0.3g design level.</t>
  </si>
  <si>
    <t>Assume vulnerability for slight and moderate dominated by high voltage electrical equipment.  Use MH HAZUS Table D8.8 for Electrical Equipment Anchored assumed to equate with 0.3g</t>
  </si>
  <si>
    <t>Minor movement of intake structure and minor damage to freshwater pumps and pipework.</t>
  </si>
  <si>
    <t>Using MH Hazus Table 8.3 Small Pumping Plant Anchored asuming HAZUS equivalent to 0.3g design level.</t>
  </si>
  <si>
    <t>Assume unanchored refinery electrical/mechanical equipment MH HAZUS Table C8.2 as reference for moderate damage for 0.3g design level.</t>
  </si>
  <si>
    <t>Assume Syner G Table 3.22 230kV with Anchored Sub Components represents 0.3g design level.</t>
  </si>
  <si>
    <t>Similar to main conveyor but with greater variability.</t>
  </si>
  <si>
    <t>Using MH HAZUS Table D8.8 for Motor Driven Pumps anchored assuming HAZUS equivalent to 0.3g design level - Extensive.</t>
  </si>
  <si>
    <t>Cooling System SDL1</t>
  </si>
  <si>
    <t>Cooling System SDL2</t>
  </si>
  <si>
    <t>Fresh Water Source SDL2</t>
  </si>
  <si>
    <t>Power House SDL2</t>
  </si>
  <si>
    <t>Stack SDL2</t>
  </si>
  <si>
    <t>Unloader SDL2</t>
  </si>
  <si>
    <t>Coal Yard SDL2</t>
  </si>
  <si>
    <t>Ash Disposal System SDL3</t>
  </si>
  <si>
    <t>Boiler SDL3</t>
  </si>
  <si>
    <t>Turbine and Condenser SDL3</t>
  </si>
  <si>
    <t>Cooling System SDL3</t>
  </si>
  <si>
    <t>Demineralisation Plant SDL3</t>
  </si>
  <si>
    <t>Electrostatic Precipitator SDL3</t>
  </si>
  <si>
    <t>Main Feed Conveyor SDL3</t>
  </si>
  <si>
    <t>Fresh Water Source SDL3</t>
  </si>
  <si>
    <t>Power House SDL3</t>
  </si>
  <si>
    <t>Stack SDL3</t>
  </si>
  <si>
    <t>Stacker Reclaimer SDL3</t>
  </si>
  <si>
    <t>Stepup Transformer SDL3</t>
  </si>
  <si>
    <t>Supply Conveyor SDL3</t>
  </si>
  <si>
    <t>Generator SDL3</t>
  </si>
  <si>
    <t>Unloader SDL3</t>
  </si>
  <si>
    <t>Coal Yard SDL3</t>
  </si>
  <si>
    <t>fragility_source</t>
  </si>
  <si>
    <t>Assume damage functions for medium water treatment plants MH HAZUS Table 8.3 corresponds with 0.3g design</t>
  </si>
  <si>
    <t>component_id</t>
  </si>
  <si>
    <t>damage_median</t>
  </si>
  <si>
    <t>Capacity at the output nodes on the extremity of the component network</t>
  </si>
  <si>
    <t>supply</t>
  </si>
  <si>
    <t>Capacity given as percentage</t>
  </si>
  <si>
    <t>coal</t>
  </si>
  <si>
    <t>water</t>
  </si>
  <si>
    <t>Lognormal</t>
  </si>
  <si>
    <t>damage_function</t>
  </si>
  <si>
    <t>mode</t>
  </si>
  <si>
    <t>Coal Delivery and Storage</t>
  </si>
  <si>
    <t>SYSTEM OUTPUT</t>
  </si>
  <si>
    <t>minimum</t>
  </si>
  <si>
    <t>sigma_1</t>
  </si>
  <si>
    <t>sigma_2</t>
  </si>
  <si>
    <t>NA</t>
  </si>
  <si>
    <t>unloader_1</t>
  </si>
  <si>
    <t>unloader_2</t>
  </si>
  <si>
    <t>coal_supply</t>
  </si>
  <si>
    <t>SYSTEM_INPUT</t>
  </si>
  <si>
    <t>Fuel Supply</t>
  </si>
  <si>
    <t>OUTPUT</t>
  </si>
  <si>
    <t>INPUT</t>
  </si>
  <si>
    <t>Fresh Water Supply SDL1</t>
  </si>
  <si>
    <t>Fresh Water Supply SDL2</t>
  </si>
  <si>
    <t>Fresh Water Supply SDL3</t>
  </si>
  <si>
    <t>water_supply</t>
  </si>
  <si>
    <t>Fuel Storage</t>
  </si>
  <si>
    <r>
      <t xml:space="preserve">Cost fractions define economic value of the individual component relative to the cost of entire system. 
Data includes a </t>
    </r>
    <r>
      <rPr>
        <sz val="12"/>
        <color rgb="FFFF0000"/>
        <rFont val="Calibri"/>
        <family val="2"/>
        <scheme val="minor"/>
      </rPr>
      <t>4%</t>
    </r>
    <r>
      <rPr>
        <sz val="12"/>
        <color theme="1"/>
        <rFont val="Calibri"/>
        <family val="2"/>
        <scheme val="minor"/>
      </rPr>
      <t xml:space="preserve"> allowance for components not included in the model.</t>
    </r>
  </si>
  <si>
    <t xml:space="preserve">Network connections. Each pair of nodes is an edge. Directionality is defined by order of nodes in a row (Orig-&gt;Dest). </t>
  </si>
  <si>
    <t>Emission Management</t>
  </si>
  <si>
    <t>Definitions of damage states of the list of component types in the system</t>
  </si>
  <si>
    <t>Using MH Hazus Table 8.4 Medium Water Treatment Plant Anchored assuming HAZUS equivalent to 0.3g design level. Adjustment made to beta to reflect Mindoro eqke outcomes.</t>
  </si>
  <si>
    <t>Using MH Hazus Table D8.8 for Boilers and pressue Vessels Anchored assuming HAZUS equivalent to 0.3g design level.  Adjustments made to beat to reflect Mindoro Eqke outcomes.</t>
  </si>
  <si>
    <t>SIM to mian feed conveyor</t>
  </si>
  <si>
    <t>recovery_95percentile</t>
  </si>
  <si>
    <t>Ash Disposal System</t>
  </si>
  <si>
    <t>Boiler</t>
  </si>
  <si>
    <t>Coal Yard</t>
  </si>
  <si>
    <t>Cooling System</t>
  </si>
  <si>
    <t>Demineralisation Plant</t>
  </si>
  <si>
    <t>Electrostatic Precipitator</t>
  </si>
  <si>
    <t>Fresh Water Supply</t>
  </si>
  <si>
    <t>Generator</t>
  </si>
  <si>
    <t>Main Feed Conveyor</t>
  </si>
  <si>
    <t>Power House</t>
  </si>
  <si>
    <t>Stack</t>
  </si>
  <si>
    <t>Stacker Reclaimer</t>
  </si>
  <si>
    <t>Supply Conveyor</t>
  </si>
  <si>
    <t>Turbine and Condenser</t>
  </si>
  <si>
    <t>Unloader</t>
  </si>
  <si>
    <t>Fragilities are defined according to discrete damage states. Recovery time is in WEEKS. 
The suffix SDL refers to component Seismic Design Level. [SDL1: 0.2g PGA, SDL2: 0.35g PGA, SDL3: 0.4g PGA]</t>
  </si>
  <si>
    <t>Used by: (1) network algorithm package for flow calculations, 
(2) Pygraphviz to draw the system layout.</t>
  </si>
  <si>
    <r>
      <t xml:space="preserve">This file lists the instances of various component types within the system. Component design level </t>
    </r>
    <r>
      <rPr>
        <sz val="12"/>
        <color rgb="FFFF0000"/>
        <rFont val="Calibri"/>
        <family val="2"/>
        <scheme val="minor"/>
      </rPr>
      <t>0.35g</t>
    </r>
    <r>
      <rPr>
        <sz val="12"/>
        <color theme="1"/>
        <rFont val="Calibri"/>
        <family val="2"/>
        <scheme val="minor"/>
      </rPr>
      <t>.</t>
    </r>
  </si>
  <si>
    <t>damage_state_definitions</t>
  </si>
  <si>
    <t>origin</t>
  </si>
  <si>
    <t>destination</t>
  </si>
  <si>
    <t>link_capacity</t>
  </si>
  <si>
    <t>weight</t>
  </si>
  <si>
    <t>input_node</t>
  </si>
  <si>
    <t>input_capacity</t>
  </si>
  <si>
    <t>capacity_fraction</t>
  </si>
  <si>
    <t>commodity_type</t>
  </si>
  <si>
    <t>output_node</t>
  </si>
  <si>
    <t>production_node</t>
  </si>
  <si>
    <t>output_node_capacity</t>
  </si>
  <si>
    <t>priority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</si>
</sst>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000"/>
  </numFmts>
  <fonts count="21" x14ac:knownFonts="1">
    <font>
      <sz val="12"/>
      <color theme="1"/>
      <name val="Calibri"/>
      <family val="2"/>
      <scheme val="minor"/>
    </font>
    <font>
      <u/>
      <sz val="12"/>
      <color theme="10"/>
      <name val="Calibri"/>
      <family val="2"/>
      <scheme val="minor"/>
    </font>
    <font>
      <u/>
      <sz val="12"/>
      <color theme="1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sz val="10"/>
      <color theme="0"/>
      <name val="Calibri"/>
      <family val="2"/>
      <scheme val="minor"/>
    </font>
    <font>
      <sz val="12"/>
      <color rgb="FF006100"/>
      <name val="Calibri"/>
      <family val="2"/>
      <scheme val="minor"/>
    </font>
    <font>
      <b/>
      <sz val="12"/>
      <color theme="1"/>
      <name val="Calibri"/>
      <family val="2"/>
      <scheme val="minor"/>
    </font>
    <font>
      <b/>
      <sz val="12"/>
      <color theme="5"/>
      <name val="Calibri"/>
      <family val="2"/>
      <scheme val="minor"/>
    </font>
    <font>
      <b/>
      <sz val="12"/>
      <color rgb="FF3366FF"/>
      <name val="Calibri"/>
      <family val="2"/>
      <scheme val="minor"/>
    </font>
    <font>
      <sz val="10"/>
      <name val="Calibri"/>
      <family val="2"/>
      <scheme val="minor"/>
    </font>
    <font>
      <sz val="10"/>
      <color rgb="FF66FFCC"/>
      <name val="Calibri"/>
      <family val="2"/>
      <scheme val="minor"/>
    </font>
    <font>
      <sz val="10"/>
      <color rgb="FFCCFF66"/>
      <name val="Calibri"/>
      <family val="2"/>
      <scheme val="minor"/>
    </font>
    <font>
      <sz val="10"/>
      <color rgb="FFE09DB4"/>
      <name val="Calibri"/>
      <family val="2"/>
      <scheme val="minor"/>
    </font>
    <font>
      <sz val="12"/>
      <color rgb="FFFF0000"/>
      <name val="Calibri"/>
      <family val="2"/>
      <scheme val="minor"/>
    </font>
    <font>
      <sz val="10"/>
      <color theme="1" tint="0.499984740745262"/>
      <name val="Calibri"/>
      <family val="2"/>
      <scheme val="minor"/>
    </font>
    <font>
      <b/>
      <sz val="12"/>
      <color rgb="FF729D2D"/>
      <name val="Calibri"/>
      <family val="2"/>
      <scheme val="minor"/>
    </font>
    <font>
      <i/>
      <sz val="10"/>
      <color theme="1"/>
      <name val="Calibri"/>
      <scheme val="minor"/>
    </font>
    <font>
      <i/>
      <sz val="10"/>
      <color theme="1" tint="0.499984740745262"/>
      <name val="Calibri"/>
      <scheme val="minor"/>
    </font>
    <font>
      <b/>
      <sz val="12"/>
      <color rgb="FFFF0000"/>
      <name val="Calibri"/>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FF66"/>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4C4C4C"/>
        <bgColor indexed="64"/>
      </patternFill>
    </fill>
    <fill>
      <patternFill patternType="solid">
        <fgColor rgb="FFC6EFCE"/>
      </patternFill>
    </fill>
    <fill>
      <patternFill patternType="solid">
        <fgColor theme="5" tint="0.59999389629810485"/>
        <bgColor indexed="64"/>
      </patternFill>
    </fill>
    <fill>
      <patternFill patternType="solid">
        <fgColor theme="5" tint="0.39997558519241921"/>
        <bgColor indexed="64"/>
      </patternFill>
    </fill>
  </fills>
  <borders count="6">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right/>
      <top style="thin">
        <color theme="1" tint="0.499984740745262"/>
      </top>
      <bottom/>
      <diagonal/>
    </border>
    <border>
      <left/>
      <right/>
      <top/>
      <bottom style="thin">
        <color theme="1" tint="0.499984740745262"/>
      </bottom>
      <diagonal/>
    </border>
  </borders>
  <cellStyleXfs count="52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7" fillId="8"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51">
    <xf numFmtId="0" fontId="0" fillId="0" borderId="0" xfId="0"/>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4" fillId="3" borderId="0" xfId="0" applyFont="1" applyFill="1" applyAlignment="1">
      <alignment vertical="center"/>
    </xf>
    <xf numFmtId="0" fontId="4" fillId="3" borderId="0" xfId="0" applyFont="1" applyFill="1" applyAlignment="1">
      <alignment horizontal="right" vertical="center"/>
    </xf>
    <xf numFmtId="0" fontId="4" fillId="0" borderId="0" xfId="0" applyFont="1" applyFill="1" applyAlignment="1">
      <alignment vertical="center"/>
    </xf>
    <xf numFmtId="164" fontId="4" fillId="0" borderId="2" xfId="0" applyNumberFormat="1" applyFont="1" applyBorder="1" applyAlignment="1">
      <alignment horizontal="right" vertical="top" wrapText="1"/>
    </xf>
    <xf numFmtId="0" fontId="4" fillId="0" borderId="0" xfId="0" applyFont="1" applyFill="1" applyAlignment="1">
      <alignment vertical="top" wrapText="1"/>
    </xf>
    <xf numFmtId="164" fontId="4" fillId="0" borderId="0" xfId="0" applyNumberFormat="1" applyFont="1" applyBorder="1" applyAlignment="1">
      <alignment horizontal="right" vertical="top" wrapText="1"/>
    </xf>
    <xf numFmtId="0" fontId="4" fillId="0" borderId="0" xfId="0" applyFont="1" applyFill="1" applyBorder="1" applyAlignment="1">
      <alignment vertical="top" wrapText="1"/>
    </xf>
    <xf numFmtId="0" fontId="4" fillId="0" borderId="2" xfId="0" applyFont="1" applyFill="1" applyBorder="1" applyAlignment="1">
      <alignment vertical="top" wrapText="1"/>
    </xf>
    <xf numFmtId="0" fontId="4" fillId="0" borderId="3" xfId="0" applyFont="1" applyFill="1" applyBorder="1" applyAlignment="1">
      <alignment vertical="top" wrapText="1"/>
    </xf>
    <xf numFmtId="164" fontId="4" fillId="4" borderId="3" xfId="0" applyNumberFormat="1" applyFont="1" applyFill="1" applyBorder="1" applyAlignment="1">
      <alignment horizontal="right" vertical="top" wrapText="1"/>
    </xf>
    <xf numFmtId="0" fontId="4" fillId="3" borderId="0" xfId="0" applyFont="1" applyFill="1" applyAlignment="1">
      <alignment horizontal="left" vertical="center"/>
    </xf>
    <xf numFmtId="0" fontId="4" fillId="0" borderId="2" xfId="0" applyFont="1" applyBorder="1" applyAlignment="1">
      <alignment horizontal="left" vertical="top" wrapText="1" indent="1"/>
    </xf>
    <xf numFmtId="0" fontId="4" fillId="0" borderId="0"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0" xfId="0" applyFont="1" applyAlignment="1">
      <alignment horizontal="left" vertical="top" wrapText="1" indent="1"/>
    </xf>
    <xf numFmtId="0" fontId="4" fillId="6" borderId="0" xfId="0" applyFont="1" applyFill="1" applyAlignment="1">
      <alignment vertical="center" wrapText="1"/>
    </xf>
    <xf numFmtId="0" fontId="4" fillId="0" borderId="0" xfId="0" applyFont="1" applyAlignment="1">
      <alignment vertical="center" wrapText="1"/>
    </xf>
    <xf numFmtId="0" fontId="4" fillId="6" borderId="0" xfId="0" applyFont="1" applyFill="1" applyAlignment="1">
      <alignment horizontal="right" vertical="center" wrapText="1"/>
    </xf>
    <xf numFmtId="0" fontId="4" fillId="0" borderId="0" xfId="0" applyFont="1" applyAlignment="1">
      <alignment horizontal="right" vertical="center" wrapText="1"/>
    </xf>
    <xf numFmtId="164" fontId="4" fillId="0" borderId="0" xfId="0" applyNumberFormat="1" applyFont="1" applyAlignment="1">
      <alignment horizontal="right" vertical="center" wrapText="1"/>
    </xf>
    <xf numFmtId="0" fontId="4" fillId="0" borderId="0" xfId="0" applyFont="1" applyAlignment="1">
      <alignment horizontal="left" vertical="center" wrapText="1"/>
    </xf>
    <xf numFmtId="0" fontId="4" fillId="0" borderId="0" xfId="0" applyFont="1" applyFill="1" applyAlignment="1">
      <alignment vertical="center" wrapText="1"/>
    </xf>
    <xf numFmtId="0" fontId="4" fillId="6" borderId="4" xfId="0" applyFont="1" applyFill="1" applyBorder="1" applyAlignment="1">
      <alignment vertical="center" wrapText="1"/>
    </xf>
    <xf numFmtId="0" fontId="4" fillId="0" borderId="4" xfId="0" applyFont="1" applyBorder="1" applyAlignment="1">
      <alignment vertical="center" wrapText="1"/>
    </xf>
    <xf numFmtId="0" fontId="4" fillId="6" borderId="4" xfId="0" applyFont="1" applyFill="1" applyBorder="1" applyAlignment="1">
      <alignment horizontal="right" vertical="center" wrapText="1"/>
    </xf>
    <xf numFmtId="0" fontId="4" fillId="0" borderId="4" xfId="0" applyFont="1" applyBorder="1" applyAlignment="1">
      <alignment horizontal="right" vertical="center" wrapText="1"/>
    </xf>
    <xf numFmtId="164" fontId="4" fillId="0" borderId="4" xfId="0" applyNumberFormat="1" applyFont="1" applyBorder="1" applyAlignment="1">
      <alignment horizontal="right" vertical="center" wrapText="1"/>
    </xf>
    <xf numFmtId="0" fontId="4" fillId="0" borderId="4" xfId="0" applyFont="1" applyBorder="1" applyAlignment="1">
      <alignment horizontal="left" vertical="center" wrapText="1"/>
    </xf>
    <xf numFmtId="0" fontId="4" fillId="6" borderId="0" xfId="0" applyFont="1" applyFill="1" applyBorder="1" applyAlignment="1">
      <alignment vertical="center" wrapText="1"/>
    </xf>
    <xf numFmtId="0" fontId="4" fillId="0" borderId="0" xfId="0" applyFont="1" applyBorder="1" applyAlignment="1">
      <alignment vertical="center" wrapText="1"/>
    </xf>
    <xf numFmtId="0" fontId="4" fillId="6" borderId="0" xfId="0" applyFont="1" applyFill="1" applyBorder="1" applyAlignment="1">
      <alignment horizontal="right" vertical="center" wrapText="1"/>
    </xf>
    <xf numFmtId="0" fontId="4" fillId="0" borderId="0" xfId="0" applyFont="1" applyBorder="1" applyAlignment="1">
      <alignment horizontal="right" vertical="center" wrapText="1"/>
    </xf>
    <xf numFmtId="164" fontId="4" fillId="0" borderId="0" xfId="0" applyNumberFormat="1" applyFont="1" applyBorder="1" applyAlignment="1">
      <alignment horizontal="right" vertical="center" wrapText="1"/>
    </xf>
    <xf numFmtId="0" fontId="4" fillId="0" borderId="0" xfId="0" applyFont="1" applyBorder="1" applyAlignment="1">
      <alignment horizontal="left" vertical="center" wrapText="1"/>
    </xf>
    <xf numFmtId="0" fontId="4" fillId="6" borderId="5" xfId="0" applyFont="1" applyFill="1" applyBorder="1" applyAlignment="1">
      <alignment vertical="center" wrapText="1"/>
    </xf>
    <xf numFmtId="0" fontId="4" fillId="0" borderId="5" xfId="0" applyFont="1" applyBorder="1" applyAlignment="1">
      <alignment vertical="center" wrapText="1"/>
    </xf>
    <xf numFmtId="0" fontId="4" fillId="6" borderId="5" xfId="0" applyFont="1" applyFill="1" applyBorder="1" applyAlignment="1">
      <alignment horizontal="right" vertical="center" wrapText="1"/>
    </xf>
    <xf numFmtId="0" fontId="4" fillId="0" borderId="5" xfId="0" applyFont="1" applyBorder="1" applyAlignment="1">
      <alignment horizontal="right" vertical="center" wrapText="1"/>
    </xf>
    <xf numFmtId="164" fontId="4" fillId="4" borderId="5" xfId="0" applyNumberFormat="1" applyFont="1" applyFill="1" applyBorder="1" applyAlignment="1">
      <alignment horizontal="right" vertical="center" wrapText="1"/>
    </xf>
    <xf numFmtId="0" fontId="4" fillId="0" borderId="5" xfId="0" applyFont="1" applyBorder="1" applyAlignment="1">
      <alignment horizontal="left" vertical="center" wrapText="1"/>
    </xf>
    <xf numFmtId="0" fontId="4" fillId="0" borderId="0" xfId="0" applyFont="1" applyFill="1" applyBorder="1" applyAlignment="1">
      <alignment vertical="center" wrapText="1"/>
    </xf>
    <xf numFmtId="164" fontId="4" fillId="0" borderId="5" xfId="0" applyNumberFormat="1" applyFont="1" applyBorder="1" applyAlignment="1">
      <alignment horizontal="right" vertical="center" wrapText="1"/>
    </xf>
    <xf numFmtId="0" fontId="4" fillId="0" borderId="0" xfId="0" applyFont="1" applyFill="1" applyAlignment="1">
      <alignment horizontal="right" vertical="center" wrapText="1"/>
    </xf>
    <xf numFmtId="0" fontId="4" fillId="4" borderId="4" xfId="0" applyFont="1" applyFill="1" applyBorder="1" applyAlignment="1">
      <alignment vertical="center" wrapText="1"/>
    </xf>
    <xf numFmtId="0" fontId="4" fillId="4" borderId="4" xfId="0" applyFont="1" applyFill="1" applyBorder="1" applyAlignment="1">
      <alignment horizontal="right" vertical="center" wrapText="1"/>
    </xf>
    <xf numFmtId="0" fontId="4" fillId="4" borderId="0" xfId="0" applyFont="1" applyFill="1" applyBorder="1" applyAlignment="1">
      <alignment vertical="center" wrapText="1"/>
    </xf>
    <xf numFmtId="0" fontId="4" fillId="4" borderId="0" xfId="0" applyFont="1" applyFill="1" applyBorder="1" applyAlignment="1">
      <alignment horizontal="right" vertical="center" wrapText="1"/>
    </xf>
    <xf numFmtId="0" fontId="4" fillId="4" borderId="5" xfId="0" applyFont="1" applyFill="1" applyBorder="1" applyAlignment="1">
      <alignment vertical="center" wrapText="1"/>
    </xf>
    <xf numFmtId="0" fontId="4" fillId="4" borderId="5" xfId="0" applyFont="1" applyFill="1" applyBorder="1" applyAlignment="1">
      <alignment horizontal="right" vertical="center" wrapText="1"/>
    </xf>
    <xf numFmtId="164" fontId="4" fillId="4" borderId="0" xfId="0" applyNumberFormat="1" applyFont="1" applyFill="1" applyBorder="1" applyAlignment="1">
      <alignment horizontal="right" vertical="top" wrapText="1"/>
    </xf>
    <xf numFmtId="0" fontId="6" fillId="7" borderId="1" xfId="0" applyFont="1" applyFill="1" applyBorder="1" applyAlignment="1">
      <alignment vertical="center"/>
    </xf>
    <xf numFmtId="2" fontId="4" fillId="0" borderId="0" xfId="0" applyNumberFormat="1" applyFont="1" applyFill="1" applyAlignment="1">
      <alignment horizontal="right" vertical="top" wrapText="1"/>
    </xf>
    <xf numFmtId="2" fontId="4" fillId="0" borderId="0" xfId="0" applyNumberFormat="1" applyFont="1" applyAlignment="1">
      <alignment horizontal="right" vertical="top" wrapText="1"/>
    </xf>
    <xf numFmtId="2" fontId="4" fillId="0" borderId="2" xfId="0" applyNumberFormat="1" applyFont="1" applyFill="1" applyBorder="1" applyAlignment="1">
      <alignment horizontal="right" vertical="top" wrapText="1"/>
    </xf>
    <xf numFmtId="2" fontId="4" fillId="0" borderId="2" xfId="0" applyNumberFormat="1" applyFont="1" applyBorder="1" applyAlignment="1">
      <alignment horizontal="right" vertical="top" wrapText="1"/>
    </xf>
    <xf numFmtId="2" fontId="4" fillId="0" borderId="0" xfId="0" applyNumberFormat="1" applyFont="1" applyFill="1" applyBorder="1" applyAlignment="1">
      <alignment horizontal="right" vertical="top" wrapText="1"/>
    </xf>
    <xf numFmtId="2" fontId="4" fillId="0" borderId="0" xfId="0" applyNumberFormat="1" applyFont="1" applyBorder="1" applyAlignment="1">
      <alignment horizontal="right" vertical="top" wrapText="1"/>
    </xf>
    <xf numFmtId="2" fontId="5" fillId="0" borderId="2" xfId="0" applyNumberFormat="1" applyFont="1" applyBorder="1" applyAlignment="1">
      <alignment horizontal="right" vertical="top" wrapText="1"/>
    </xf>
    <xf numFmtId="2" fontId="4" fillId="0" borderId="3" xfId="0" applyNumberFormat="1" applyFont="1" applyFill="1" applyBorder="1" applyAlignment="1">
      <alignment horizontal="right" vertical="top" wrapText="1"/>
    </xf>
    <xf numFmtId="2" fontId="4" fillId="0" borderId="3" xfId="0" applyNumberFormat="1" applyFont="1" applyBorder="1" applyAlignment="1">
      <alignment horizontal="right" vertical="top" wrapText="1"/>
    </xf>
    <xf numFmtId="2" fontId="5" fillId="0" borderId="0" xfId="0" applyNumberFormat="1" applyFont="1" applyBorder="1" applyAlignment="1">
      <alignment horizontal="right" vertical="top" wrapText="1"/>
    </xf>
    <xf numFmtId="0" fontId="6" fillId="7" borderId="1" xfId="0" applyFont="1" applyFill="1" applyBorder="1" applyAlignment="1">
      <alignment horizontal="left" vertical="center" wrapText="1" indent="1"/>
    </xf>
    <xf numFmtId="0" fontId="0" fillId="0" borderId="0" xfId="0" applyFont="1" applyAlignment="1">
      <alignment vertical="center"/>
    </xf>
    <xf numFmtId="0" fontId="8" fillId="2" borderId="1" xfId="0" applyFont="1" applyFill="1" applyBorder="1" applyAlignment="1">
      <alignment vertical="center"/>
    </xf>
    <xf numFmtId="0" fontId="8" fillId="2" borderId="1" xfId="0" applyFont="1" applyFill="1" applyBorder="1" applyAlignment="1">
      <alignment horizontal="right" vertical="center"/>
    </xf>
    <xf numFmtId="2" fontId="7" fillId="8" borderId="0" xfId="413" applyNumberFormat="1" applyFont="1" applyAlignment="1">
      <alignment vertical="center"/>
    </xf>
    <xf numFmtId="165" fontId="0" fillId="0" borderId="0" xfId="0" applyNumberFormat="1" applyFont="1" applyAlignment="1">
      <alignment vertical="center"/>
    </xf>
    <xf numFmtId="0" fontId="0" fillId="0" borderId="0" xfId="0" applyFont="1" applyAlignment="1">
      <alignment horizontal="right" vertical="center"/>
    </xf>
    <xf numFmtId="0" fontId="0" fillId="0" borderId="0" xfId="0" applyFont="1" applyAlignment="1">
      <alignment horizontal="left" vertical="center"/>
    </xf>
    <xf numFmtId="2" fontId="0" fillId="0" borderId="0" xfId="0" applyNumberFormat="1" applyFont="1" applyAlignment="1">
      <alignment vertical="center"/>
    </xf>
    <xf numFmtId="1" fontId="0" fillId="0" borderId="0" xfId="0" applyNumberFormat="1" applyFont="1" applyAlignment="1">
      <alignment vertical="center"/>
    </xf>
    <xf numFmtId="2" fontId="7" fillId="8" borderId="0" xfId="413" applyNumberFormat="1" applyAlignment="1">
      <alignment vertical="center"/>
    </xf>
    <xf numFmtId="0" fontId="0" fillId="0" borderId="0" xfId="0" applyFont="1" applyAlignment="1">
      <alignment vertical="top"/>
    </xf>
    <xf numFmtId="0" fontId="0" fillId="0" borderId="0" xfId="0" applyFont="1" applyAlignment="1">
      <alignment horizontal="left" vertical="top"/>
    </xf>
    <xf numFmtId="0" fontId="8" fillId="5" borderId="1" xfId="0" applyFont="1" applyFill="1" applyBorder="1" applyAlignment="1">
      <alignment vertical="center"/>
    </xf>
    <xf numFmtId="0" fontId="8" fillId="5" borderId="1" xfId="0" applyFont="1" applyFill="1" applyBorder="1" applyAlignment="1">
      <alignment horizontal="centerContinuous" vertical="center"/>
    </xf>
    <xf numFmtId="0" fontId="8" fillId="5" borderId="1" xfId="0" applyFont="1" applyFill="1" applyBorder="1" applyAlignment="1">
      <alignment horizontal="left" vertical="center"/>
    </xf>
    <xf numFmtId="0" fontId="0" fillId="0" borderId="0" xfId="0" applyFont="1"/>
    <xf numFmtId="166" fontId="0" fillId="0" borderId="0" xfId="0" applyNumberFormat="1" applyFont="1" applyAlignment="1">
      <alignment horizontal="centerContinuous" vertical="center"/>
    </xf>
    <xf numFmtId="0" fontId="9" fillId="0" borderId="0" xfId="0" applyFont="1" applyAlignment="1">
      <alignment vertical="center"/>
    </xf>
    <xf numFmtId="2" fontId="0" fillId="0" borderId="0" xfId="0" applyNumberFormat="1" applyFont="1" applyAlignment="1">
      <alignment horizontal="centerContinuous" vertical="center"/>
    </xf>
    <xf numFmtId="0" fontId="10" fillId="0" borderId="0" xfId="0" applyFont="1" applyAlignment="1">
      <alignment vertical="center"/>
    </xf>
    <xf numFmtId="165" fontId="0" fillId="0" borderId="0" xfId="0" applyNumberFormat="1" applyFont="1" applyAlignment="1">
      <alignment horizontal="centerContinuous"/>
    </xf>
    <xf numFmtId="165" fontId="0" fillId="0" borderId="0" xfId="0" applyNumberFormat="1" applyFont="1" applyAlignment="1">
      <alignment horizontal="center"/>
    </xf>
    <xf numFmtId="0" fontId="8" fillId="5" borderId="1" xfId="0" applyFont="1" applyFill="1" applyBorder="1" applyAlignment="1">
      <alignment horizontal="right" vertical="center"/>
    </xf>
    <xf numFmtId="164" fontId="0" fillId="0" borderId="0" xfId="0" applyNumberFormat="1" applyFont="1" applyAlignment="1">
      <alignment vertical="center"/>
    </xf>
    <xf numFmtId="0" fontId="6" fillId="7" borderId="1" xfId="0" applyFont="1" applyFill="1" applyBorder="1" applyAlignment="1">
      <alignment horizontal="center" vertical="center"/>
    </xf>
    <xf numFmtId="1" fontId="4" fillId="0" borderId="0" xfId="0" applyNumberFormat="1" applyFont="1" applyFill="1" applyBorder="1" applyAlignment="1">
      <alignment horizontal="center" vertical="center" wrapText="1"/>
    </xf>
    <xf numFmtId="1" fontId="4" fillId="0" borderId="2" xfId="0" applyNumberFormat="1" applyFont="1" applyFill="1" applyBorder="1" applyAlignment="1">
      <alignment horizontal="center" vertical="center" wrapText="1"/>
    </xf>
    <xf numFmtId="1" fontId="4" fillId="0" borderId="3" xfId="0" applyNumberFormat="1" applyFont="1" applyFill="1" applyBorder="1" applyAlignment="1">
      <alignment horizontal="center" vertical="center" wrapText="1"/>
    </xf>
    <xf numFmtId="2" fontId="11" fillId="0" borderId="0" xfId="0" applyNumberFormat="1" applyFont="1" applyAlignment="1">
      <alignment horizontal="right" vertical="top" wrapText="1"/>
    </xf>
    <xf numFmtId="2" fontId="11" fillId="0" borderId="2" xfId="0" applyNumberFormat="1" applyFont="1" applyBorder="1" applyAlignment="1">
      <alignment horizontal="right" vertical="top" wrapText="1"/>
    </xf>
    <xf numFmtId="2" fontId="11" fillId="0" borderId="0" xfId="0" applyNumberFormat="1" applyFont="1" applyBorder="1" applyAlignment="1">
      <alignment horizontal="right" vertical="top" wrapText="1"/>
    </xf>
    <xf numFmtId="2" fontId="11" fillId="0" borderId="3" xfId="0" applyNumberFormat="1" applyFont="1" applyBorder="1" applyAlignment="1">
      <alignment horizontal="right" vertical="top" wrapText="1"/>
    </xf>
    <xf numFmtId="0" fontId="12" fillId="7" borderId="1" xfId="0" applyFont="1" applyFill="1" applyBorder="1" applyAlignment="1">
      <alignment horizontal="right" vertical="center"/>
    </xf>
    <xf numFmtId="0" fontId="13" fillId="7" borderId="1" xfId="0" applyFont="1" applyFill="1" applyBorder="1" applyAlignment="1">
      <alignment horizontal="right" vertical="center"/>
    </xf>
    <xf numFmtId="0" fontId="14" fillId="7" borderId="1" xfId="0" applyFont="1" applyFill="1" applyBorder="1" applyAlignment="1">
      <alignment horizontal="right" vertical="center"/>
    </xf>
    <xf numFmtId="0" fontId="16" fillId="0" borderId="2" xfId="0" applyFont="1" applyFill="1" applyBorder="1" applyAlignment="1">
      <alignment vertical="top" wrapText="1"/>
    </xf>
    <xf numFmtId="1" fontId="16" fillId="0" borderId="2" xfId="0" applyNumberFormat="1" applyFont="1" applyFill="1" applyBorder="1" applyAlignment="1">
      <alignment horizontal="center" vertical="center" wrapText="1"/>
    </xf>
    <xf numFmtId="2" fontId="16" fillId="0" borderId="2" xfId="0" applyNumberFormat="1" applyFont="1" applyFill="1" applyBorder="1" applyAlignment="1">
      <alignment horizontal="right" vertical="top" wrapText="1"/>
    </xf>
    <xf numFmtId="2" fontId="16" fillId="0" borderId="2" xfId="0" applyNumberFormat="1" applyFont="1" applyBorder="1" applyAlignment="1">
      <alignment horizontal="right" vertical="top" wrapText="1"/>
    </xf>
    <xf numFmtId="164" fontId="16" fillId="0" borderId="2" xfId="0" applyNumberFormat="1" applyFont="1" applyBorder="1" applyAlignment="1">
      <alignment horizontal="right" vertical="top" wrapText="1"/>
    </xf>
    <xf numFmtId="0" fontId="16" fillId="0" borderId="0" xfId="0" applyFont="1" applyFill="1" applyBorder="1" applyAlignment="1">
      <alignment vertical="top" wrapText="1"/>
    </xf>
    <xf numFmtId="1" fontId="16" fillId="0" borderId="0" xfId="0" applyNumberFormat="1" applyFont="1" applyFill="1" applyBorder="1" applyAlignment="1">
      <alignment horizontal="center" vertical="center" wrapText="1"/>
    </xf>
    <xf numFmtId="2" fontId="16" fillId="0" borderId="0" xfId="0" applyNumberFormat="1" applyFont="1" applyFill="1" applyBorder="1" applyAlignment="1">
      <alignment horizontal="right" vertical="top" wrapText="1"/>
    </xf>
    <xf numFmtId="2" fontId="16" fillId="0" borderId="0" xfId="0" applyNumberFormat="1" applyFont="1" applyBorder="1" applyAlignment="1">
      <alignment horizontal="right" vertical="top" wrapText="1"/>
    </xf>
    <xf numFmtId="164" fontId="16" fillId="0" borderId="0" xfId="0" applyNumberFormat="1" applyFont="1" applyBorder="1" applyAlignment="1">
      <alignment horizontal="right" vertical="top" wrapText="1"/>
    </xf>
    <xf numFmtId="0" fontId="16" fillId="0" borderId="3" xfId="0" applyFont="1" applyFill="1" applyBorder="1" applyAlignment="1">
      <alignment vertical="top" wrapText="1"/>
    </xf>
    <xf numFmtId="1" fontId="16" fillId="0" borderId="3" xfId="0" applyNumberFormat="1" applyFont="1" applyFill="1" applyBorder="1" applyAlignment="1">
      <alignment horizontal="center" vertical="center" wrapText="1"/>
    </xf>
    <xf numFmtId="2" fontId="16" fillId="0" borderId="3" xfId="0" applyNumberFormat="1" applyFont="1" applyFill="1" applyBorder="1" applyAlignment="1">
      <alignment horizontal="right" vertical="top" wrapText="1"/>
    </xf>
    <xf numFmtId="2" fontId="16" fillId="0" borderId="3" xfId="0" applyNumberFormat="1" applyFont="1" applyBorder="1" applyAlignment="1">
      <alignment horizontal="right" vertical="top" wrapText="1"/>
    </xf>
    <xf numFmtId="164" fontId="16" fillId="0" borderId="3" xfId="0" applyNumberFormat="1" applyFont="1" applyBorder="1" applyAlignment="1">
      <alignment horizontal="right" vertical="top" wrapText="1"/>
    </xf>
    <xf numFmtId="0" fontId="17" fillId="0" borderId="0" xfId="0" applyFont="1" applyAlignment="1">
      <alignment vertical="center"/>
    </xf>
    <xf numFmtId="166" fontId="15" fillId="0" borderId="0" xfId="0" applyNumberFormat="1" applyFont="1" applyAlignment="1">
      <alignment horizontal="centerContinuous" vertical="center"/>
    </xf>
    <xf numFmtId="0" fontId="15" fillId="0" borderId="0" xfId="0" applyFont="1" applyAlignment="1">
      <alignment vertical="center"/>
    </xf>
    <xf numFmtId="164" fontId="4" fillId="9" borderId="2" xfId="0" applyNumberFormat="1" applyFont="1" applyFill="1" applyBorder="1" applyAlignment="1">
      <alignment horizontal="right" vertical="top" wrapText="1"/>
    </xf>
    <xf numFmtId="164" fontId="4" fillId="9" borderId="0" xfId="0" applyNumberFormat="1" applyFont="1" applyFill="1" applyBorder="1" applyAlignment="1">
      <alignment horizontal="right" vertical="top" wrapText="1"/>
    </xf>
    <xf numFmtId="164" fontId="4" fillId="9" borderId="0" xfId="0" applyNumberFormat="1" applyFont="1" applyFill="1" applyAlignment="1">
      <alignment horizontal="right" vertical="top" wrapText="1"/>
    </xf>
    <xf numFmtId="164" fontId="4" fillId="9" borderId="3" xfId="0" applyNumberFormat="1" applyFont="1" applyFill="1" applyBorder="1" applyAlignment="1">
      <alignment horizontal="right" vertical="top" wrapText="1"/>
    </xf>
    <xf numFmtId="0" fontId="4" fillId="0" borderId="0" xfId="0" applyFont="1" applyAlignment="1">
      <alignment vertical="top"/>
    </xf>
    <xf numFmtId="0" fontId="4" fillId="0" borderId="0" xfId="0" applyFont="1" applyAlignment="1">
      <alignment vertical="top" wrapText="1"/>
    </xf>
    <xf numFmtId="0" fontId="6" fillId="7" borderId="1" xfId="0" applyFont="1" applyFill="1" applyBorder="1" applyAlignment="1">
      <alignment horizontal="left" vertical="center" indent="1"/>
    </xf>
    <xf numFmtId="0" fontId="4" fillId="0" borderId="0" xfId="0" applyFont="1" applyFill="1" applyBorder="1" applyAlignment="1">
      <alignment horizontal="left" vertical="top" wrapText="1" indent="1"/>
    </xf>
    <xf numFmtId="0" fontId="4" fillId="0" borderId="2" xfId="0" applyFont="1" applyFill="1" applyBorder="1" applyAlignment="1">
      <alignment horizontal="left" vertical="top" wrapText="1" indent="1"/>
    </xf>
    <xf numFmtId="0" fontId="4" fillId="0" borderId="0" xfId="0" applyFont="1" applyFill="1" applyAlignment="1">
      <alignment horizontal="left" vertical="top" wrapText="1" indent="1"/>
    </xf>
    <xf numFmtId="2" fontId="4" fillId="10" borderId="2" xfId="0" applyNumberFormat="1" applyFont="1" applyFill="1" applyBorder="1" applyAlignment="1">
      <alignment horizontal="right" vertical="top" wrapText="1"/>
    </xf>
    <xf numFmtId="0" fontId="4" fillId="0" borderId="0" xfId="0" applyFont="1" applyAlignment="1">
      <alignment vertical="top"/>
    </xf>
    <xf numFmtId="2" fontId="4" fillId="9" borderId="0" xfId="0" applyNumberFormat="1" applyFont="1" applyFill="1" applyAlignment="1">
      <alignment horizontal="right" vertical="top" wrapText="1"/>
    </xf>
    <xf numFmtId="164" fontId="18" fillId="9" borderId="0" xfId="0" applyNumberFormat="1" applyFont="1" applyFill="1" applyAlignment="1">
      <alignment horizontal="right" vertical="top" wrapText="1"/>
    </xf>
    <xf numFmtId="164" fontId="18" fillId="0" borderId="2" xfId="0" applyNumberFormat="1" applyFont="1" applyBorder="1" applyAlignment="1">
      <alignment horizontal="right" vertical="top" wrapText="1"/>
    </xf>
    <xf numFmtId="164" fontId="18" fillId="0" borderId="0" xfId="0" applyNumberFormat="1" applyFont="1" applyBorder="1" applyAlignment="1">
      <alignment horizontal="right" vertical="top" wrapText="1"/>
    </xf>
    <xf numFmtId="164" fontId="18" fillId="0" borderId="3" xfId="0" applyNumberFormat="1" applyFont="1" applyBorder="1" applyAlignment="1">
      <alignment horizontal="right" vertical="top" wrapText="1"/>
    </xf>
    <xf numFmtId="2" fontId="4" fillId="9" borderId="2" xfId="0" applyNumberFormat="1" applyFont="1" applyFill="1" applyBorder="1" applyAlignment="1">
      <alignment horizontal="right" vertical="top" wrapText="1"/>
    </xf>
    <xf numFmtId="164" fontId="18" fillId="9" borderId="2" xfId="0" applyNumberFormat="1" applyFont="1" applyFill="1" applyBorder="1" applyAlignment="1">
      <alignment horizontal="right" vertical="top" wrapText="1"/>
    </xf>
    <xf numFmtId="2" fontId="4" fillId="9" borderId="0" xfId="0" applyNumberFormat="1" applyFont="1" applyFill="1" applyBorder="1" applyAlignment="1">
      <alignment horizontal="right" vertical="top" wrapText="1"/>
    </xf>
    <xf numFmtId="164" fontId="18" fillId="9" borderId="0" xfId="0" applyNumberFormat="1" applyFont="1" applyFill="1" applyBorder="1" applyAlignment="1">
      <alignment horizontal="right" vertical="top" wrapText="1"/>
    </xf>
    <xf numFmtId="2" fontId="4" fillId="9" borderId="3" xfId="0" applyNumberFormat="1" applyFont="1" applyFill="1" applyBorder="1" applyAlignment="1">
      <alignment horizontal="right" vertical="top" wrapText="1"/>
    </xf>
    <xf numFmtId="164" fontId="19" fillId="0" borderId="2" xfId="0" applyNumberFormat="1" applyFont="1" applyBorder="1" applyAlignment="1">
      <alignment horizontal="right" vertical="top" wrapText="1"/>
    </xf>
    <xf numFmtId="164" fontId="19" fillId="0" borderId="0" xfId="0" applyNumberFormat="1" applyFont="1" applyBorder="1" applyAlignment="1">
      <alignment horizontal="right" vertical="top" wrapText="1"/>
    </xf>
    <xf numFmtId="164" fontId="19" fillId="0" borderId="3" xfId="0" applyNumberFormat="1" applyFont="1" applyBorder="1" applyAlignment="1">
      <alignment horizontal="right" vertical="top" wrapText="1"/>
    </xf>
    <xf numFmtId="0" fontId="20" fillId="0" borderId="0" xfId="0" applyFont="1" applyAlignment="1">
      <alignment vertical="center"/>
    </xf>
    <xf numFmtId="164" fontId="20" fillId="0" borderId="0" xfId="0" applyNumberFormat="1" applyFont="1" applyAlignment="1">
      <alignment vertical="center"/>
    </xf>
    <xf numFmtId="0" fontId="0" fillId="0" borderId="0" xfId="0" applyFont="1" applyAlignment="1">
      <alignment vertical="top" wrapText="1"/>
    </xf>
    <xf numFmtId="0" fontId="0" fillId="0" borderId="0" xfId="0" applyAlignment="1">
      <alignment vertical="top"/>
    </xf>
    <xf numFmtId="0" fontId="0" fillId="0" borderId="0" xfId="0" applyFont="1" applyAlignment="1">
      <alignment vertical="top"/>
    </xf>
    <xf numFmtId="0" fontId="4" fillId="0" borderId="0" xfId="0" applyFont="1" applyAlignment="1">
      <alignment vertical="top"/>
    </xf>
    <xf numFmtId="0" fontId="4" fillId="0" borderId="0" xfId="0" applyFont="1" applyAlignment="1">
      <alignment vertical="top" wrapText="1"/>
    </xf>
  </cellXfs>
  <cellStyles count="5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Good" xfId="413"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CCFF"/>
  </sheetPr>
  <dimension ref="A1:G43"/>
  <sheetViews>
    <sheetView zoomScale="120" zoomScaleNormal="120" zoomScalePageLayoutView="120" workbookViewId="0">
      <selection activeCell="C9" sqref="C9"/>
    </sheetView>
  </sheetViews>
  <sheetFormatPr baseColWidth="10" defaultColWidth="11" defaultRowHeight="16" x14ac:dyDescent="0.2"/>
  <cols>
    <col min="1" max="3" width="30.6640625" style="81" customWidth="1"/>
    <col min="4" max="4" width="14.5" style="81" customWidth="1"/>
    <col min="5" max="5" width="19" style="81" bestFit="1" customWidth="1"/>
    <col min="6" max="6" width="30" style="81" customWidth="1"/>
    <col min="7" max="7" width="14.5" style="81" customWidth="1"/>
    <col min="8" max="16384" width="11" style="81"/>
  </cols>
  <sheetData>
    <row r="1" spans="1:7" s="76" customFormat="1" ht="20" customHeight="1" x14ac:dyDescent="0.2">
      <c r="A1" s="76" t="s">
        <v>35</v>
      </c>
      <c r="B1" s="148" t="s">
        <v>247</v>
      </c>
      <c r="C1" s="147"/>
      <c r="D1" s="147"/>
      <c r="E1" s="147"/>
      <c r="F1" s="147"/>
      <c r="G1" s="77"/>
    </row>
    <row r="2" spans="1:7" s="76" customFormat="1" ht="40" customHeight="1" x14ac:dyDescent="0.2">
      <c r="A2" s="76" t="s">
        <v>36</v>
      </c>
      <c r="B2" s="146" t="s">
        <v>222</v>
      </c>
      <c r="C2" s="147"/>
      <c r="D2" s="147"/>
      <c r="E2" s="147"/>
      <c r="F2" s="147"/>
      <c r="G2" s="77"/>
    </row>
    <row r="3" spans="1:7" ht="20" customHeight="1" x14ac:dyDescent="0.2"/>
    <row r="4" spans="1:7" ht="23" customHeight="1" x14ac:dyDescent="0.2">
      <c r="A4" s="78" t="s">
        <v>194</v>
      </c>
      <c r="B4" s="78" t="s">
        <v>14</v>
      </c>
      <c r="C4" s="78" t="s">
        <v>128</v>
      </c>
      <c r="D4" s="79" t="s">
        <v>34</v>
      </c>
      <c r="E4" s="80" t="s">
        <v>15</v>
      </c>
      <c r="F4" s="80" t="s">
        <v>43</v>
      </c>
      <c r="G4" s="79" t="s">
        <v>129</v>
      </c>
    </row>
    <row r="5" spans="1:7" ht="17" customHeight="1" x14ac:dyDescent="0.2">
      <c r="A5" s="81" t="s">
        <v>212</v>
      </c>
      <c r="B5" s="81" t="s">
        <v>213</v>
      </c>
      <c r="C5" s="66" t="s">
        <v>204</v>
      </c>
      <c r="D5" s="82">
        <v>0</v>
      </c>
      <c r="E5" s="83" t="s">
        <v>197</v>
      </c>
      <c r="F5" s="81" t="s">
        <v>216</v>
      </c>
      <c r="G5" s="84">
        <v>1</v>
      </c>
    </row>
    <row r="6" spans="1:7" ht="17" customHeight="1" x14ac:dyDescent="0.2">
      <c r="A6" s="66" t="s">
        <v>210</v>
      </c>
      <c r="B6" s="66" t="s">
        <v>244</v>
      </c>
      <c r="C6" s="66" t="s">
        <v>204</v>
      </c>
      <c r="D6" s="82">
        <v>2.5954017126034994E-2</v>
      </c>
      <c r="E6" s="66" t="s">
        <v>16</v>
      </c>
      <c r="F6" s="81" t="s">
        <v>214</v>
      </c>
      <c r="G6" s="84">
        <v>1</v>
      </c>
    </row>
    <row r="7" spans="1:7" ht="17" customHeight="1" x14ac:dyDescent="0.2">
      <c r="A7" s="66" t="s">
        <v>211</v>
      </c>
      <c r="B7" s="66" t="s">
        <v>244</v>
      </c>
      <c r="C7" s="66" t="s">
        <v>204</v>
      </c>
      <c r="D7" s="82">
        <v>2.5954017126034994E-2</v>
      </c>
      <c r="E7" s="66" t="s">
        <v>16</v>
      </c>
      <c r="F7" s="81" t="s">
        <v>214</v>
      </c>
      <c r="G7" s="84">
        <v>1</v>
      </c>
    </row>
    <row r="8" spans="1:7" ht="17" customHeight="1" x14ac:dyDescent="0.2">
      <c r="A8" s="118" t="s">
        <v>10</v>
      </c>
      <c r="B8" s="66" t="s">
        <v>232</v>
      </c>
      <c r="C8" s="66" t="s">
        <v>204</v>
      </c>
      <c r="D8" s="117">
        <v>0.01</v>
      </c>
      <c r="E8" s="66" t="s">
        <v>16</v>
      </c>
      <c r="F8" s="81" t="s">
        <v>221</v>
      </c>
      <c r="G8" s="84">
        <v>1</v>
      </c>
    </row>
    <row r="9" spans="1:7" ht="17" customHeight="1" x14ac:dyDescent="0.2">
      <c r="A9" s="66" t="s">
        <v>54</v>
      </c>
      <c r="B9" s="66" t="s">
        <v>241</v>
      </c>
      <c r="C9" s="66" t="s">
        <v>45</v>
      </c>
      <c r="D9" s="82">
        <v>1.9923170525467663E-2</v>
      </c>
      <c r="E9" s="66" t="s">
        <v>16</v>
      </c>
      <c r="F9" s="66" t="s">
        <v>45</v>
      </c>
      <c r="G9" s="84">
        <v>1</v>
      </c>
    </row>
    <row r="10" spans="1:7" ht="17" customHeight="1" x14ac:dyDescent="0.2">
      <c r="A10" s="66" t="s">
        <v>55</v>
      </c>
      <c r="B10" s="66" t="s">
        <v>241</v>
      </c>
      <c r="C10" s="66" t="s">
        <v>45</v>
      </c>
      <c r="D10" s="82">
        <v>1.9923170525467663E-2</v>
      </c>
      <c r="E10" s="66" t="s">
        <v>16</v>
      </c>
      <c r="F10" s="66" t="s">
        <v>45</v>
      </c>
      <c r="G10" s="84">
        <v>1</v>
      </c>
    </row>
    <row r="11" spans="1:7" ht="17" customHeight="1" x14ac:dyDescent="0.2">
      <c r="A11" s="66" t="s">
        <v>56</v>
      </c>
      <c r="B11" s="66" t="s">
        <v>241</v>
      </c>
      <c r="C11" s="66" t="s">
        <v>45</v>
      </c>
      <c r="D11" s="82">
        <v>1.9923170525467663E-2</v>
      </c>
      <c r="E11" s="66" t="s">
        <v>16</v>
      </c>
      <c r="F11" s="66" t="s">
        <v>45</v>
      </c>
      <c r="G11" s="84">
        <v>1</v>
      </c>
    </row>
    <row r="12" spans="1:7" ht="17" customHeight="1" x14ac:dyDescent="0.2">
      <c r="A12" s="66" t="s">
        <v>29</v>
      </c>
      <c r="B12" s="66" t="s">
        <v>242</v>
      </c>
      <c r="C12" s="66" t="s">
        <v>46</v>
      </c>
      <c r="D12" s="82">
        <v>3.3205284209112764E-3</v>
      </c>
      <c r="E12" s="66" t="s">
        <v>16</v>
      </c>
      <c r="F12" s="66" t="s">
        <v>46</v>
      </c>
      <c r="G12" s="84">
        <v>1</v>
      </c>
    </row>
    <row r="13" spans="1:7" ht="17" customHeight="1" x14ac:dyDescent="0.2">
      <c r="A13" s="66" t="s">
        <v>30</v>
      </c>
      <c r="B13" s="66" t="s">
        <v>242</v>
      </c>
      <c r="C13" s="66" t="s">
        <v>46</v>
      </c>
      <c r="D13" s="82">
        <v>3.3205284209112764E-3</v>
      </c>
      <c r="E13" s="66" t="s">
        <v>16</v>
      </c>
      <c r="F13" s="66" t="s">
        <v>46</v>
      </c>
      <c r="G13" s="84">
        <v>1</v>
      </c>
    </row>
    <row r="14" spans="1:7" ht="17" customHeight="1" x14ac:dyDescent="0.2">
      <c r="A14" s="66" t="s">
        <v>31</v>
      </c>
      <c r="B14" s="66" t="s">
        <v>242</v>
      </c>
      <c r="C14" s="66" t="s">
        <v>46</v>
      </c>
      <c r="D14" s="82">
        <v>3.3205284209112764E-3</v>
      </c>
      <c r="E14" s="66" t="s">
        <v>16</v>
      </c>
      <c r="F14" s="66" t="s">
        <v>46</v>
      </c>
      <c r="G14" s="84">
        <v>1</v>
      </c>
    </row>
    <row r="15" spans="1:7" ht="17" customHeight="1" x14ac:dyDescent="0.2">
      <c r="A15" s="66" t="s">
        <v>32</v>
      </c>
      <c r="B15" s="66" t="s">
        <v>242</v>
      </c>
      <c r="C15" s="66" t="s">
        <v>46</v>
      </c>
      <c r="D15" s="82">
        <v>3.3205284209112764E-3</v>
      </c>
      <c r="E15" s="66" t="s">
        <v>16</v>
      </c>
      <c r="F15" s="66" t="s">
        <v>46</v>
      </c>
      <c r="G15" s="84">
        <v>1</v>
      </c>
    </row>
    <row r="16" spans="1:7" ht="17" customHeight="1" x14ac:dyDescent="0.2">
      <c r="A16" s="66" t="s">
        <v>1</v>
      </c>
      <c r="B16" s="66" t="s">
        <v>238</v>
      </c>
      <c r="C16" s="66" t="s">
        <v>47</v>
      </c>
      <c r="D16" s="82">
        <v>6.6410568418225529E-3</v>
      </c>
      <c r="E16" s="66" t="s">
        <v>16</v>
      </c>
      <c r="F16" s="66" t="s">
        <v>47</v>
      </c>
      <c r="G16" s="84">
        <v>1</v>
      </c>
    </row>
    <row r="17" spans="1:7" ht="17" customHeight="1" x14ac:dyDescent="0.2">
      <c r="A17" s="66" t="s">
        <v>2</v>
      </c>
      <c r="B17" s="66" t="s">
        <v>238</v>
      </c>
      <c r="C17" s="66" t="s">
        <v>47</v>
      </c>
      <c r="D17" s="82">
        <v>6.6410568418225529E-3</v>
      </c>
      <c r="E17" s="66" t="s">
        <v>16</v>
      </c>
      <c r="F17" s="66" t="s">
        <v>47</v>
      </c>
      <c r="G17" s="84">
        <v>1</v>
      </c>
    </row>
    <row r="18" spans="1:7" ht="17" customHeight="1" x14ac:dyDescent="0.2">
      <c r="A18" s="66" t="s">
        <v>220</v>
      </c>
      <c r="B18" s="66" t="s">
        <v>236</v>
      </c>
      <c r="C18" s="66" t="s">
        <v>44</v>
      </c>
      <c r="D18" s="82">
        <v>2.3189810486043766E-2</v>
      </c>
      <c r="E18" s="83" t="s">
        <v>197</v>
      </c>
      <c r="F18" s="81" t="s">
        <v>216</v>
      </c>
      <c r="G18" s="84">
        <v>1</v>
      </c>
    </row>
    <row r="19" spans="1:7" ht="17" customHeight="1" x14ac:dyDescent="0.2">
      <c r="A19" s="66" t="s">
        <v>11</v>
      </c>
      <c r="B19" s="66" t="s">
        <v>234</v>
      </c>
      <c r="C19" s="66" t="s">
        <v>44</v>
      </c>
      <c r="D19" s="82">
        <v>8.6513390420116642E-3</v>
      </c>
      <c r="E19" s="66" t="s">
        <v>16</v>
      </c>
      <c r="F19" s="66" t="s">
        <v>44</v>
      </c>
      <c r="G19" s="84">
        <v>1</v>
      </c>
    </row>
    <row r="20" spans="1:7" ht="17" customHeight="1" x14ac:dyDescent="0.2">
      <c r="A20" s="66" t="s">
        <v>3</v>
      </c>
      <c r="B20" s="66" t="s">
        <v>231</v>
      </c>
      <c r="C20" s="66" t="s">
        <v>44</v>
      </c>
      <c r="D20" s="82">
        <v>0.14429362456022371</v>
      </c>
      <c r="E20" s="66" t="s">
        <v>16</v>
      </c>
      <c r="F20" s="66" t="s">
        <v>44</v>
      </c>
      <c r="G20" s="84">
        <v>1</v>
      </c>
    </row>
    <row r="21" spans="1:7" ht="17" customHeight="1" x14ac:dyDescent="0.2">
      <c r="A21" s="66" t="s">
        <v>4</v>
      </c>
      <c r="B21" s="66" t="s">
        <v>231</v>
      </c>
      <c r="C21" s="66" t="s">
        <v>44</v>
      </c>
      <c r="D21" s="82">
        <v>0.14429362456022371</v>
      </c>
      <c r="E21" s="66" t="s">
        <v>16</v>
      </c>
      <c r="F21" s="66" t="s">
        <v>44</v>
      </c>
      <c r="G21" s="84">
        <v>1</v>
      </c>
    </row>
    <row r="22" spans="1:7" ht="17" customHeight="1" x14ac:dyDescent="0.2">
      <c r="A22" s="66" t="s">
        <v>38</v>
      </c>
      <c r="B22" s="66" t="s">
        <v>235</v>
      </c>
      <c r="C22" s="66" t="s">
        <v>48</v>
      </c>
      <c r="D22" s="82">
        <v>1.3358685094620826E-3</v>
      </c>
      <c r="E22" s="66" t="s">
        <v>16</v>
      </c>
      <c r="F22" s="66" t="s">
        <v>48</v>
      </c>
      <c r="G22" s="84">
        <v>1</v>
      </c>
    </row>
    <row r="23" spans="1:7" ht="17" customHeight="1" x14ac:dyDescent="0.2">
      <c r="A23" s="66" t="s">
        <v>39</v>
      </c>
      <c r="B23" s="66" t="s">
        <v>235</v>
      </c>
      <c r="C23" s="66" t="s">
        <v>48</v>
      </c>
      <c r="D23" s="82">
        <v>1.3358685094620826E-3</v>
      </c>
      <c r="E23" s="66" t="s">
        <v>16</v>
      </c>
      <c r="F23" s="66" t="s">
        <v>48</v>
      </c>
      <c r="G23" s="84">
        <v>1</v>
      </c>
    </row>
    <row r="24" spans="1:7" ht="17" customHeight="1" x14ac:dyDescent="0.2">
      <c r="A24" s="66" t="s">
        <v>40</v>
      </c>
      <c r="B24" s="66" t="s">
        <v>235</v>
      </c>
      <c r="C24" s="66" t="s">
        <v>48</v>
      </c>
      <c r="D24" s="82">
        <v>1.3358685094620826E-3</v>
      </c>
      <c r="E24" s="66" t="s">
        <v>16</v>
      </c>
      <c r="F24" s="66" t="s">
        <v>48</v>
      </c>
      <c r="G24" s="84">
        <v>1</v>
      </c>
    </row>
    <row r="25" spans="1:7" ht="17" customHeight="1" x14ac:dyDescent="0.2">
      <c r="A25" s="66" t="s">
        <v>41</v>
      </c>
      <c r="B25" s="66" t="s">
        <v>235</v>
      </c>
      <c r="C25" s="66" t="s">
        <v>48</v>
      </c>
      <c r="D25" s="82">
        <v>1.3358685094620826E-3</v>
      </c>
      <c r="E25" s="66" t="s">
        <v>16</v>
      </c>
      <c r="F25" s="66" t="s">
        <v>48</v>
      </c>
      <c r="G25" s="84">
        <v>1</v>
      </c>
    </row>
    <row r="26" spans="1:7" ht="17" customHeight="1" x14ac:dyDescent="0.2">
      <c r="A26" s="66" t="s">
        <v>33</v>
      </c>
      <c r="B26" s="66" t="s">
        <v>230</v>
      </c>
      <c r="C26" s="66" t="s">
        <v>224</v>
      </c>
      <c r="D26" s="82">
        <v>4.9999999999999992E-3</v>
      </c>
      <c r="E26" s="85" t="s">
        <v>52</v>
      </c>
      <c r="F26" s="66" t="s">
        <v>224</v>
      </c>
      <c r="G26" s="84">
        <v>1</v>
      </c>
    </row>
    <row r="27" spans="1:7" ht="17" customHeight="1" x14ac:dyDescent="0.2">
      <c r="A27" s="66" t="s">
        <v>5</v>
      </c>
      <c r="B27" s="66" t="s">
        <v>240</v>
      </c>
      <c r="C27" s="66" t="s">
        <v>224</v>
      </c>
      <c r="D27" s="82">
        <v>6.6793425473104144E-3</v>
      </c>
      <c r="E27" s="66" t="s">
        <v>16</v>
      </c>
      <c r="F27" s="66" t="s">
        <v>224</v>
      </c>
      <c r="G27" s="84">
        <v>1</v>
      </c>
    </row>
    <row r="28" spans="1:7" ht="17" customHeight="1" x14ac:dyDescent="0.2">
      <c r="A28" s="66" t="s">
        <v>6</v>
      </c>
      <c r="B28" s="66" t="s">
        <v>240</v>
      </c>
      <c r="C28" s="66" t="s">
        <v>224</v>
      </c>
      <c r="D28" s="82">
        <v>6.6793425473104144E-3</v>
      </c>
      <c r="E28" s="66" t="s">
        <v>16</v>
      </c>
      <c r="F28" s="66" t="s">
        <v>224</v>
      </c>
      <c r="G28" s="84">
        <v>1</v>
      </c>
    </row>
    <row r="29" spans="1:7" ht="17" customHeight="1" x14ac:dyDescent="0.2">
      <c r="A29" s="66" t="s">
        <v>0</v>
      </c>
      <c r="B29" s="66" t="s">
        <v>239</v>
      </c>
      <c r="C29" s="66" t="s">
        <v>51</v>
      </c>
      <c r="D29" s="82">
        <v>0.1</v>
      </c>
      <c r="E29" s="85" t="s">
        <v>52</v>
      </c>
      <c r="F29" s="66" t="s">
        <v>51</v>
      </c>
      <c r="G29" s="84">
        <v>1</v>
      </c>
    </row>
    <row r="30" spans="1:7" ht="17" customHeight="1" x14ac:dyDescent="0.2">
      <c r="A30" s="66" t="s">
        <v>57</v>
      </c>
      <c r="B30" s="66" t="s">
        <v>243</v>
      </c>
      <c r="C30" s="66" t="s">
        <v>42</v>
      </c>
      <c r="D30" s="82">
        <v>0.12429397354454734</v>
      </c>
      <c r="E30" s="66" t="s">
        <v>16</v>
      </c>
      <c r="F30" s="66" t="s">
        <v>42</v>
      </c>
      <c r="G30" s="84">
        <v>1</v>
      </c>
    </row>
    <row r="31" spans="1:7" ht="17" customHeight="1" x14ac:dyDescent="0.2">
      <c r="A31" s="66" t="s">
        <v>58</v>
      </c>
      <c r="B31" s="66" t="s">
        <v>243</v>
      </c>
      <c r="C31" s="66" t="s">
        <v>42</v>
      </c>
      <c r="D31" s="82">
        <v>0.12429397354454734</v>
      </c>
      <c r="E31" s="66" t="s">
        <v>16</v>
      </c>
      <c r="F31" s="66" t="s">
        <v>42</v>
      </c>
      <c r="G31" s="84">
        <v>1</v>
      </c>
    </row>
    <row r="32" spans="1:7" ht="17" customHeight="1" x14ac:dyDescent="0.2">
      <c r="A32" s="66" t="s">
        <v>7</v>
      </c>
      <c r="B32" s="66" t="s">
        <v>237</v>
      </c>
      <c r="C32" s="66" t="s">
        <v>51</v>
      </c>
      <c r="D32" s="82">
        <v>4.6542852404067525E-2</v>
      </c>
      <c r="E32" s="66" t="s">
        <v>16</v>
      </c>
      <c r="F32" s="66" t="s">
        <v>51</v>
      </c>
      <c r="G32" s="84">
        <v>1</v>
      </c>
    </row>
    <row r="33" spans="1:7" ht="17" customHeight="1" x14ac:dyDescent="0.2">
      <c r="A33" s="66" t="s">
        <v>8</v>
      </c>
      <c r="B33" s="66" t="s">
        <v>237</v>
      </c>
      <c r="C33" s="66" t="s">
        <v>51</v>
      </c>
      <c r="D33" s="82">
        <v>4.6542852404067525E-2</v>
      </c>
      <c r="E33" s="66" t="s">
        <v>16</v>
      </c>
      <c r="F33" s="66" t="s">
        <v>51</v>
      </c>
      <c r="G33" s="84">
        <v>1</v>
      </c>
    </row>
    <row r="34" spans="1:7" ht="17" customHeight="1" x14ac:dyDescent="0.2">
      <c r="A34" s="66" t="s">
        <v>12</v>
      </c>
      <c r="B34" s="66" t="s">
        <v>17</v>
      </c>
      <c r="C34" s="66" t="s">
        <v>17</v>
      </c>
      <c r="D34" s="82">
        <v>1.2977008563017497E-2</v>
      </c>
      <c r="E34" s="66" t="s">
        <v>16</v>
      </c>
      <c r="F34" s="66" t="s">
        <v>17</v>
      </c>
      <c r="G34" s="84">
        <v>1</v>
      </c>
    </row>
    <row r="35" spans="1:7" ht="17" customHeight="1" x14ac:dyDescent="0.2">
      <c r="A35" s="66" t="s">
        <v>13</v>
      </c>
      <c r="B35" s="66" t="s">
        <v>17</v>
      </c>
      <c r="C35" s="66" t="s">
        <v>17</v>
      </c>
      <c r="D35" s="82">
        <v>1.2977008563017497E-2</v>
      </c>
      <c r="E35" s="66" t="s">
        <v>16</v>
      </c>
      <c r="F35" s="66" t="s">
        <v>17</v>
      </c>
      <c r="G35" s="84">
        <v>1</v>
      </c>
    </row>
    <row r="36" spans="1:7" ht="17" customHeight="1" x14ac:dyDescent="0.2">
      <c r="A36" s="66" t="s">
        <v>49</v>
      </c>
      <c r="B36" s="66" t="s">
        <v>28</v>
      </c>
      <c r="C36" s="66" t="s">
        <v>205</v>
      </c>
      <c r="D36" s="82">
        <v>0</v>
      </c>
      <c r="E36" s="116" t="s">
        <v>18</v>
      </c>
      <c r="F36" s="66" t="s">
        <v>215</v>
      </c>
      <c r="G36" s="84">
        <v>1</v>
      </c>
    </row>
    <row r="37" spans="1:7" ht="17" customHeight="1" x14ac:dyDescent="0.2">
      <c r="A37" s="66" t="s">
        <v>50</v>
      </c>
      <c r="B37" s="66" t="s">
        <v>28</v>
      </c>
      <c r="C37" s="66" t="s">
        <v>205</v>
      </c>
      <c r="D37" s="82">
        <v>0</v>
      </c>
      <c r="E37" s="116" t="s">
        <v>18</v>
      </c>
      <c r="F37" s="66" t="s">
        <v>215</v>
      </c>
      <c r="G37" s="84">
        <v>1</v>
      </c>
    </row>
    <row r="38" spans="1:7" x14ac:dyDescent="0.2">
      <c r="D38" s="86"/>
      <c r="G38" s="86"/>
    </row>
    <row r="39" spans="1:7" x14ac:dyDescent="0.2">
      <c r="D39" s="86"/>
      <c r="G39" s="86"/>
    </row>
    <row r="40" spans="1:7" x14ac:dyDescent="0.2">
      <c r="D40" s="86"/>
      <c r="G40" s="86"/>
    </row>
    <row r="41" spans="1:7" x14ac:dyDescent="0.2">
      <c r="D41" s="86"/>
      <c r="G41" s="86"/>
    </row>
    <row r="42" spans="1:7" x14ac:dyDescent="0.2">
      <c r="D42" s="87"/>
      <c r="G42" s="87"/>
    </row>
    <row r="43" spans="1:7" x14ac:dyDescent="0.2">
      <c r="D43" s="87"/>
      <c r="G43" s="87"/>
    </row>
  </sheetData>
  <mergeCells count="2">
    <mergeCell ref="B2:F2"/>
    <mergeCell ref="B1:F1"/>
  </mergeCells>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CCFF"/>
  </sheetPr>
  <dimension ref="A1:F46"/>
  <sheetViews>
    <sheetView zoomScale="120" zoomScaleNormal="120" zoomScalePageLayoutView="120" workbookViewId="0">
      <selection activeCell="G11" sqref="G11"/>
    </sheetView>
  </sheetViews>
  <sheetFormatPr baseColWidth="10" defaultColWidth="10.83203125" defaultRowHeight="16" x14ac:dyDescent="0.2"/>
  <cols>
    <col min="1" max="1" width="19" style="66" customWidth="1"/>
    <col min="2" max="2" width="18" style="66" customWidth="1"/>
    <col min="3" max="4" width="13.33203125" style="66" customWidth="1"/>
    <col min="5" max="16384" width="10.83203125" style="66"/>
  </cols>
  <sheetData>
    <row r="1" spans="1:6" s="76" customFormat="1" ht="20" customHeight="1" x14ac:dyDescent="0.2">
      <c r="A1" s="76" t="s">
        <v>35</v>
      </c>
      <c r="B1" s="148" t="s">
        <v>223</v>
      </c>
      <c r="C1" s="147"/>
      <c r="D1" s="147"/>
      <c r="E1" s="147"/>
      <c r="F1" s="77"/>
    </row>
    <row r="2" spans="1:6" s="76" customFormat="1" ht="40" customHeight="1" x14ac:dyDescent="0.2">
      <c r="A2" s="76" t="s">
        <v>36</v>
      </c>
      <c r="B2" s="146" t="s">
        <v>246</v>
      </c>
      <c r="C2" s="147"/>
      <c r="D2" s="147"/>
      <c r="E2" s="147"/>
      <c r="F2" s="77"/>
    </row>
    <row r="3" spans="1:6" ht="20" customHeight="1" x14ac:dyDescent="0.2"/>
    <row r="4" spans="1:6" ht="26" customHeight="1" x14ac:dyDescent="0.2">
      <c r="A4" s="78" t="s">
        <v>249</v>
      </c>
      <c r="B4" s="78" t="s">
        <v>250</v>
      </c>
      <c r="C4" s="88" t="s">
        <v>251</v>
      </c>
      <c r="D4" s="88" t="s">
        <v>252</v>
      </c>
    </row>
    <row r="5" spans="1:6" ht="20" customHeight="1" x14ac:dyDescent="0.2">
      <c r="A5" s="66" t="s">
        <v>212</v>
      </c>
      <c r="B5" s="66" t="s">
        <v>210</v>
      </c>
      <c r="C5" s="89">
        <v>1</v>
      </c>
      <c r="D5" s="66">
        <v>1</v>
      </c>
    </row>
    <row r="6" spans="1:6" ht="20" customHeight="1" x14ac:dyDescent="0.2">
      <c r="A6" s="66" t="s">
        <v>212</v>
      </c>
      <c r="B6" s="66" t="s">
        <v>211</v>
      </c>
      <c r="C6" s="89">
        <v>1</v>
      </c>
      <c r="D6" s="66">
        <v>1</v>
      </c>
    </row>
    <row r="7" spans="1:6" ht="20" customHeight="1" x14ac:dyDescent="0.2">
      <c r="A7" s="66" t="s">
        <v>210</v>
      </c>
      <c r="B7" s="66" t="s">
        <v>10</v>
      </c>
      <c r="C7" s="89">
        <v>1</v>
      </c>
      <c r="D7" s="66">
        <v>1</v>
      </c>
    </row>
    <row r="8" spans="1:6" ht="20" customHeight="1" x14ac:dyDescent="0.2">
      <c r="A8" s="66" t="s">
        <v>211</v>
      </c>
      <c r="B8" s="66" t="s">
        <v>10</v>
      </c>
      <c r="C8" s="89">
        <v>1</v>
      </c>
      <c r="D8" s="66">
        <v>1</v>
      </c>
    </row>
    <row r="9" spans="1:6" ht="20" customHeight="1" x14ac:dyDescent="0.2">
      <c r="A9" s="66" t="s">
        <v>10</v>
      </c>
      <c r="B9" s="66" t="s">
        <v>54</v>
      </c>
      <c r="C9" s="89">
        <v>1</v>
      </c>
      <c r="D9" s="66">
        <v>1</v>
      </c>
    </row>
    <row r="10" spans="1:6" ht="20" customHeight="1" x14ac:dyDescent="0.2">
      <c r="A10" s="66" t="s">
        <v>10</v>
      </c>
      <c r="B10" s="66" t="s">
        <v>55</v>
      </c>
      <c r="C10" s="89">
        <v>1</v>
      </c>
      <c r="D10" s="66">
        <v>1</v>
      </c>
    </row>
    <row r="11" spans="1:6" ht="20" customHeight="1" x14ac:dyDescent="0.2">
      <c r="A11" s="66" t="s">
        <v>10</v>
      </c>
      <c r="B11" s="66" t="s">
        <v>56</v>
      </c>
      <c r="C11" s="89">
        <v>1</v>
      </c>
      <c r="D11" s="66">
        <v>1</v>
      </c>
    </row>
    <row r="12" spans="1:6" ht="20" customHeight="1" x14ac:dyDescent="0.2">
      <c r="A12" s="66" t="s">
        <v>54</v>
      </c>
      <c r="B12" s="66" t="s">
        <v>29</v>
      </c>
      <c r="C12" s="89">
        <v>1</v>
      </c>
      <c r="D12" s="66">
        <v>1</v>
      </c>
    </row>
    <row r="13" spans="1:6" ht="20" customHeight="1" x14ac:dyDescent="0.2">
      <c r="A13" s="66" t="s">
        <v>55</v>
      </c>
      <c r="B13" s="66" t="s">
        <v>30</v>
      </c>
      <c r="C13" s="89">
        <v>1</v>
      </c>
      <c r="D13" s="66">
        <v>1</v>
      </c>
    </row>
    <row r="14" spans="1:6" ht="20" customHeight="1" x14ac:dyDescent="0.2">
      <c r="A14" s="66" t="s">
        <v>56</v>
      </c>
      <c r="B14" s="66" t="s">
        <v>31</v>
      </c>
      <c r="C14" s="89">
        <v>1</v>
      </c>
      <c r="D14" s="66">
        <v>1</v>
      </c>
    </row>
    <row r="15" spans="1:6" ht="20" customHeight="1" x14ac:dyDescent="0.2">
      <c r="A15" s="66" t="s">
        <v>29</v>
      </c>
      <c r="B15" s="66" t="s">
        <v>1</v>
      </c>
      <c r="C15" s="89">
        <v>1</v>
      </c>
      <c r="D15" s="66">
        <v>1</v>
      </c>
    </row>
    <row r="16" spans="1:6" ht="20" customHeight="1" x14ac:dyDescent="0.2">
      <c r="A16" s="66" t="s">
        <v>30</v>
      </c>
      <c r="B16" s="66" t="s">
        <v>1</v>
      </c>
      <c r="C16" s="89">
        <v>1</v>
      </c>
      <c r="D16" s="66">
        <v>1</v>
      </c>
    </row>
    <row r="17" spans="1:4" ht="20" customHeight="1" x14ac:dyDescent="0.2">
      <c r="A17" s="66" t="s">
        <v>31</v>
      </c>
      <c r="B17" s="66" t="s">
        <v>2</v>
      </c>
      <c r="C17" s="89">
        <v>1</v>
      </c>
      <c r="D17" s="66">
        <v>1</v>
      </c>
    </row>
    <row r="18" spans="1:4" ht="20" customHeight="1" x14ac:dyDescent="0.2">
      <c r="A18" s="66" t="s">
        <v>29</v>
      </c>
      <c r="B18" s="66" t="s">
        <v>32</v>
      </c>
      <c r="C18" s="89">
        <v>1</v>
      </c>
      <c r="D18" s="66">
        <v>1</v>
      </c>
    </row>
    <row r="19" spans="1:4" ht="20" customHeight="1" x14ac:dyDescent="0.2">
      <c r="A19" s="66" t="s">
        <v>32</v>
      </c>
      <c r="B19" s="66" t="s">
        <v>31</v>
      </c>
      <c r="C19" s="89">
        <v>1</v>
      </c>
      <c r="D19" s="66">
        <v>1</v>
      </c>
    </row>
    <row r="20" spans="1:4" ht="20" customHeight="1" x14ac:dyDescent="0.2">
      <c r="A20" s="66" t="s">
        <v>31</v>
      </c>
      <c r="B20" s="66" t="s">
        <v>32</v>
      </c>
      <c r="C20" s="89">
        <v>1</v>
      </c>
      <c r="D20" s="66">
        <v>1</v>
      </c>
    </row>
    <row r="21" spans="1:4" ht="20" customHeight="1" x14ac:dyDescent="0.2">
      <c r="A21" s="66" t="s">
        <v>1</v>
      </c>
      <c r="B21" s="66" t="s">
        <v>3</v>
      </c>
      <c r="C21" s="89">
        <v>1</v>
      </c>
      <c r="D21" s="66">
        <v>1</v>
      </c>
    </row>
    <row r="22" spans="1:4" ht="20" customHeight="1" x14ac:dyDescent="0.2">
      <c r="A22" s="66" t="s">
        <v>2</v>
      </c>
      <c r="B22" s="66" t="s">
        <v>4</v>
      </c>
      <c r="C22" s="89">
        <v>1</v>
      </c>
      <c r="D22" s="66">
        <v>1</v>
      </c>
    </row>
    <row r="23" spans="1:4" s="144" customFormat="1" ht="20" customHeight="1" x14ac:dyDescent="0.2">
      <c r="A23" s="144" t="s">
        <v>1</v>
      </c>
      <c r="B23" s="144" t="s">
        <v>2</v>
      </c>
      <c r="C23" s="145">
        <v>1</v>
      </c>
      <c r="D23" s="144">
        <v>1</v>
      </c>
    </row>
    <row r="24" spans="1:4" ht="20" customHeight="1" x14ac:dyDescent="0.2">
      <c r="A24" s="66" t="s">
        <v>11</v>
      </c>
      <c r="B24" s="66" t="s">
        <v>3</v>
      </c>
      <c r="C24" s="89">
        <v>1</v>
      </c>
      <c r="D24" s="66">
        <v>1</v>
      </c>
    </row>
    <row r="25" spans="1:4" ht="20" customHeight="1" x14ac:dyDescent="0.2">
      <c r="A25" s="66" t="s">
        <v>11</v>
      </c>
      <c r="B25" s="66" t="s">
        <v>4</v>
      </c>
      <c r="C25" s="89">
        <v>1</v>
      </c>
      <c r="D25" s="66">
        <v>1</v>
      </c>
    </row>
    <row r="26" spans="1:4" ht="20" customHeight="1" x14ac:dyDescent="0.2">
      <c r="A26" s="66" t="s">
        <v>220</v>
      </c>
      <c r="B26" s="66" t="s">
        <v>11</v>
      </c>
      <c r="C26" s="89">
        <v>1</v>
      </c>
      <c r="D26" s="66">
        <v>1</v>
      </c>
    </row>
    <row r="27" spans="1:4" ht="20" customHeight="1" x14ac:dyDescent="0.2">
      <c r="A27" s="66" t="s">
        <v>3</v>
      </c>
      <c r="B27" s="66" t="s">
        <v>38</v>
      </c>
      <c r="C27" s="89">
        <v>1</v>
      </c>
      <c r="D27" s="66">
        <v>1</v>
      </c>
    </row>
    <row r="28" spans="1:4" ht="20" customHeight="1" x14ac:dyDescent="0.2">
      <c r="A28" s="66" t="s">
        <v>3</v>
      </c>
      <c r="B28" s="66" t="s">
        <v>39</v>
      </c>
      <c r="C28" s="89">
        <v>1</v>
      </c>
      <c r="D28" s="66">
        <v>1</v>
      </c>
    </row>
    <row r="29" spans="1:4" ht="20" customHeight="1" x14ac:dyDescent="0.2">
      <c r="A29" s="66" t="s">
        <v>4</v>
      </c>
      <c r="B29" s="66" t="s">
        <v>40</v>
      </c>
      <c r="C29" s="89">
        <v>1</v>
      </c>
      <c r="D29" s="66">
        <v>1</v>
      </c>
    </row>
    <row r="30" spans="1:4" ht="20" customHeight="1" x14ac:dyDescent="0.2">
      <c r="A30" s="66" t="s">
        <v>4</v>
      </c>
      <c r="B30" s="66" t="s">
        <v>41</v>
      </c>
      <c r="C30" s="89">
        <v>1</v>
      </c>
      <c r="D30" s="66">
        <v>1</v>
      </c>
    </row>
    <row r="31" spans="1:4" ht="20" customHeight="1" x14ac:dyDescent="0.2">
      <c r="A31" s="66" t="s">
        <v>38</v>
      </c>
      <c r="B31" s="66" t="s">
        <v>5</v>
      </c>
      <c r="C31" s="89">
        <v>1</v>
      </c>
      <c r="D31" s="66">
        <v>1</v>
      </c>
    </row>
    <row r="32" spans="1:4" ht="20" customHeight="1" x14ac:dyDescent="0.2">
      <c r="A32" s="66" t="s">
        <v>39</v>
      </c>
      <c r="B32" s="66" t="s">
        <v>5</v>
      </c>
      <c r="C32" s="89">
        <v>1</v>
      </c>
      <c r="D32" s="66">
        <v>1</v>
      </c>
    </row>
    <row r="33" spans="1:4" ht="20" customHeight="1" x14ac:dyDescent="0.2">
      <c r="A33" s="66" t="s">
        <v>40</v>
      </c>
      <c r="B33" s="66" t="s">
        <v>6</v>
      </c>
      <c r="C33" s="89">
        <v>1</v>
      </c>
      <c r="D33" s="66">
        <v>1</v>
      </c>
    </row>
    <row r="34" spans="1:4" ht="20" customHeight="1" x14ac:dyDescent="0.2">
      <c r="A34" s="66" t="s">
        <v>41</v>
      </c>
      <c r="B34" s="66" t="s">
        <v>6</v>
      </c>
      <c r="C34" s="89">
        <v>1</v>
      </c>
      <c r="D34" s="66">
        <v>1</v>
      </c>
    </row>
    <row r="35" spans="1:4" ht="20" customHeight="1" x14ac:dyDescent="0.2">
      <c r="A35" s="66" t="s">
        <v>33</v>
      </c>
      <c r="B35" s="66" t="s">
        <v>5</v>
      </c>
      <c r="C35" s="89">
        <v>1</v>
      </c>
      <c r="D35" s="66">
        <v>1</v>
      </c>
    </row>
    <row r="36" spans="1:4" ht="20" customHeight="1" x14ac:dyDescent="0.2">
      <c r="A36" s="66" t="s">
        <v>33</v>
      </c>
      <c r="B36" s="66" t="s">
        <v>6</v>
      </c>
      <c r="C36" s="89">
        <v>1</v>
      </c>
      <c r="D36" s="66">
        <v>1</v>
      </c>
    </row>
    <row r="37" spans="1:4" ht="20" customHeight="1" x14ac:dyDescent="0.2">
      <c r="A37" s="66" t="s">
        <v>5</v>
      </c>
      <c r="B37" s="66" t="s">
        <v>57</v>
      </c>
      <c r="C37" s="89">
        <v>1</v>
      </c>
      <c r="D37" s="66">
        <v>1</v>
      </c>
    </row>
    <row r="38" spans="1:4" ht="20" customHeight="1" x14ac:dyDescent="0.2">
      <c r="A38" s="66" t="s">
        <v>6</v>
      </c>
      <c r="B38" s="66" t="s">
        <v>58</v>
      </c>
      <c r="C38" s="89">
        <v>1</v>
      </c>
      <c r="D38" s="66">
        <v>1</v>
      </c>
    </row>
    <row r="39" spans="1:4" ht="20" customHeight="1" x14ac:dyDescent="0.2">
      <c r="A39" s="66" t="s">
        <v>57</v>
      </c>
      <c r="B39" s="66" t="s">
        <v>7</v>
      </c>
      <c r="C39" s="89">
        <v>1</v>
      </c>
      <c r="D39" s="66">
        <v>1</v>
      </c>
    </row>
    <row r="40" spans="1:4" ht="20" customHeight="1" x14ac:dyDescent="0.2">
      <c r="A40" s="66" t="s">
        <v>58</v>
      </c>
      <c r="B40" s="66" t="s">
        <v>8</v>
      </c>
      <c r="C40" s="89">
        <v>1</v>
      </c>
      <c r="D40" s="66">
        <v>1</v>
      </c>
    </row>
    <row r="41" spans="1:4" ht="20" customHeight="1" x14ac:dyDescent="0.2">
      <c r="A41" s="66" t="s">
        <v>7</v>
      </c>
      <c r="B41" s="66" t="s">
        <v>12</v>
      </c>
      <c r="C41" s="89">
        <v>1</v>
      </c>
      <c r="D41" s="66">
        <v>1</v>
      </c>
    </row>
    <row r="42" spans="1:4" ht="20" customHeight="1" x14ac:dyDescent="0.2">
      <c r="A42" s="66" t="s">
        <v>8</v>
      </c>
      <c r="B42" s="66" t="s">
        <v>13</v>
      </c>
      <c r="C42" s="89">
        <v>1</v>
      </c>
      <c r="D42" s="66">
        <v>1</v>
      </c>
    </row>
    <row r="43" spans="1:4" ht="20" customHeight="1" x14ac:dyDescent="0.2">
      <c r="A43" s="66" t="s">
        <v>0</v>
      </c>
      <c r="B43" s="66" t="s">
        <v>7</v>
      </c>
      <c r="C43" s="89">
        <v>1</v>
      </c>
      <c r="D43" s="66">
        <v>1</v>
      </c>
    </row>
    <row r="44" spans="1:4" ht="20" customHeight="1" x14ac:dyDescent="0.2">
      <c r="A44" s="66" t="s">
        <v>0</v>
      </c>
      <c r="B44" s="66" t="s">
        <v>8</v>
      </c>
      <c r="C44" s="89">
        <v>1</v>
      </c>
      <c r="D44" s="66">
        <v>1</v>
      </c>
    </row>
    <row r="45" spans="1:4" ht="20" customHeight="1" x14ac:dyDescent="0.2">
      <c r="A45" s="66" t="s">
        <v>12</v>
      </c>
      <c r="B45" s="66" t="s">
        <v>49</v>
      </c>
      <c r="C45" s="89">
        <v>1</v>
      </c>
      <c r="D45" s="66">
        <v>1</v>
      </c>
    </row>
    <row r="46" spans="1:4" ht="20" customHeight="1" x14ac:dyDescent="0.2">
      <c r="A46" s="66" t="s">
        <v>13</v>
      </c>
      <c r="B46" s="66" t="s">
        <v>50</v>
      </c>
      <c r="C46" s="89">
        <v>1</v>
      </c>
      <c r="D46" s="66">
        <v>1</v>
      </c>
    </row>
  </sheetData>
  <mergeCells count="2">
    <mergeCell ref="B1:E1"/>
    <mergeCell ref="B2:E2"/>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FF00"/>
  </sheetPr>
  <dimension ref="A1:G12"/>
  <sheetViews>
    <sheetView zoomScale="120" zoomScaleNormal="120" zoomScalePageLayoutView="120" workbookViewId="0">
      <selection activeCell="C13" sqref="C13"/>
    </sheetView>
  </sheetViews>
  <sheetFormatPr baseColWidth="10" defaultColWidth="10.83203125" defaultRowHeight="16" x14ac:dyDescent="0.2"/>
  <cols>
    <col min="1" max="1" width="18.6640625" style="66" customWidth="1"/>
    <col min="2" max="2" width="17.83203125" style="66" customWidth="1"/>
    <col min="3" max="3" width="18.1640625" style="66" customWidth="1"/>
    <col min="4" max="4" width="18" style="66" customWidth="1"/>
    <col min="5" max="16384" width="10.83203125" style="66"/>
  </cols>
  <sheetData>
    <row r="1" spans="1:7" s="76" customFormat="1" ht="20" customHeight="1" x14ac:dyDescent="0.2">
      <c r="A1" s="76" t="s">
        <v>35</v>
      </c>
      <c r="B1" s="148" t="s">
        <v>196</v>
      </c>
      <c r="C1" s="147"/>
      <c r="D1" s="147"/>
      <c r="E1" s="147"/>
      <c r="F1" s="147"/>
      <c r="G1" s="77"/>
    </row>
    <row r="2" spans="1:7" s="76" customFormat="1" ht="40" customHeight="1" x14ac:dyDescent="0.2">
      <c r="A2" s="76" t="s">
        <v>36</v>
      </c>
      <c r="B2" s="146" t="s">
        <v>198</v>
      </c>
      <c r="C2" s="147"/>
      <c r="D2" s="147"/>
      <c r="E2" s="147"/>
      <c r="F2" s="147"/>
      <c r="G2" s="77"/>
    </row>
    <row r="3" spans="1:7" ht="20" customHeight="1" x14ac:dyDescent="0.2"/>
    <row r="4" spans="1:7" ht="26" customHeight="1" x14ac:dyDescent="0.2">
      <c r="A4" s="67" t="s">
        <v>253</v>
      </c>
      <c r="B4" s="68" t="s">
        <v>254</v>
      </c>
      <c r="C4" s="68" t="s">
        <v>255</v>
      </c>
      <c r="D4" s="68" t="s">
        <v>256</v>
      </c>
    </row>
    <row r="5" spans="1:7" ht="20" customHeight="1" x14ac:dyDescent="0.2">
      <c r="A5" s="66" t="s">
        <v>212</v>
      </c>
      <c r="B5" s="69">
        <v>100</v>
      </c>
      <c r="C5" s="70">
        <v>1</v>
      </c>
      <c r="D5" s="71" t="s">
        <v>199</v>
      </c>
    </row>
    <row r="6" spans="1:7" ht="20" customHeight="1" x14ac:dyDescent="0.2">
      <c r="A6" s="72" t="s">
        <v>220</v>
      </c>
      <c r="B6" s="69">
        <v>100</v>
      </c>
      <c r="C6" s="70">
        <v>1</v>
      </c>
      <c r="D6" s="71" t="s">
        <v>200</v>
      </c>
    </row>
    <row r="7" spans="1:7" ht="20" customHeight="1" x14ac:dyDescent="0.2">
      <c r="B7" s="73"/>
      <c r="C7" s="73"/>
    </row>
    <row r="8" spans="1:7" ht="20" customHeight="1" x14ac:dyDescent="0.2">
      <c r="C8" s="73"/>
    </row>
    <row r="9" spans="1:7" x14ac:dyDescent="0.2">
      <c r="C9" s="73"/>
    </row>
    <row r="10" spans="1:7" x14ac:dyDescent="0.2">
      <c r="C10" s="73"/>
    </row>
    <row r="11" spans="1:7" x14ac:dyDescent="0.2">
      <c r="C11" s="73"/>
    </row>
    <row r="12" spans="1:7" x14ac:dyDescent="0.2">
      <c r="C12" s="73"/>
    </row>
  </sheetData>
  <mergeCells count="2">
    <mergeCell ref="B1:F1"/>
    <mergeCell ref="B2:F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FF00"/>
  </sheetPr>
  <dimension ref="A1:G6"/>
  <sheetViews>
    <sheetView tabSelected="1" zoomScale="120" zoomScaleNormal="120" zoomScalePageLayoutView="120" workbookViewId="0">
      <selection activeCell="B14" sqref="B14"/>
    </sheetView>
  </sheetViews>
  <sheetFormatPr baseColWidth="10" defaultColWidth="10.83203125" defaultRowHeight="16" x14ac:dyDescent="0.2"/>
  <cols>
    <col min="1" max="1" width="22" style="66" customWidth="1"/>
    <col min="2" max="2" width="21" style="66" customWidth="1"/>
    <col min="3" max="3" width="21.33203125" style="66" customWidth="1"/>
    <col min="4" max="4" width="16.5" style="66" customWidth="1"/>
    <col min="5" max="5" width="11.33203125" style="66" customWidth="1"/>
    <col min="6" max="16384" width="10.83203125" style="66"/>
  </cols>
  <sheetData>
    <row r="1" spans="1:7" s="76" customFormat="1" ht="20" customHeight="1" x14ac:dyDescent="0.2">
      <c r="A1" s="76" t="s">
        <v>35</v>
      </c>
      <c r="B1" s="148" t="s">
        <v>9</v>
      </c>
      <c r="C1" s="147"/>
      <c r="D1" s="147"/>
      <c r="E1" s="147"/>
      <c r="F1" s="147"/>
      <c r="G1" s="77"/>
    </row>
    <row r="2" spans="1:7" s="76" customFormat="1" ht="40" customHeight="1" x14ac:dyDescent="0.2">
      <c r="A2" s="76" t="s">
        <v>36</v>
      </c>
      <c r="B2" s="146" t="s">
        <v>37</v>
      </c>
      <c r="C2" s="147"/>
      <c r="D2" s="147"/>
      <c r="E2" s="147"/>
      <c r="F2" s="147"/>
      <c r="G2" s="77"/>
    </row>
    <row r="3" spans="1:7" ht="20" customHeight="1" x14ac:dyDescent="0.2"/>
    <row r="4" spans="1:7" ht="26" customHeight="1" x14ac:dyDescent="0.2">
      <c r="A4" s="67" t="s">
        <v>257</v>
      </c>
      <c r="B4" s="67" t="s">
        <v>258</v>
      </c>
      <c r="C4" s="68" t="s">
        <v>259</v>
      </c>
      <c r="D4" s="68" t="s">
        <v>255</v>
      </c>
      <c r="E4" s="68" t="s">
        <v>260</v>
      </c>
    </row>
    <row r="5" spans="1:7" ht="20" customHeight="1" x14ac:dyDescent="0.2">
      <c r="A5" s="66" t="s">
        <v>49</v>
      </c>
      <c r="B5" s="66" t="s">
        <v>7</v>
      </c>
      <c r="C5" s="75">
        <v>300</v>
      </c>
      <c r="D5" s="70">
        <v>0.5</v>
      </c>
      <c r="E5" s="74">
        <v>2</v>
      </c>
      <c r="F5" s="73"/>
    </row>
    <row r="6" spans="1:7" ht="20" customHeight="1" x14ac:dyDescent="0.2">
      <c r="A6" s="72" t="s">
        <v>50</v>
      </c>
      <c r="B6" s="66" t="s">
        <v>8</v>
      </c>
      <c r="C6" s="75">
        <v>300</v>
      </c>
      <c r="D6" s="70">
        <v>0.5</v>
      </c>
      <c r="E6" s="74">
        <v>1</v>
      </c>
    </row>
  </sheetData>
  <mergeCells count="2">
    <mergeCell ref="B1:F1"/>
    <mergeCell ref="B2:F2"/>
  </mergeCell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4000"/>
  </sheetPr>
  <dimension ref="A1:O208"/>
  <sheetViews>
    <sheetView zoomScale="115" zoomScaleNormal="115" zoomScalePageLayoutView="115" workbookViewId="0">
      <pane xSplit="2" ySplit="4" topLeftCell="C5" activePane="bottomRight" state="frozen"/>
      <selection pane="topRight" activeCell="C1" sqref="C1"/>
      <selection pane="bottomLeft" activeCell="A5" sqref="A5"/>
      <selection pane="bottomRight" activeCell="A7" sqref="A7"/>
    </sheetView>
  </sheetViews>
  <sheetFormatPr baseColWidth="10" defaultColWidth="10.83203125" defaultRowHeight="14" x14ac:dyDescent="0.2"/>
  <cols>
    <col min="1" max="1" width="22.6640625" style="4" customWidth="1"/>
    <col min="2" max="2" width="11.83203125" style="4" customWidth="1"/>
    <col min="3" max="3" width="14.1640625" style="4" customWidth="1"/>
    <col min="4" max="4" width="9" style="4" customWidth="1"/>
    <col min="5" max="6" width="14.1640625" style="5" customWidth="1"/>
    <col min="7" max="11" width="11.1640625" style="5" customWidth="1"/>
    <col min="12" max="12" width="12.6640625" style="5" customWidth="1"/>
    <col min="13" max="13" width="12.5" style="5" customWidth="1"/>
    <col min="14" max="14" width="16.6640625" style="5" bestFit="1" customWidth="1"/>
    <col min="15" max="15" width="65.6640625" style="4" customWidth="1"/>
    <col min="16" max="16" width="44.6640625" style="6" customWidth="1"/>
    <col min="17" max="16384" width="10.83203125" style="6"/>
  </cols>
  <sheetData>
    <row r="1" spans="1:15" s="130" customFormat="1" ht="20" customHeight="1" x14ac:dyDescent="0.2">
      <c r="A1" s="130" t="s">
        <v>35</v>
      </c>
      <c r="B1" s="149" t="s">
        <v>155</v>
      </c>
      <c r="C1" s="149"/>
      <c r="D1" s="149"/>
      <c r="E1" s="149"/>
      <c r="F1" s="149"/>
      <c r="G1" s="147"/>
      <c r="H1" s="147"/>
    </row>
    <row r="2" spans="1:15" s="130" customFormat="1" ht="40" customHeight="1" x14ac:dyDescent="0.2">
      <c r="A2" s="130" t="s">
        <v>36</v>
      </c>
      <c r="B2" s="150" t="s">
        <v>245</v>
      </c>
      <c r="C2" s="149"/>
      <c r="D2" s="149"/>
      <c r="E2" s="149"/>
      <c r="F2" s="149"/>
      <c r="G2" s="147"/>
      <c r="H2" s="147"/>
      <c r="I2" s="147"/>
      <c r="J2" s="147"/>
    </row>
    <row r="3" spans="1:15" ht="14" customHeight="1" x14ac:dyDescent="0.2"/>
    <row r="4" spans="1:15" ht="26" customHeight="1" x14ac:dyDescent="0.2">
      <c r="A4" s="54" t="s">
        <v>14</v>
      </c>
      <c r="B4" s="54" t="s">
        <v>19</v>
      </c>
      <c r="C4" s="54" t="s">
        <v>202</v>
      </c>
      <c r="D4" s="90" t="s">
        <v>203</v>
      </c>
      <c r="E4" s="100" t="s">
        <v>195</v>
      </c>
      <c r="F4" s="100" t="s">
        <v>20</v>
      </c>
      <c r="G4" s="100" t="s">
        <v>21</v>
      </c>
      <c r="H4" s="100" t="s">
        <v>22</v>
      </c>
      <c r="I4" s="98" t="s">
        <v>206</v>
      </c>
      <c r="J4" s="98" t="s">
        <v>207</v>
      </c>
      <c r="K4" s="98" t="s">
        <v>208</v>
      </c>
      <c r="L4" s="99" t="s">
        <v>23</v>
      </c>
      <c r="M4" s="99" t="s">
        <v>24</v>
      </c>
      <c r="N4" s="99" t="s">
        <v>229</v>
      </c>
      <c r="O4" s="125" t="s">
        <v>192</v>
      </c>
    </row>
    <row r="5" spans="1:15" s="25" customFormat="1" x14ac:dyDescent="0.2">
      <c r="A5" s="8" t="s">
        <v>144</v>
      </c>
      <c r="B5" s="11" t="s">
        <v>59</v>
      </c>
      <c r="C5" s="10" t="s">
        <v>201</v>
      </c>
      <c r="D5" s="91">
        <v>1</v>
      </c>
      <c r="E5" s="55">
        <v>0.28000000000000003</v>
      </c>
      <c r="F5" s="55">
        <v>0.25</v>
      </c>
      <c r="G5" s="56">
        <v>0.05</v>
      </c>
      <c r="H5" s="56">
        <v>1</v>
      </c>
      <c r="I5" s="94" t="s">
        <v>209</v>
      </c>
      <c r="J5" s="94" t="s">
        <v>209</v>
      </c>
      <c r="K5" s="94" t="s">
        <v>209</v>
      </c>
      <c r="L5" s="121">
        <v>0.2</v>
      </c>
      <c r="M5" s="131">
        <f>N5/NORMINV(0.95,0,1)</f>
        <v>6.0795683191176939E-2</v>
      </c>
      <c r="N5" s="132">
        <v>0.1</v>
      </c>
      <c r="O5" s="18" t="s">
        <v>157</v>
      </c>
    </row>
    <row r="6" spans="1:15" s="25" customFormat="1" x14ac:dyDescent="0.2">
      <c r="A6" s="8" t="s">
        <v>144</v>
      </c>
      <c r="B6" s="10" t="s">
        <v>60</v>
      </c>
      <c r="C6" s="10" t="s">
        <v>201</v>
      </c>
      <c r="D6" s="91">
        <v>1</v>
      </c>
      <c r="E6" s="55">
        <v>0.43</v>
      </c>
      <c r="F6" s="55">
        <v>0.35</v>
      </c>
      <c r="G6" s="56">
        <v>0.3</v>
      </c>
      <c r="H6" s="56">
        <v>0</v>
      </c>
      <c r="I6" s="94" t="s">
        <v>209</v>
      </c>
      <c r="J6" s="94" t="s">
        <v>209</v>
      </c>
      <c r="K6" s="94" t="s">
        <v>209</v>
      </c>
      <c r="L6" s="121">
        <v>0.5</v>
      </c>
      <c r="M6" s="131">
        <f t="shared" ref="M6:M69" si="0">N6/NORMINV(0.95,0,1)</f>
        <v>6.0795683191176939E-2</v>
      </c>
      <c r="N6" s="132">
        <v>0.1</v>
      </c>
      <c r="O6" s="18"/>
    </row>
    <row r="7" spans="1:15" s="25" customFormat="1" x14ac:dyDescent="0.2">
      <c r="A7" s="8" t="s">
        <v>144</v>
      </c>
      <c r="B7" s="10" t="s">
        <v>61</v>
      </c>
      <c r="C7" s="10" t="s">
        <v>201</v>
      </c>
      <c r="D7" s="91">
        <v>1</v>
      </c>
      <c r="E7" s="55">
        <v>0.6</v>
      </c>
      <c r="F7" s="55">
        <v>0.4</v>
      </c>
      <c r="G7" s="56">
        <v>0.75</v>
      </c>
      <c r="H7" s="56">
        <v>0</v>
      </c>
      <c r="I7" s="94" t="s">
        <v>209</v>
      </c>
      <c r="J7" s="94" t="s">
        <v>209</v>
      </c>
      <c r="K7" s="94" t="s">
        <v>209</v>
      </c>
      <c r="L7" s="121">
        <v>1</v>
      </c>
      <c r="M7" s="131">
        <f t="shared" si="0"/>
        <v>0.30397841595588471</v>
      </c>
      <c r="N7" s="132">
        <v>0.5</v>
      </c>
      <c r="O7" s="18"/>
    </row>
    <row r="8" spans="1:15" s="25" customFormat="1" x14ac:dyDescent="0.2">
      <c r="A8" s="8" t="s">
        <v>144</v>
      </c>
      <c r="B8" s="10" t="s">
        <v>62</v>
      </c>
      <c r="C8" s="10" t="s">
        <v>201</v>
      </c>
      <c r="D8" s="91">
        <v>1</v>
      </c>
      <c r="E8" s="55">
        <v>0.85</v>
      </c>
      <c r="F8" s="55">
        <v>0.4</v>
      </c>
      <c r="G8" s="56">
        <v>1</v>
      </c>
      <c r="H8" s="56">
        <v>0</v>
      </c>
      <c r="I8" s="94" t="s">
        <v>209</v>
      </c>
      <c r="J8" s="94" t="s">
        <v>209</v>
      </c>
      <c r="K8" s="94" t="s">
        <v>209</v>
      </c>
      <c r="L8" s="121">
        <v>4.3</v>
      </c>
      <c r="M8" s="131">
        <f t="shared" si="0"/>
        <v>0.60795683191176941</v>
      </c>
      <c r="N8" s="132">
        <v>1</v>
      </c>
      <c r="O8" s="18"/>
    </row>
    <row r="9" spans="1:15" s="25" customFormat="1" ht="28" x14ac:dyDescent="0.2">
      <c r="A9" s="11" t="s">
        <v>136</v>
      </c>
      <c r="B9" s="11" t="s">
        <v>59</v>
      </c>
      <c r="C9" s="11" t="s">
        <v>201</v>
      </c>
      <c r="D9" s="92">
        <v>1</v>
      </c>
      <c r="E9" s="57">
        <v>0.28000000000000003</v>
      </c>
      <c r="F9" s="57">
        <v>0.26</v>
      </c>
      <c r="G9" s="58">
        <v>0.1</v>
      </c>
      <c r="H9" s="58">
        <v>1</v>
      </c>
      <c r="I9" s="95" t="s">
        <v>209</v>
      </c>
      <c r="J9" s="95" t="s">
        <v>209</v>
      </c>
      <c r="K9" s="95" t="s">
        <v>209</v>
      </c>
      <c r="L9" s="7">
        <v>3</v>
      </c>
      <c r="M9" s="58">
        <f t="shared" si="0"/>
        <v>0.60795683191176941</v>
      </c>
      <c r="N9" s="133">
        <v>1</v>
      </c>
      <c r="O9" s="15" t="s">
        <v>158</v>
      </c>
    </row>
    <row r="10" spans="1:15" s="25" customFormat="1" x14ac:dyDescent="0.2">
      <c r="A10" s="10" t="s">
        <v>136</v>
      </c>
      <c r="B10" s="10" t="s">
        <v>60</v>
      </c>
      <c r="C10" s="10" t="s">
        <v>201</v>
      </c>
      <c r="D10" s="91">
        <v>1</v>
      </c>
      <c r="E10" s="59">
        <v>0.42</v>
      </c>
      <c r="F10" s="59">
        <v>0.31</v>
      </c>
      <c r="G10" s="60">
        <v>0.3</v>
      </c>
      <c r="H10" s="60">
        <v>0</v>
      </c>
      <c r="I10" s="96" t="s">
        <v>209</v>
      </c>
      <c r="J10" s="96" t="s">
        <v>209</v>
      </c>
      <c r="K10" s="96" t="s">
        <v>209</v>
      </c>
      <c r="L10" s="9">
        <v>20</v>
      </c>
      <c r="M10" s="60">
        <f t="shared" si="0"/>
        <v>1.2159136638235388</v>
      </c>
      <c r="N10" s="134">
        <v>2</v>
      </c>
      <c r="O10" s="16"/>
    </row>
    <row r="11" spans="1:15" s="25" customFormat="1" x14ac:dyDescent="0.2">
      <c r="A11" s="10" t="s">
        <v>136</v>
      </c>
      <c r="B11" s="10" t="s">
        <v>61</v>
      </c>
      <c r="C11" s="10" t="s">
        <v>201</v>
      </c>
      <c r="D11" s="91">
        <v>1</v>
      </c>
      <c r="E11" s="59">
        <v>0.67</v>
      </c>
      <c r="F11" s="59">
        <v>0.35</v>
      </c>
      <c r="G11" s="60">
        <v>0.9</v>
      </c>
      <c r="H11" s="60">
        <v>0</v>
      </c>
      <c r="I11" s="96" t="s">
        <v>209</v>
      </c>
      <c r="J11" s="96" t="s">
        <v>209</v>
      </c>
      <c r="K11" s="96" t="s">
        <v>209</v>
      </c>
      <c r="L11" s="9">
        <v>60</v>
      </c>
      <c r="M11" s="60">
        <f t="shared" si="0"/>
        <v>2.4318273276470777</v>
      </c>
      <c r="N11" s="134">
        <v>4</v>
      </c>
      <c r="O11" s="16"/>
    </row>
    <row r="12" spans="1:15" s="25" customFormat="1" x14ac:dyDescent="0.2">
      <c r="A12" s="12" t="s">
        <v>136</v>
      </c>
      <c r="B12" s="12" t="s">
        <v>62</v>
      </c>
      <c r="C12" s="12" t="s">
        <v>201</v>
      </c>
      <c r="D12" s="93">
        <v>1</v>
      </c>
      <c r="E12" s="62">
        <v>1.7</v>
      </c>
      <c r="F12" s="62">
        <v>0.6</v>
      </c>
      <c r="G12" s="63">
        <v>1.3</v>
      </c>
      <c r="H12" s="63">
        <v>0</v>
      </c>
      <c r="I12" s="97" t="s">
        <v>209</v>
      </c>
      <c r="J12" s="97" t="s">
        <v>209</v>
      </c>
      <c r="K12" s="97" t="s">
        <v>209</v>
      </c>
      <c r="L12" s="13">
        <f>24*30/7</f>
        <v>102.85714285714286</v>
      </c>
      <c r="M12" s="63">
        <f t="shared" si="0"/>
        <v>4.8636546552941553</v>
      </c>
      <c r="N12" s="135">
        <v>8</v>
      </c>
      <c r="O12" s="17"/>
    </row>
    <row r="13" spans="1:15" s="44" customFormat="1" x14ac:dyDescent="0.2">
      <c r="A13" s="10" t="s">
        <v>131</v>
      </c>
      <c r="B13" s="10" t="s">
        <v>59</v>
      </c>
      <c r="C13" s="10" t="s">
        <v>201</v>
      </c>
      <c r="D13" s="91">
        <v>1</v>
      </c>
      <c r="E13" s="59">
        <v>0.67</v>
      </c>
      <c r="F13" s="59">
        <v>0.2</v>
      </c>
      <c r="G13" s="60">
        <v>0.06</v>
      </c>
      <c r="H13" s="60">
        <v>1</v>
      </c>
      <c r="I13" s="96" t="s">
        <v>209</v>
      </c>
      <c r="J13" s="96" t="s">
        <v>209</v>
      </c>
      <c r="K13" s="96" t="s">
        <v>209</v>
      </c>
      <c r="L13" s="121">
        <v>0.2</v>
      </c>
      <c r="M13" s="131">
        <f t="shared" si="0"/>
        <v>6.0795683191176939E-2</v>
      </c>
      <c r="N13" s="132">
        <v>0.1</v>
      </c>
      <c r="O13" s="16" t="s">
        <v>159</v>
      </c>
    </row>
    <row r="14" spans="1:15" s="25" customFormat="1" x14ac:dyDescent="0.2">
      <c r="A14" s="10" t="s">
        <v>131</v>
      </c>
      <c r="B14" s="10" t="s">
        <v>60</v>
      </c>
      <c r="C14" s="10" t="s">
        <v>201</v>
      </c>
      <c r="D14" s="91">
        <v>1</v>
      </c>
      <c r="E14" s="59">
        <v>0.85</v>
      </c>
      <c r="F14" s="59">
        <v>0.27</v>
      </c>
      <c r="G14" s="60">
        <v>0.3</v>
      </c>
      <c r="H14" s="60">
        <v>1</v>
      </c>
      <c r="I14" s="96" t="s">
        <v>209</v>
      </c>
      <c r="J14" s="96" t="s">
        <v>209</v>
      </c>
      <c r="K14" s="96" t="s">
        <v>209</v>
      </c>
      <c r="L14" s="121">
        <v>0.5</v>
      </c>
      <c r="M14" s="131">
        <f t="shared" si="0"/>
        <v>6.0795683191176939E-2</v>
      </c>
      <c r="N14" s="132">
        <v>0.1</v>
      </c>
      <c r="O14" s="16"/>
    </row>
    <row r="15" spans="1:15" s="25" customFormat="1" x14ac:dyDescent="0.2">
      <c r="A15" s="10" t="s">
        <v>131</v>
      </c>
      <c r="B15" s="10" t="s">
        <v>61</v>
      </c>
      <c r="C15" s="10" t="s">
        <v>201</v>
      </c>
      <c r="D15" s="91">
        <v>1</v>
      </c>
      <c r="E15" s="59">
        <v>1.05</v>
      </c>
      <c r="F15" s="59">
        <v>0.35</v>
      </c>
      <c r="G15" s="60">
        <v>0.75</v>
      </c>
      <c r="H15" s="60">
        <v>0</v>
      </c>
      <c r="I15" s="96" t="s">
        <v>209</v>
      </c>
      <c r="J15" s="96" t="s">
        <v>209</v>
      </c>
      <c r="K15" s="96" t="s">
        <v>209</v>
      </c>
      <c r="L15" s="121">
        <v>1</v>
      </c>
      <c r="M15" s="131">
        <f t="shared" si="0"/>
        <v>0.30397841595588471</v>
      </c>
      <c r="N15" s="132">
        <v>0.5</v>
      </c>
      <c r="O15" s="126"/>
    </row>
    <row r="16" spans="1:15" s="25" customFormat="1" x14ac:dyDescent="0.2">
      <c r="A16" s="10" t="s">
        <v>131</v>
      </c>
      <c r="B16" s="10" t="s">
        <v>62</v>
      </c>
      <c r="C16" s="10" t="s">
        <v>201</v>
      </c>
      <c r="D16" s="91">
        <v>1</v>
      </c>
      <c r="E16" s="59">
        <v>1.35</v>
      </c>
      <c r="F16" s="59">
        <v>0.35</v>
      </c>
      <c r="G16" s="60">
        <v>1</v>
      </c>
      <c r="H16" s="60">
        <v>0</v>
      </c>
      <c r="I16" s="96" t="s">
        <v>209</v>
      </c>
      <c r="J16" s="96" t="s">
        <v>209</v>
      </c>
      <c r="K16" s="96" t="s">
        <v>209</v>
      </c>
      <c r="L16" s="121">
        <v>4.3</v>
      </c>
      <c r="M16" s="131">
        <f t="shared" si="0"/>
        <v>0.60795683191176941</v>
      </c>
      <c r="N16" s="132">
        <v>1</v>
      </c>
      <c r="O16" s="16"/>
    </row>
    <row r="17" spans="1:15" s="25" customFormat="1" ht="28" x14ac:dyDescent="0.2">
      <c r="A17" s="11" t="s">
        <v>169</v>
      </c>
      <c r="B17" s="11" t="s">
        <v>59</v>
      </c>
      <c r="C17" s="11" t="s">
        <v>201</v>
      </c>
      <c r="D17" s="92">
        <v>1</v>
      </c>
      <c r="E17" s="57">
        <v>0.27</v>
      </c>
      <c r="F17" s="57">
        <v>0.45</v>
      </c>
      <c r="G17" s="58">
        <v>0.1</v>
      </c>
      <c r="H17" s="58">
        <v>1</v>
      </c>
      <c r="I17" s="95" t="s">
        <v>209</v>
      </c>
      <c r="J17" s="95" t="s">
        <v>209</v>
      </c>
      <c r="K17" s="95" t="s">
        <v>209</v>
      </c>
      <c r="L17" s="7">
        <v>1</v>
      </c>
      <c r="M17" s="58">
        <f t="shared" si="0"/>
        <v>0.30397841595588471</v>
      </c>
      <c r="N17" s="133">
        <v>0.5</v>
      </c>
      <c r="O17" s="15" t="s">
        <v>193</v>
      </c>
    </row>
    <row r="18" spans="1:15" s="25" customFormat="1" x14ac:dyDescent="0.2">
      <c r="A18" s="10" t="s">
        <v>169</v>
      </c>
      <c r="B18" s="10" t="s">
        <v>60</v>
      </c>
      <c r="C18" s="10" t="s">
        <v>201</v>
      </c>
      <c r="D18" s="91">
        <v>1</v>
      </c>
      <c r="E18" s="59">
        <v>0.42</v>
      </c>
      <c r="F18" s="59">
        <v>0.45</v>
      </c>
      <c r="G18" s="60">
        <v>0.3</v>
      </c>
      <c r="H18" s="60">
        <v>0</v>
      </c>
      <c r="I18" s="96" t="s">
        <v>209</v>
      </c>
      <c r="J18" s="96" t="s">
        <v>209</v>
      </c>
      <c r="K18" s="96" t="s">
        <v>209</v>
      </c>
      <c r="L18" s="9">
        <v>3</v>
      </c>
      <c r="M18" s="60">
        <f t="shared" si="0"/>
        <v>0.60795683191176941</v>
      </c>
      <c r="N18" s="134">
        <v>1</v>
      </c>
      <c r="O18" s="16"/>
    </row>
    <row r="19" spans="1:15" s="25" customFormat="1" x14ac:dyDescent="0.2">
      <c r="A19" s="10" t="s">
        <v>169</v>
      </c>
      <c r="B19" s="10" t="s">
        <v>61</v>
      </c>
      <c r="C19" s="10" t="s">
        <v>201</v>
      </c>
      <c r="D19" s="91">
        <v>1</v>
      </c>
      <c r="E19" s="59">
        <v>0.63</v>
      </c>
      <c r="F19" s="59">
        <v>0.55000000000000004</v>
      </c>
      <c r="G19" s="60">
        <v>0.75</v>
      </c>
      <c r="H19" s="60">
        <v>0</v>
      </c>
      <c r="I19" s="96" t="s">
        <v>209</v>
      </c>
      <c r="J19" s="96" t="s">
        <v>209</v>
      </c>
      <c r="K19" s="96" t="s">
        <v>209</v>
      </c>
      <c r="L19" s="9">
        <v>15</v>
      </c>
      <c r="M19" s="60">
        <f t="shared" si="0"/>
        <v>1.8238704957353082</v>
      </c>
      <c r="N19" s="134">
        <v>3</v>
      </c>
      <c r="O19" s="126"/>
    </row>
    <row r="20" spans="1:15" s="25" customFormat="1" x14ac:dyDescent="0.2">
      <c r="A20" s="10" t="s">
        <v>169</v>
      </c>
      <c r="B20" s="10" t="s">
        <v>62</v>
      </c>
      <c r="C20" s="10" t="s">
        <v>201</v>
      </c>
      <c r="D20" s="91">
        <v>1</v>
      </c>
      <c r="E20" s="59">
        <v>1.18</v>
      </c>
      <c r="F20" s="59">
        <v>0.55000000000000004</v>
      </c>
      <c r="G20" s="60">
        <v>1</v>
      </c>
      <c r="H20" s="60">
        <v>0</v>
      </c>
      <c r="I20" s="96" t="s">
        <v>209</v>
      </c>
      <c r="J20" s="96" t="s">
        <v>209</v>
      </c>
      <c r="K20" s="96" t="s">
        <v>209</v>
      </c>
      <c r="L20" s="9">
        <v>30</v>
      </c>
      <c r="M20" s="60">
        <f t="shared" si="0"/>
        <v>2.4318273276470777</v>
      </c>
      <c r="N20" s="134">
        <v>4</v>
      </c>
      <c r="O20" s="16"/>
    </row>
    <row r="21" spans="1:15" s="25" customFormat="1" ht="28" x14ac:dyDescent="0.2">
      <c r="A21" s="11" t="s">
        <v>143</v>
      </c>
      <c r="B21" s="11" t="s">
        <v>59</v>
      </c>
      <c r="C21" s="11" t="s">
        <v>201</v>
      </c>
      <c r="D21" s="92">
        <v>1</v>
      </c>
      <c r="E21" s="57">
        <v>0.27</v>
      </c>
      <c r="F21" s="57">
        <v>0.2</v>
      </c>
      <c r="G21" s="58">
        <v>0.1</v>
      </c>
      <c r="H21" s="58">
        <v>1</v>
      </c>
      <c r="I21" s="95" t="s">
        <v>209</v>
      </c>
      <c r="J21" s="95" t="s">
        <v>209</v>
      </c>
      <c r="K21" s="95" t="s">
        <v>209</v>
      </c>
      <c r="L21" s="7">
        <v>5</v>
      </c>
      <c r="M21" s="58">
        <f t="shared" si="0"/>
        <v>0.1823870495735308</v>
      </c>
      <c r="N21" s="133">
        <v>0.3</v>
      </c>
      <c r="O21" s="15" t="s">
        <v>161</v>
      </c>
    </row>
    <row r="22" spans="1:15" s="25" customFormat="1" x14ac:dyDescent="0.2">
      <c r="A22" s="10" t="s">
        <v>143</v>
      </c>
      <c r="B22" s="10" t="s">
        <v>60</v>
      </c>
      <c r="C22" s="10" t="s">
        <v>201</v>
      </c>
      <c r="D22" s="91">
        <v>1</v>
      </c>
      <c r="E22" s="59">
        <v>0.42</v>
      </c>
      <c r="F22" s="59">
        <v>0.35</v>
      </c>
      <c r="G22" s="60">
        <v>0.3</v>
      </c>
      <c r="H22" s="60">
        <v>0</v>
      </c>
      <c r="I22" s="96" t="s">
        <v>209</v>
      </c>
      <c r="J22" s="96" t="s">
        <v>209</v>
      </c>
      <c r="K22" s="96" t="s">
        <v>209</v>
      </c>
      <c r="L22" s="9">
        <v>10</v>
      </c>
      <c r="M22" s="60">
        <f t="shared" si="0"/>
        <v>1.2159136638235388</v>
      </c>
      <c r="N22" s="134">
        <v>2</v>
      </c>
      <c r="O22" s="16"/>
    </row>
    <row r="23" spans="1:15" s="25" customFormat="1" x14ac:dyDescent="0.2">
      <c r="A23" s="10" t="s">
        <v>143</v>
      </c>
      <c r="B23" s="10" t="s">
        <v>61</v>
      </c>
      <c r="C23" s="10" t="s">
        <v>201</v>
      </c>
      <c r="D23" s="91">
        <v>1</v>
      </c>
      <c r="E23" s="59">
        <v>0.63</v>
      </c>
      <c r="F23" s="59">
        <v>0.4</v>
      </c>
      <c r="G23" s="60">
        <v>0.75</v>
      </c>
      <c r="H23" s="60">
        <v>0</v>
      </c>
      <c r="I23" s="96" t="s">
        <v>209</v>
      </c>
      <c r="J23" s="96" t="s">
        <v>209</v>
      </c>
      <c r="K23" s="96" t="s">
        <v>209</v>
      </c>
      <c r="L23" s="9">
        <v>21</v>
      </c>
      <c r="M23" s="60">
        <f t="shared" si="0"/>
        <v>1.8238704957353082</v>
      </c>
      <c r="N23" s="134">
        <v>3</v>
      </c>
      <c r="O23" s="16"/>
    </row>
    <row r="24" spans="1:15" s="25" customFormat="1" x14ac:dyDescent="0.2">
      <c r="A24" s="10" t="s">
        <v>143</v>
      </c>
      <c r="B24" s="10" t="s">
        <v>62</v>
      </c>
      <c r="C24" s="10" t="s">
        <v>201</v>
      </c>
      <c r="D24" s="91">
        <v>1</v>
      </c>
      <c r="E24" s="59">
        <v>1.18</v>
      </c>
      <c r="F24" s="59">
        <v>0.45</v>
      </c>
      <c r="G24" s="60">
        <v>1</v>
      </c>
      <c r="H24" s="60">
        <v>0</v>
      </c>
      <c r="I24" s="96" t="s">
        <v>209</v>
      </c>
      <c r="J24" s="96" t="s">
        <v>209</v>
      </c>
      <c r="K24" s="96" t="s">
        <v>209</v>
      </c>
      <c r="L24" s="53">
        <f>10*30/7</f>
        <v>42.857142857142854</v>
      </c>
      <c r="M24" s="60">
        <f t="shared" si="0"/>
        <v>2.4318273276470777</v>
      </c>
      <c r="N24" s="134">
        <v>4</v>
      </c>
      <c r="O24" s="16"/>
    </row>
    <row r="25" spans="1:15" s="25" customFormat="1" ht="42" x14ac:dyDescent="0.2">
      <c r="A25" s="11" t="s">
        <v>137</v>
      </c>
      <c r="B25" s="11" t="s">
        <v>59</v>
      </c>
      <c r="C25" s="11" t="s">
        <v>201</v>
      </c>
      <c r="D25" s="92">
        <v>1</v>
      </c>
      <c r="E25" s="57">
        <v>0.28000000000000003</v>
      </c>
      <c r="F25" s="57">
        <v>0.4</v>
      </c>
      <c r="G25" s="58">
        <v>0.1</v>
      </c>
      <c r="H25" s="61">
        <v>0</v>
      </c>
      <c r="I25" s="95" t="s">
        <v>209</v>
      </c>
      <c r="J25" s="95" t="s">
        <v>209</v>
      </c>
      <c r="K25" s="95" t="s">
        <v>209</v>
      </c>
      <c r="L25" s="7">
        <v>5</v>
      </c>
      <c r="M25" s="58">
        <f t="shared" si="0"/>
        <v>0.30397841595588471</v>
      </c>
      <c r="N25" s="133">
        <v>0.5</v>
      </c>
      <c r="O25" s="15" t="s">
        <v>162</v>
      </c>
    </row>
    <row r="26" spans="1:15" s="25" customFormat="1" ht="42" x14ac:dyDescent="0.2">
      <c r="A26" s="10" t="s">
        <v>137</v>
      </c>
      <c r="B26" s="10" t="s">
        <v>60</v>
      </c>
      <c r="C26" s="10" t="s">
        <v>201</v>
      </c>
      <c r="D26" s="91">
        <v>1</v>
      </c>
      <c r="E26" s="59">
        <v>0.45</v>
      </c>
      <c r="F26" s="59">
        <v>0.5</v>
      </c>
      <c r="G26" s="60">
        <v>0.3</v>
      </c>
      <c r="H26" s="60">
        <v>0</v>
      </c>
      <c r="I26" s="96" t="s">
        <v>209</v>
      </c>
      <c r="J26" s="96" t="s">
        <v>209</v>
      </c>
      <c r="K26" s="96" t="s">
        <v>209</v>
      </c>
      <c r="L26" s="9">
        <v>17</v>
      </c>
      <c r="M26" s="60">
        <f t="shared" si="0"/>
        <v>0.60795683191176941</v>
      </c>
      <c r="N26" s="134">
        <v>1</v>
      </c>
      <c r="O26" s="16" t="s">
        <v>162</v>
      </c>
    </row>
    <row r="27" spans="1:15" s="25" customFormat="1" x14ac:dyDescent="0.2">
      <c r="A27" s="10" t="s">
        <v>137</v>
      </c>
      <c r="B27" s="10" t="s">
        <v>61</v>
      </c>
      <c r="C27" s="10" t="s">
        <v>201</v>
      </c>
      <c r="D27" s="91">
        <v>1</v>
      </c>
      <c r="E27" s="59">
        <v>0.6</v>
      </c>
      <c r="F27" s="59">
        <v>0.4</v>
      </c>
      <c r="G27" s="60">
        <v>0.75</v>
      </c>
      <c r="H27" s="60">
        <v>0</v>
      </c>
      <c r="I27" s="96" t="s">
        <v>209</v>
      </c>
      <c r="J27" s="96" t="s">
        <v>209</v>
      </c>
      <c r="K27" s="96" t="s">
        <v>209</v>
      </c>
      <c r="L27" s="9">
        <v>37</v>
      </c>
      <c r="M27" s="60">
        <f t="shared" si="0"/>
        <v>1.2159136638235388</v>
      </c>
      <c r="N27" s="134">
        <v>2</v>
      </c>
      <c r="O27" s="16" t="s">
        <v>67</v>
      </c>
    </row>
    <row r="28" spans="1:15" s="25" customFormat="1" x14ac:dyDescent="0.2">
      <c r="A28" s="10" t="s">
        <v>137</v>
      </c>
      <c r="B28" s="10" t="s">
        <v>62</v>
      </c>
      <c r="C28" s="10" t="s">
        <v>201</v>
      </c>
      <c r="D28" s="91">
        <v>1</v>
      </c>
      <c r="E28" s="59">
        <v>0.85</v>
      </c>
      <c r="F28" s="59">
        <v>0.4</v>
      </c>
      <c r="G28" s="60">
        <v>1</v>
      </c>
      <c r="H28" s="60">
        <v>0</v>
      </c>
      <c r="I28" s="96" t="s">
        <v>209</v>
      </c>
      <c r="J28" s="96" t="s">
        <v>209</v>
      </c>
      <c r="K28" s="96" t="s">
        <v>209</v>
      </c>
      <c r="L28" s="53">
        <f>18*30/7</f>
        <v>77.142857142857139</v>
      </c>
      <c r="M28" s="60">
        <f t="shared" si="0"/>
        <v>2.4318273276470777</v>
      </c>
      <c r="N28" s="134">
        <v>4</v>
      </c>
      <c r="O28" s="16" t="s">
        <v>67</v>
      </c>
    </row>
    <row r="29" spans="1:15" s="25" customFormat="1" ht="28" x14ac:dyDescent="0.2">
      <c r="A29" s="11" t="s">
        <v>217</v>
      </c>
      <c r="B29" s="11" t="s">
        <v>59</v>
      </c>
      <c r="C29" s="11" t="s">
        <v>201</v>
      </c>
      <c r="D29" s="92">
        <v>1</v>
      </c>
      <c r="E29" s="57">
        <v>0.27</v>
      </c>
      <c r="F29" s="57">
        <v>0.2</v>
      </c>
      <c r="G29" s="58">
        <v>0.1</v>
      </c>
      <c r="H29" s="58">
        <v>1</v>
      </c>
      <c r="I29" s="95" t="s">
        <v>209</v>
      </c>
      <c r="J29" s="95" t="s">
        <v>209</v>
      </c>
      <c r="K29" s="95" t="s">
        <v>209</v>
      </c>
      <c r="L29" s="7">
        <v>1</v>
      </c>
      <c r="M29" s="58">
        <f t="shared" si="0"/>
        <v>0.12159136638235388</v>
      </c>
      <c r="N29" s="133">
        <v>0.2</v>
      </c>
      <c r="O29" s="15" t="s">
        <v>164</v>
      </c>
    </row>
    <row r="30" spans="1:15" s="25" customFormat="1" x14ac:dyDescent="0.2">
      <c r="A30" s="10" t="s">
        <v>217</v>
      </c>
      <c r="B30" s="10" t="s">
        <v>60</v>
      </c>
      <c r="C30" s="10" t="s">
        <v>201</v>
      </c>
      <c r="D30" s="91">
        <v>1</v>
      </c>
      <c r="E30" s="59">
        <v>0.42</v>
      </c>
      <c r="F30" s="59">
        <v>0.35</v>
      </c>
      <c r="G30" s="60">
        <v>0.3</v>
      </c>
      <c r="H30" s="60">
        <v>0</v>
      </c>
      <c r="I30" s="96" t="s">
        <v>209</v>
      </c>
      <c r="J30" s="96" t="s">
        <v>209</v>
      </c>
      <c r="K30" s="96" t="s">
        <v>209</v>
      </c>
      <c r="L30" s="9">
        <v>4</v>
      </c>
      <c r="M30" s="60">
        <f t="shared" si="0"/>
        <v>0.30397841595588471</v>
      </c>
      <c r="N30" s="134">
        <v>0.5</v>
      </c>
      <c r="O30" s="16"/>
    </row>
    <row r="31" spans="1:15" s="25" customFormat="1" x14ac:dyDescent="0.2">
      <c r="A31" s="10" t="s">
        <v>217</v>
      </c>
      <c r="B31" s="10" t="s">
        <v>61</v>
      </c>
      <c r="C31" s="10" t="s">
        <v>201</v>
      </c>
      <c r="D31" s="91">
        <v>1</v>
      </c>
      <c r="E31" s="59">
        <v>0.63</v>
      </c>
      <c r="F31" s="59">
        <v>0.4</v>
      </c>
      <c r="G31" s="60">
        <v>0.75</v>
      </c>
      <c r="H31" s="60">
        <v>0</v>
      </c>
      <c r="I31" s="96" t="s">
        <v>209</v>
      </c>
      <c r="J31" s="96" t="s">
        <v>209</v>
      </c>
      <c r="K31" s="96" t="s">
        <v>209</v>
      </c>
      <c r="L31" s="9">
        <v>8</v>
      </c>
      <c r="M31" s="60">
        <f t="shared" si="0"/>
        <v>0.91193524786765412</v>
      </c>
      <c r="N31" s="134">
        <v>1.5</v>
      </c>
      <c r="O31" s="16"/>
    </row>
    <row r="32" spans="1:15" s="25" customFormat="1" x14ac:dyDescent="0.2">
      <c r="A32" s="10" t="s">
        <v>217</v>
      </c>
      <c r="B32" s="10" t="s">
        <v>62</v>
      </c>
      <c r="C32" s="10" t="s">
        <v>201</v>
      </c>
      <c r="D32" s="91">
        <v>1</v>
      </c>
      <c r="E32" s="59">
        <v>1.18</v>
      </c>
      <c r="F32" s="59">
        <v>0.45</v>
      </c>
      <c r="G32" s="60">
        <v>1</v>
      </c>
      <c r="H32" s="60">
        <v>0</v>
      </c>
      <c r="I32" s="96" t="s">
        <v>209</v>
      </c>
      <c r="J32" s="96" t="s">
        <v>209</v>
      </c>
      <c r="K32" s="96" t="s">
        <v>209</v>
      </c>
      <c r="L32" s="9">
        <v>12</v>
      </c>
      <c r="M32" s="60">
        <f t="shared" si="0"/>
        <v>1.8238704957353082</v>
      </c>
      <c r="N32" s="134">
        <v>3</v>
      </c>
      <c r="O32" s="16"/>
    </row>
    <row r="33" spans="1:15" s="25" customFormat="1" x14ac:dyDescent="0.2">
      <c r="A33" s="11" t="s">
        <v>141</v>
      </c>
      <c r="B33" s="11" t="s">
        <v>59</v>
      </c>
      <c r="C33" s="11" t="s">
        <v>201</v>
      </c>
      <c r="D33" s="92">
        <v>1</v>
      </c>
      <c r="E33" s="57">
        <v>0.65</v>
      </c>
      <c r="F33" s="57">
        <v>0.28000000000000003</v>
      </c>
      <c r="G33" s="58">
        <v>0.03</v>
      </c>
      <c r="H33" s="61">
        <v>0</v>
      </c>
      <c r="I33" s="95" t="s">
        <v>209</v>
      </c>
      <c r="J33" s="95" t="s">
        <v>209</v>
      </c>
      <c r="K33" s="95" t="s">
        <v>209</v>
      </c>
      <c r="L33" s="7">
        <v>3</v>
      </c>
      <c r="M33" s="58">
        <f t="shared" si="0"/>
        <v>0.60795683191176941</v>
      </c>
      <c r="N33" s="133">
        <v>1</v>
      </c>
      <c r="O33" s="127"/>
    </row>
    <row r="34" spans="1:15" s="25" customFormat="1" x14ac:dyDescent="0.2">
      <c r="A34" s="10" t="s">
        <v>141</v>
      </c>
      <c r="B34" s="10" t="s">
        <v>60</v>
      </c>
      <c r="C34" s="10" t="s">
        <v>201</v>
      </c>
      <c r="D34" s="91">
        <v>1</v>
      </c>
      <c r="E34" s="59">
        <v>0.9</v>
      </c>
      <c r="F34" s="59">
        <v>0.3</v>
      </c>
      <c r="G34" s="60">
        <v>0.15</v>
      </c>
      <c r="H34" s="60">
        <v>0</v>
      </c>
      <c r="I34" s="96" t="s">
        <v>209</v>
      </c>
      <c r="J34" s="96" t="s">
        <v>209</v>
      </c>
      <c r="K34" s="96" t="s">
        <v>209</v>
      </c>
      <c r="L34" s="9">
        <v>20</v>
      </c>
      <c r="M34" s="60">
        <f t="shared" si="0"/>
        <v>1.2159136638235388</v>
      </c>
      <c r="N34" s="134">
        <v>2</v>
      </c>
      <c r="O34" s="16"/>
    </row>
    <row r="35" spans="1:15" s="25" customFormat="1" ht="28" x14ac:dyDescent="0.2">
      <c r="A35" s="10" t="s">
        <v>141</v>
      </c>
      <c r="B35" s="10" t="s">
        <v>61</v>
      </c>
      <c r="C35" s="10" t="s">
        <v>201</v>
      </c>
      <c r="D35" s="91">
        <v>1</v>
      </c>
      <c r="E35" s="59">
        <v>1.23</v>
      </c>
      <c r="F35" s="59">
        <v>0.34</v>
      </c>
      <c r="G35" s="60">
        <v>0.4</v>
      </c>
      <c r="H35" s="60">
        <v>0</v>
      </c>
      <c r="I35" s="96" t="s">
        <v>209</v>
      </c>
      <c r="J35" s="96" t="s">
        <v>209</v>
      </c>
      <c r="K35" s="96" t="s">
        <v>209</v>
      </c>
      <c r="L35" s="9">
        <v>60</v>
      </c>
      <c r="M35" s="60">
        <f t="shared" si="0"/>
        <v>2.4318273276470777</v>
      </c>
      <c r="N35" s="134">
        <v>4</v>
      </c>
      <c r="O35" s="16" t="s">
        <v>168</v>
      </c>
    </row>
    <row r="36" spans="1:15" s="25" customFormat="1" x14ac:dyDescent="0.2">
      <c r="A36" s="10" t="s">
        <v>141</v>
      </c>
      <c r="B36" s="10" t="s">
        <v>62</v>
      </c>
      <c r="C36" s="10" t="s">
        <v>201</v>
      </c>
      <c r="D36" s="91">
        <v>1</v>
      </c>
      <c r="E36" s="59">
        <v>1.45</v>
      </c>
      <c r="F36" s="59">
        <v>0.28000000000000003</v>
      </c>
      <c r="G36" s="60">
        <v>1.2</v>
      </c>
      <c r="H36" s="60">
        <v>0</v>
      </c>
      <c r="I36" s="96" t="s">
        <v>209</v>
      </c>
      <c r="J36" s="96" t="s">
        <v>209</v>
      </c>
      <c r="K36" s="96" t="s">
        <v>209</v>
      </c>
      <c r="L36" s="53">
        <f>24*30/7</f>
        <v>102.85714285714286</v>
      </c>
      <c r="M36" s="60">
        <f t="shared" si="0"/>
        <v>4.8636546552941553</v>
      </c>
      <c r="N36" s="134">
        <v>8</v>
      </c>
      <c r="O36" s="16"/>
    </row>
    <row r="37" spans="1:15" s="25" customFormat="1" x14ac:dyDescent="0.2">
      <c r="A37" s="11" t="s">
        <v>134</v>
      </c>
      <c r="B37" s="11" t="s">
        <v>59</v>
      </c>
      <c r="C37" s="11" t="s">
        <v>201</v>
      </c>
      <c r="D37" s="92">
        <v>1</v>
      </c>
      <c r="E37" s="57">
        <v>0.28000000000000003</v>
      </c>
      <c r="F37" s="57">
        <v>0.25</v>
      </c>
      <c r="G37" s="58">
        <v>0.06</v>
      </c>
      <c r="H37" s="58">
        <v>1</v>
      </c>
      <c r="I37" s="95" t="s">
        <v>209</v>
      </c>
      <c r="J37" s="95" t="s">
        <v>209</v>
      </c>
      <c r="K37" s="95" t="s">
        <v>209</v>
      </c>
      <c r="L37" s="7">
        <v>5</v>
      </c>
      <c r="M37" s="58">
        <f t="shared" si="0"/>
        <v>0.30397841595588471</v>
      </c>
      <c r="N37" s="133">
        <v>0.5</v>
      </c>
      <c r="O37" s="15"/>
    </row>
    <row r="38" spans="1:15" s="25" customFormat="1" x14ac:dyDescent="0.2">
      <c r="A38" s="10" t="s">
        <v>134</v>
      </c>
      <c r="B38" s="10" t="s">
        <v>60</v>
      </c>
      <c r="C38" s="10" t="s">
        <v>201</v>
      </c>
      <c r="D38" s="91">
        <v>1</v>
      </c>
      <c r="E38" s="59">
        <v>0.43</v>
      </c>
      <c r="F38" s="59">
        <v>0.35</v>
      </c>
      <c r="G38" s="60">
        <v>0.3</v>
      </c>
      <c r="H38" s="60">
        <v>0</v>
      </c>
      <c r="I38" s="96" t="s">
        <v>209</v>
      </c>
      <c r="J38" s="96" t="s">
        <v>209</v>
      </c>
      <c r="K38" s="96" t="s">
        <v>209</v>
      </c>
      <c r="L38" s="9">
        <v>17</v>
      </c>
      <c r="M38" s="60">
        <f t="shared" si="0"/>
        <v>0.60795683191176941</v>
      </c>
      <c r="N38" s="134">
        <v>1</v>
      </c>
      <c r="O38" s="16"/>
    </row>
    <row r="39" spans="1:15" s="25" customFormat="1" x14ac:dyDescent="0.2">
      <c r="A39" s="10" t="s">
        <v>134</v>
      </c>
      <c r="B39" s="10" t="s">
        <v>61</v>
      </c>
      <c r="C39" s="10" t="s">
        <v>201</v>
      </c>
      <c r="D39" s="91">
        <v>1</v>
      </c>
      <c r="E39" s="59">
        <v>0.6</v>
      </c>
      <c r="F39" s="59">
        <v>0.4</v>
      </c>
      <c r="G39" s="60">
        <v>0.75</v>
      </c>
      <c r="H39" s="60">
        <v>0</v>
      </c>
      <c r="I39" s="96" t="s">
        <v>209</v>
      </c>
      <c r="J39" s="96" t="s">
        <v>209</v>
      </c>
      <c r="K39" s="96" t="s">
        <v>209</v>
      </c>
      <c r="L39" s="9">
        <v>37</v>
      </c>
      <c r="M39" s="60">
        <f t="shared" si="0"/>
        <v>1.2159136638235388</v>
      </c>
      <c r="N39" s="134">
        <v>2</v>
      </c>
      <c r="O39" s="16"/>
    </row>
    <row r="40" spans="1:15" s="25" customFormat="1" x14ac:dyDescent="0.2">
      <c r="A40" s="12" t="s">
        <v>134</v>
      </c>
      <c r="B40" s="12" t="s">
        <v>62</v>
      </c>
      <c r="C40" s="12" t="s">
        <v>201</v>
      </c>
      <c r="D40" s="93">
        <v>1</v>
      </c>
      <c r="E40" s="62">
        <v>0.85</v>
      </c>
      <c r="F40" s="62">
        <v>0.4</v>
      </c>
      <c r="G40" s="63">
        <v>1</v>
      </c>
      <c r="H40" s="63">
        <v>0</v>
      </c>
      <c r="I40" s="97" t="s">
        <v>209</v>
      </c>
      <c r="J40" s="97" t="s">
        <v>209</v>
      </c>
      <c r="K40" s="97" t="s">
        <v>209</v>
      </c>
      <c r="L40" s="53">
        <f>18*30/7</f>
        <v>77.142857142857139</v>
      </c>
      <c r="M40" s="60">
        <f t="shared" si="0"/>
        <v>2.4318273276470777</v>
      </c>
      <c r="N40" s="134">
        <v>4</v>
      </c>
      <c r="O40" s="17"/>
    </row>
    <row r="41" spans="1:15" s="25" customFormat="1" x14ac:dyDescent="0.2">
      <c r="A41" s="11" t="s">
        <v>139</v>
      </c>
      <c r="B41" s="11" t="s">
        <v>59</v>
      </c>
      <c r="C41" s="11" t="s">
        <v>201</v>
      </c>
      <c r="D41" s="92">
        <v>1</v>
      </c>
      <c r="E41" s="57">
        <v>0.28000000000000003</v>
      </c>
      <c r="F41" s="57">
        <v>0.25</v>
      </c>
      <c r="G41" s="58">
        <v>0.06</v>
      </c>
      <c r="H41" s="58">
        <v>1</v>
      </c>
      <c r="I41" s="95" t="s">
        <v>209</v>
      </c>
      <c r="J41" s="95" t="s">
        <v>209</v>
      </c>
      <c r="K41" s="95" t="s">
        <v>209</v>
      </c>
      <c r="L41" s="119">
        <v>5</v>
      </c>
      <c r="M41" s="136">
        <f t="shared" si="0"/>
        <v>0.30397841595588471</v>
      </c>
      <c r="N41" s="137">
        <v>0.5</v>
      </c>
      <c r="O41" s="15"/>
    </row>
    <row r="42" spans="1:15" s="25" customFormat="1" x14ac:dyDescent="0.2">
      <c r="A42" s="10" t="s">
        <v>139</v>
      </c>
      <c r="B42" s="10" t="s">
        <v>60</v>
      </c>
      <c r="C42" s="10" t="s">
        <v>201</v>
      </c>
      <c r="D42" s="91">
        <v>1</v>
      </c>
      <c r="E42" s="59">
        <v>0.43</v>
      </c>
      <c r="F42" s="59">
        <v>0.35</v>
      </c>
      <c r="G42" s="60">
        <v>0.3</v>
      </c>
      <c r="H42" s="60">
        <v>1</v>
      </c>
      <c r="I42" s="96" t="s">
        <v>209</v>
      </c>
      <c r="J42" s="96" t="s">
        <v>209</v>
      </c>
      <c r="K42" s="96" t="s">
        <v>209</v>
      </c>
      <c r="L42" s="120">
        <v>17</v>
      </c>
      <c r="M42" s="138">
        <f t="shared" si="0"/>
        <v>0.60795683191176941</v>
      </c>
      <c r="N42" s="139">
        <v>1</v>
      </c>
      <c r="O42" s="16"/>
    </row>
    <row r="43" spans="1:15" s="25" customFormat="1" x14ac:dyDescent="0.2">
      <c r="A43" s="10" t="s">
        <v>139</v>
      </c>
      <c r="B43" s="10" t="s">
        <v>61</v>
      </c>
      <c r="C43" s="10" t="s">
        <v>201</v>
      </c>
      <c r="D43" s="91">
        <v>1</v>
      </c>
      <c r="E43" s="59">
        <v>0.6</v>
      </c>
      <c r="F43" s="59">
        <v>0.4</v>
      </c>
      <c r="G43" s="60">
        <v>0.75</v>
      </c>
      <c r="H43" s="60">
        <v>0</v>
      </c>
      <c r="I43" s="96" t="s">
        <v>209</v>
      </c>
      <c r="J43" s="96" t="s">
        <v>209</v>
      </c>
      <c r="K43" s="96" t="s">
        <v>209</v>
      </c>
      <c r="L43" s="120">
        <v>37</v>
      </c>
      <c r="M43" s="138">
        <f t="shared" si="0"/>
        <v>1.2159136638235388</v>
      </c>
      <c r="N43" s="139">
        <v>2</v>
      </c>
      <c r="O43" s="16"/>
    </row>
    <row r="44" spans="1:15" s="25" customFormat="1" x14ac:dyDescent="0.2">
      <c r="A44" s="12" t="s">
        <v>139</v>
      </c>
      <c r="B44" s="12" t="s">
        <v>62</v>
      </c>
      <c r="C44" s="12" t="s">
        <v>201</v>
      </c>
      <c r="D44" s="93">
        <v>1</v>
      </c>
      <c r="E44" s="62">
        <v>0.85</v>
      </c>
      <c r="F44" s="62">
        <v>0.4</v>
      </c>
      <c r="G44" s="63">
        <v>1</v>
      </c>
      <c r="H44" s="63">
        <v>0</v>
      </c>
      <c r="I44" s="97" t="s">
        <v>209</v>
      </c>
      <c r="J44" s="97" t="s">
        <v>209</v>
      </c>
      <c r="K44" s="97" t="s">
        <v>209</v>
      </c>
      <c r="L44" s="122">
        <f>18*30/7</f>
        <v>77.142857142857139</v>
      </c>
      <c r="M44" s="138">
        <f t="shared" si="0"/>
        <v>2.4318273276470777</v>
      </c>
      <c r="N44" s="139">
        <v>4</v>
      </c>
      <c r="O44" s="17"/>
    </row>
    <row r="45" spans="1:15" s="25" customFormat="1" x14ac:dyDescent="0.2">
      <c r="A45" s="11" t="s">
        <v>138</v>
      </c>
      <c r="B45" s="11" t="s">
        <v>59</v>
      </c>
      <c r="C45" s="11" t="s">
        <v>201</v>
      </c>
      <c r="D45" s="92">
        <v>1</v>
      </c>
      <c r="E45" s="57">
        <v>0.67</v>
      </c>
      <c r="F45" s="57">
        <v>0.2</v>
      </c>
      <c r="G45" s="58">
        <v>0.1</v>
      </c>
      <c r="H45" s="58">
        <v>1</v>
      </c>
      <c r="I45" s="95" t="s">
        <v>209</v>
      </c>
      <c r="J45" s="95" t="s">
        <v>209</v>
      </c>
      <c r="K45" s="95" t="s">
        <v>209</v>
      </c>
      <c r="L45" s="7">
        <v>5</v>
      </c>
      <c r="M45" s="58">
        <f t="shared" si="0"/>
        <v>0.30397841595588471</v>
      </c>
      <c r="N45" s="133">
        <v>0.5</v>
      </c>
      <c r="O45" s="15" t="s">
        <v>159</v>
      </c>
    </row>
    <row r="46" spans="1:15" s="25" customFormat="1" x14ac:dyDescent="0.2">
      <c r="A46" s="10" t="s">
        <v>138</v>
      </c>
      <c r="B46" s="10" t="s">
        <v>60</v>
      </c>
      <c r="C46" s="10" t="s">
        <v>201</v>
      </c>
      <c r="D46" s="91">
        <v>1</v>
      </c>
      <c r="E46" s="59">
        <v>0.85</v>
      </c>
      <c r="F46" s="59">
        <v>0.27</v>
      </c>
      <c r="G46" s="60">
        <v>0.4</v>
      </c>
      <c r="H46" s="60">
        <v>0</v>
      </c>
      <c r="I46" s="96" t="s">
        <v>209</v>
      </c>
      <c r="J46" s="96" t="s">
        <v>209</v>
      </c>
      <c r="K46" s="96" t="s">
        <v>209</v>
      </c>
      <c r="L46" s="9">
        <v>17</v>
      </c>
      <c r="M46" s="60">
        <f t="shared" si="0"/>
        <v>0.60795683191176941</v>
      </c>
      <c r="N46" s="134">
        <v>1</v>
      </c>
      <c r="O46" s="16"/>
    </row>
    <row r="47" spans="1:15" s="25" customFormat="1" x14ac:dyDescent="0.2">
      <c r="A47" s="10" t="s">
        <v>138</v>
      </c>
      <c r="B47" s="10" t="s">
        <v>61</v>
      </c>
      <c r="C47" s="10" t="s">
        <v>201</v>
      </c>
      <c r="D47" s="91">
        <v>1</v>
      </c>
      <c r="E47" s="59">
        <v>1.05</v>
      </c>
      <c r="F47" s="59">
        <v>0.35</v>
      </c>
      <c r="G47" s="60">
        <v>0.8</v>
      </c>
      <c r="H47" s="60">
        <v>0</v>
      </c>
      <c r="I47" s="96" t="s">
        <v>209</v>
      </c>
      <c r="J47" s="96" t="s">
        <v>209</v>
      </c>
      <c r="K47" s="96" t="s">
        <v>209</v>
      </c>
      <c r="L47" s="9">
        <v>37</v>
      </c>
      <c r="M47" s="60">
        <f t="shared" si="0"/>
        <v>1.2159136638235388</v>
      </c>
      <c r="N47" s="134">
        <v>2</v>
      </c>
      <c r="O47" s="16"/>
    </row>
    <row r="48" spans="1:15" s="25" customFormat="1" x14ac:dyDescent="0.2">
      <c r="A48" s="10" t="s">
        <v>138</v>
      </c>
      <c r="B48" s="10" t="s">
        <v>62</v>
      </c>
      <c r="C48" s="10" t="s">
        <v>201</v>
      </c>
      <c r="D48" s="91">
        <v>1</v>
      </c>
      <c r="E48" s="59">
        <v>1.35</v>
      </c>
      <c r="F48" s="59">
        <v>0.35</v>
      </c>
      <c r="G48" s="60">
        <v>1.2</v>
      </c>
      <c r="H48" s="60">
        <v>0</v>
      </c>
      <c r="I48" s="96" t="s">
        <v>209</v>
      </c>
      <c r="J48" s="96" t="s">
        <v>209</v>
      </c>
      <c r="K48" s="96" t="s">
        <v>209</v>
      </c>
      <c r="L48" s="53">
        <f>18*30/7</f>
        <v>77.142857142857139</v>
      </c>
      <c r="M48" s="60">
        <f t="shared" si="0"/>
        <v>2.4318273276470777</v>
      </c>
      <c r="N48" s="134">
        <v>4</v>
      </c>
      <c r="O48" s="16"/>
    </row>
    <row r="49" spans="1:15" s="25" customFormat="1" x14ac:dyDescent="0.2">
      <c r="A49" s="11" t="s">
        <v>132</v>
      </c>
      <c r="B49" s="11" t="s">
        <v>59</v>
      </c>
      <c r="C49" s="11" t="s">
        <v>201</v>
      </c>
      <c r="D49" s="92">
        <v>1</v>
      </c>
      <c r="E49" s="57">
        <v>0.3</v>
      </c>
      <c r="F49" s="57">
        <v>0.5</v>
      </c>
      <c r="G49" s="58">
        <v>0.06</v>
      </c>
      <c r="H49" s="58">
        <v>1</v>
      </c>
      <c r="I49" s="95" t="s">
        <v>209</v>
      </c>
      <c r="J49" s="95" t="s">
        <v>209</v>
      </c>
      <c r="K49" s="95" t="s">
        <v>209</v>
      </c>
      <c r="L49" s="7">
        <v>5</v>
      </c>
      <c r="M49" s="58">
        <f t="shared" si="0"/>
        <v>0.30397841595588471</v>
      </c>
      <c r="N49" s="133">
        <v>0.5</v>
      </c>
      <c r="O49" s="15"/>
    </row>
    <row r="50" spans="1:15" s="25" customFormat="1" ht="28" x14ac:dyDescent="0.2">
      <c r="A50" s="10" t="s">
        <v>132</v>
      </c>
      <c r="B50" s="10" t="s">
        <v>60</v>
      </c>
      <c r="C50" s="10" t="s">
        <v>201</v>
      </c>
      <c r="D50" s="91">
        <v>1</v>
      </c>
      <c r="E50" s="59">
        <v>0.5</v>
      </c>
      <c r="F50" s="59">
        <v>0.6</v>
      </c>
      <c r="G50" s="60">
        <v>0.2</v>
      </c>
      <c r="H50" s="60">
        <v>0</v>
      </c>
      <c r="I50" s="96" t="s">
        <v>209</v>
      </c>
      <c r="J50" s="96" t="s">
        <v>209</v>
      </c>
      <c r="K50" s="96" t="s">
        <v>209</v>
      </c>
      <c r="L50" s="9">
        <v>17</v>
      </c>
      <c r="M50" s="60">
        <f t="shared" si="0"/>
        <v>0.60795683191176941</v>
      </c>
      <c r="N50" s="134">
        <v>1</v>
      </c>
      <c r="O50" s="16" t="s">
        <v>165</v>
      </c>
    </row>
    <row r="51" spans="1:15" s="25" customFormat="1" x14ac:dyDescent="0.2">
      <c r="A51" s="10" t="s">
        <v>132</v>
      </c>
      <c r="B51" s="10" t="s">
        <v>61</v>
      </c>
      <c r="C51" s="10" t="s">
        <v>201</v>
      </c>
      <c r="D51" s="91">
        <v>1</v>
      </c>
      <c r="E51" s="59">
        <v>0.7</v>
      </c>
      <c r="F51" s="59">
        <v>0.55000000000000004</v>
      </c>
      <c r="G51" s="60">
        <v>0.8</v>
      </c>
      <c r="H51" s="60">
        <v>0</v>
      </c>
      <c r="I51" s="96" t="s">
        <v>209</v>
      </c>
      <c r="J51" s="96" t="s">
        <v>209</v>
      </c>
      <c r="K51" s="96" t="s">
        <v>209</v>
      </c>
      <c r="L51" s="9">
        <v>37</v>
      </c>
      <c r="M51" s="60">
        <f t="shared" si="0"/>
        <v>1.2159136638235388</v>
      </c>
      <c r="N51" s="134">
        <v>2</v>
      </c>
      <c r="O51" s="16"/>
    </row>
    <row r="52" spans="1:15" s="25" customFormat="1" x14ac:dyDescent="0.2">
      <c r="A52" s="10" t="s">
        <v>132</v>
      </c>
      <c r="B52" s="10" t="s">
        <v>62</v>
      </c>
      <c r="C52" s="10" t="s">
        <v>201</v>
      </c>
      <c r="D52" s="91">
        <v>1</v>
      </c>
      <c r="E52" s="59">
        <v>0.9</v>
      </c>
      <c r="F52" s="59">
        <v>0.46</v>
      </c>
      <c r="G52" s="60">
        <v>1.2</v>
      </c>
      <c r="H52" s="60">
        <v>0</v>
      </c>
      <c r="I52" s="96" t="s">
        <v>209</v>
      </c>
      <c r="J52" s="96" t="s">
        <v>209</v>
      </c>
      <c r="K52" s="96" t="s">
        <v>209</v>
      </c>
      <c r="L52" s="53">
        <f>18*30/7</f>
        <v>77.142857142857139</v>
      </c>
      <c r="M52" s="60">
        <f t="shared" si="0"/>
        <v>2.4318273276470777</v>
      </c>
      <c r="N52" s="134">
        <v>4</v>
      </c>
      <c r="O52" s="16"/>
    </row>
    <row r="53" spans="1:15" s="25" customFormat="1" ht="28" x14ac:dyDescent="0.2">
      <c r="A53" s="11" t="s">
        <v>142</v>
      </c>
      <c r="B53" s="11" t="s">
        <v>59</v>
      </c>
      <c r="C53" s="11" t="s">
        <v>201</v>
      </c>
      <c r="D53" s="92">
        <v>1</v>
      </c>
      <c r="E53" s="129">
        <v>0.4</v>
      </c>
      <c r="F53" s="129">
        <v>0.45</v>
      </c>
      <c r="G53" s="58">
        <v>0.03</v>
      </c>
      <c r="H53" s="61">
        <v>0</v>
      </c>
      <c r="I53" s="95" t="s">
        <v>209</v>
      </c>
      <c r="J53" s="95" t="s">
        <v>209</v>
      </c>
      <c r="K53" s="95" t="s">
        <v>209</v>
      </c>
      <c r="L53" s="7">
        <v>5</v>
      </c>
      <c r="M53" s="58">
        <f t="shared" si="0"/>
        <v>0.30397841595588471</v>
      </c>
      <c r="N53" s="133">
        <v>0.5</v>
      </c>
      <c r="O53" s="15" t="s">
        <v>166</v>
      </c>
    </row>
    <row r="54" spans="1:15" s="25" customFormat="1" x14ac:dyDescent="0.2">
      <c r="A54" s="10" t="s">
        <v>142</v>
      </c>
      <c r="B54" s="10" t="s">
        <v>60</v>
      </c>
      <c r="C54" s="10" t="s">
        <v>201</v>
      </c>
      <c r="D54" s="91">
        <v>1</v>
      </c>
      <c r="E54" s="59">
        <v>0.75</v>
      </c>
      <c r="F54" s="59">
        <v>0.32</v>
      </c>
      <c r="G54" s="60">
        <v>0.1</v>
      </c>
      <c r="H54" s="60">
        <v>0</v>
      </c>
      <c r="I54" s="96" t="s">
        <v>209</v>
      </c>
      <c r="J54" s="96" t="s">
        <v>209</v>
      </c>
      <c r="K54" s="96" t="s">
        <v>209</v>
      </c>
      <c r="L54" s="9">
        <v>17</v>
      </c>
      <c r="M54" s="60">
        <f t="shared" si="0"/>
        <v>0.60795683191176941</v>
      </c>
      <c r="N54" s="134">
        <v>1</v>
      </c>
      <c r="O54" s="16"/>
    </row>
    <row r="55" spans="1:15" s="25" customFormat="1" x14ac:dyDescent="0.2">
      <c r="A55" s="10" t="s">
        <v>142</v>
      </c>
      <c r="B55" s="10" t="s">
        <v>61</v>
      </c>
      <c r="C55" s="10" t="s">
        <v>201</v>
      </c>
      <c r="D55" s="91">
        <v>1</v>
      </c>
      <c r="E55" s="59">
        <v>1.1000000000000001</v>
      </c>
      <c r="F55" s="59">
        <v>0.27</v>
      </c>
      <c r="G55" s="60">
        <v>0.15</v>
      </c>
      <c r="H55" s="60">
        <v>0</v>
      </c>
      <c r="I55" s="96" t="s">
        <v>209</v>
      </c>
      <c r="J55" s="96" t="s">
        <v>209</v>
      </c>
      <c r="K55" s="96" t="s">
        <v>209</v>
      </c>
      <c r="L55" s="9">
        <v>37</v>
      </c>
      <c r="M55" s="60">
        <f t="shared" si="0"/>
        <v>1.2159136638235388</v>
      </c>
      <c r="N55" s="134">
        <v>2</v>
      </c>
      <c r="O55" s="16"/>
    </row>
    <row r="56" spans="1:15" s="25" customFormat="1" x14ac:dyDescent="0.2">
      <c r="A56" s="10" t="s">
        <v>142</v>
      </c>
      <c r="B56" s="10" t="s">
        <v>62</v>
      </c>
      <c r="C56" s="10" t="s">
        <v>201</v>
      </c>
      <c r="D56" s="91">
        <v>1</v>
      </c>
      <c r="E56" s="59">
        <v>1.5</v>
      </c>
      <c r="F56" s="59">
        <v>0.17</v>
      </c>
      <c r="G56" s="60">
        <v>1</v>
      </c>
      <c r="H56" s="60">
        <v>0</v>
      </c>
      <c r="I56" s="96" t="s">
        <v>209</v>
      </c>
      <c r="J56" s="96" t="s">
        <v>209</v>
      </c>
      <c r="K56" s="96" t="s">
        <v>209</v>
      </c>
      <c r="L56" s="53">
        <f>18*30/7</f>
        <v>77.142857142857139</v>
      </c>
      <c r="M56" s="60">
        <f t="shared" si="0"/>
        <v>2.4318273276470777</v>
      </c>
      <c r="N56" s="134">
        <v>4</v>
      </c>
      <c r="O56" s="16"/>
    </row>
    <row r="57" spans="1:15" s="25" customFormat="1" x14ac:dyDescent="0.2">
      <c r="A57" s="11" t="s">
        <v>133</v>
      </c>
      <c r="B57" s="11" t="s">
        <v>59</v>
      </c>
      <c r="C57" s="11" t="s">
        <v>201</v>
      </c>
      <c r="D57" s="92">
        <v>1</v>
      </c>
      <c r="E57" s="57">
        <v>0.24</v>
      </c>
      <c r="F57" s="57">
        <v>0.3</v>
      </c>
      <c r="G57" s="58">
        <v>0.1</v>
      </c>
      <c r="H57" s="58">
        <v>1</v>
      </c>
      <c r="I57" s="95" t="s">
        <v>209</v>
      </c>
      <c r="J57" s="95" t="s">
        <v>209</v>
      </c>
      <c r="K57" s="95" t="s">
        <v>209</v>
      </c>
      <c r="L57" s="7">
        <v>5</v>
      </c>
      <c r="M57" s="58">
        <f t="shared" si="0"/>
        <v>0.30397841595588471</v>
      </c>
      <c r="N57" s="133">
        <v>0.5</v>
      </c>
      <c r="O57" s="15" t="s">
        <v>167</v>
      </c>
    </row>
    <row r="58" spans="1:15" s="25" customFormat="1" x14ac:dyDescent="0.2">
      <c r="A58" s="10" t="s">
        <v>133</v>
      </c>
      <c r="B58" s="10" t="s">
        <v>60</v>
      </c>
      <c r="C58" s="10" t="s">
        <v>201</v>
      </c>
      <c r="D58" s="91">
        <v>1</v>
      </c>
      <c r="E58" s="59">
        <v>0.42</v>
      </c>
      <c r="F58" s="59">
        <v>0.37</v>
      </c>
      <c r="G58" s="60">
        <v>0.4</v>
      </c>
      <c r="H58" s="60">
        <v>1</v>
      </c>
      <c r="I58" s="96" t="s">
        <v>209</v>
      </c>
      <c r="J58" s="96" t="s">
        <v>209</v>
      </c>
      <c r="K58" s="96" t="s">
        <v>209</v>
      </c>
      <c r="L58" s="9">
        <v>17</v>
      </c>
      <c r="M58" s="60">
        <f t="shared" si="0"/>
        <v>0.60795683191176941</v>
      </c>
      <c r="N58" s="134">
        <v>1</v>
      </c>
      <c r="O58" s="16"/>
    </row>
    <row r="59" spans="1:15" s="25" customFormat="1" x14ac:dyDescent="0.2">
      <c r="A59" s="10" t="s">
        <v>133</v>
      </c>
      <c r="B59" s="10" t="s">
        <v>61</v>
      </c>
      <c r="C59" s="10" t="s">
        <v>201</v>
      </c>
      <c r="D59" s="91">
        <v>1</v>
      </c>
      <c r="E59" s="59">
        <v>0.6</v>
      </c>
      <c r="F59" s="59">
        <v>0.45</v>
      </c>
      <c r="G59" s="60">
        <v>0.8</v>
      </c>
      <c r="H59" s="60">
        <v>0</v>
      </c>
      <c r="I59" s="96" t="s">
        <v>209</v>
      </c>
      <c r="J59" s="96" t="s">
        <v>209</v>
      </c>
      <c r="K59" s="96" t="s">
        <v>209</v>
      </c>
      <c r="L59" s="9">
        <v>37</v>
      </c>
      <c r="M59" s="60">
        <f t="shared" si="0"/>
        <v>1.2159136638235388</v>
      </c>
      <c r="N59" s="134">
        <v>2</v>
      </c>
      <c r="O59" s="16"/>
    </row>
    <row r="60" spans="1:15" s="25" customFormat="1" x14ac:dyDescent="0.2">
      <c r="A60" s="10" t="s">
        <v>133</v>
      </c>
      <c r="B60" s="10" t="s">
        <v>62</v>
      </c>
      <c r="C60" s="10" t="s">
        <v>201</v>
      </c>
      <c r="D60" s="91">
        <v>1</v>
      </c>
      <c r="E60" s="59">
        <v>0.85</v>
      </c>
      <c r="F60" s="59">
        <v>0.45</v>
      </c>
      <c r="G60" s="60">
        <v>1</v>
      </c>
      <c r="H60" s="60">
        <v>0</v>
      </c>
      <c r="I60" s="96" t="s">
        <v>209</v>
      </c>
      <c r="J60" s="96" t="s">
        <v>209</v>
      </c>
      <c r="K60" s="96" t="s">
        <v>209</v>
      </c>
      <c r="L60" s="53">
        <f>18*30/7</f>
        <v>77.142857142857139</v>
      </c>
      <c r="M60" s="60">
        <f t="shared" si="0"/>
        <v>2.4318273276470777</v>
      </c>
      <c r="N60" s="135">
        <v>4</v>
      </c>
      <c r="O60" s="16"/>
    </row>
    <row r="61" spans="1:15" s="25" customFormat="1" ht="28" x14ac:dyDescent="0.2">
      <c r="A61" s="11" t="s">
        <v>140</v>
      </c>
      <c r="B61" s="11" t="s">
        <v>59</v>
      </c>
      <c r="C61" s="11" t="s">
        <v>201</v>
      </c>
      <c r="D61" s="92">
        <v>1</v>
      </c>
      <c r="E61" s="57">
        <v>0.6</v>
      </c>
      <c r="F61" s="57">
        <v>0.28000000000000003</v>
      </c>
      <c r="G61" s="58">
        <v>0.1</v>
      </c>
      <c r="H61" s="61">
        <v>0</v>
      </c>
      <c r="I61" s="95" t="s">
        <v>209</v>
      </c>
      <c r="J61" s="95" t="s">
        <v>209</v>
      </c>
      <c r="K61" s="95" t="s">
        <v>209</v>
      </c>
      <c r="L61" s="7">
        <v>5</v>
      </c>
      <c r="M61" s="58">
        <f t="shared" si="0"/>
        <v>0.60795683191176941</v>
      </c>
      <c r="N61" s="133">
        <v>1</v>
      </c>
      <c r="O61" s="15" t="s">
        <v>160</v>
      </c>
    </row>
    <row r="62" spans="1:15" s="25" customFormat="1" x14ac:dyDescent="0.2">
      <c r="A62" s="10" t="s">
        <v>140</v>
      </c>
      <c r="B62" s="10" t="s">
        <v>60</v>
      </c>
      <c r="C62" s="10" t="s">
        <v>201</v>
      </c>
      <c r="D62" s="91">
        <v>1</v>
      </c>
      <c r="E62" s="59">
        <v>0.8</v>
      </c>
      <c r="F62" s="59">
        <v>0.3</v>
      </c>
      <c r="G62" s="60">
        <v>0.3</v>
      </c>
      <c r="H62" s="60">
        <v>0</v>
      </c>
      <c r="I62" s="96" t="s">
        <v>209</v>
      </c>
      <c r="J62" s="96" t="s">
        <v>209</v>
      </c>
      <c r="K62" s="96" t="s">
        <v>209</v>
      </c>
      <c r="L62" s="9">
        <v>20</v>
      </c>
      <c r="M62" s="60">
        <f t="shared" si="0"/>
        <v>1.2159136638235388</v>
      </c>
      <c r="N62" s="134">
        <v>2</v>
      </c>
      <c r="O62" s="16"/>
    </row>
    <row r="63" spans="1:15" s="25" customFormat="1" x14ac:dyDescent="0.2">
      <c r="A63" s="10" t="s">
        <v>140</v>
      </c>
      <c r="B63" s="10" t="s">
        <v>61</v>
      </c>
      <c r="C63" s="10" t="s">
        <v>201</v>
      </c>
      <c r="D63" s="91">
        <v>1</v>
      </c>
      <c r="E63" s="59">
        <v>1.18</v>
      </c>
      <c r="F63" s="59">
        <v>0.34</v>
      </c>
      <c r="G63" s="60">
        <v>0.85</v>
      </c>
      <c r="H63" s="60">
        <v>0</v>
      </c>
      <c r="I63" s="96" t="s">
        <v>209</v>
      </c>
      <c r="J63" s="96" t="s">
        <v>209</v>
      </c>
      <c r="K63" s="96" t="s">
        <v>209</v>
      </c>
      <c r="L63" s="9">
        <v>50</v>
      </c>
      <c r="M63" s="60">
        <f t="shared" si="0"/>
        <v>2.4318273276470777</v>
      </c>
      <c r="N63" s="134">
        <v>4</v>
      </c>
      <c r="O63" s="128"/>
    </row>
    <row r="64" spans="1:15" s="25" customFormat="1" x14ac:dyDescent="0.2">
      <c r="A64" s="10" t="s">
        <v>140</v>
      </c>
      <c r="B64" s="10" t="s">
        <v>62</v>
      </c>
      <c r="C64" s="10" t="s">
        <v>201</v>
      </c>
      <c r="D64" s="91">
        <v>1</v>
      </c>
      <c r="E64" s="59">
        <v>1.4</v>
      </c>
      <c r="F64" s="59">
        <v>0.28000000000000003</v>
      </c>
      <c r="G64" s="60">
        <v>1.2</v>
      </c>
      <c r="H64" s="60">
        <v>0</v>
      </c>
      <c r="I64" s="96" t="s">
        <v>209</v>
      </c>
      <c r="J64" s="96" t="s">
        <v>209</v>
      </c>
      <c r="K64" s="96" t="s">
        <v>209</v>
      </c>
      <c r="L64" s="53">
        <f>24*30/7</f>
        <v>102.85714285714286</v>
      </c>
      <c r="M64" s="60">
        <f t="shared" si="0"/>
        <v>4.8636546552941553</v>
      </c>
      <c r="N64" s="134">
        <v>8</v>
      </c>
      <c r="O64" s="16"/>
    </row>
    <row r="65" spans="1:15" s="25" customFormat="1" x14ac:dyDescent="0.2">
      <c r="A65" s="11" t="s">
        <v>130</v>
      </c>
      <c r="B65" s="11" t="s">
        <v>59</v>
      </c>
      <c r="C65" s="11" t="s">
        <v>201</v>
      </c>
      <c r="D65" s="92">
        <v>1</v>
      </c>
      <c r="E65" s="57">
        <v>0.3</v>
      </c>
      <c r="F65" s="57">
        <v>0.5</v>
      </c>
      <c r="G65" s="58">
        <v>0.06</v>
      </c>
      <c r="H65" s="58">
        <v>1</v>
      </c>
      <c r="I65" s="95" t="s">
        <v>209</v>
      </c>
      <c r="J65" s="95" t="s">
        <v>209</v>
      </c>
      <c r="K65" s="95" t="s">
        <v>209</v>
      </c>
      <c r="L65" s="7">
        <v>5</v>
      </c>
      <c r="M65" s="58">
        <f t="shared" si="0"/>
        <v>0.30397841595588471</v>
      </c>
      <c r="N65" s="133">
        <v>0.5</v>
      </c>
      <c r="O65" s="15"/>
    </row>
    <row r="66" spans="1:15" s="25" customFormat="1" ht="28" x14ac:dyDescent="0.2">
      <c r="A66" s="10" t="s">
        <v>130</v>
      </c>
      <c r="B66" s="10" t="s">
        <v>60</v>
      </c>
      <c r="C66" s="10" t="s">
        <v>201</v>
      </c>
      <c r="D66" s="91">
        <v>1</v>
      </c>
      <c r="E66" s="59">
        <v>0.5</v>
      </c>
      <c r="F66" s="59">
        <v>0.6</v>
      </c>
      <c r="G66" s="60">
        <v>0.2</v>
      </c>
      <c r="H66" s="60">
        <v>0.6</v>
      </c>
      <c r="I66" s="96" t="s">
        <v>209</v>
      </c>
      <c r="J66" s="96" t="s">
        <v>209</v>
      </c>
      <c r="K66" s="96" t="s">
        <v>209</v>
      </c>
      <c r="L66" s="9">
        <v>17</v>
      </c>
      <c r="M66" s="60">
        <f t="shared" si="0"/>
        <v>0.60795683191176941</v>
      </c>
      <c r="N66" s="134">
        <v>1</v>
      </c>
      <c r="O66" s="16" t="s">
        <v>165</v>
      </c>
    </row>
    <row r="67" spans="1:15" s="25" customFormat="1" x14ac:dyDescent="0.2">
      <c r="A67" s="10" t="s">
        <v>130</v>
      </c>
      <c r="B67" s="10" t="s">
        <v>61</v>
      </c>
      <c r="C67" s="10" t="s">
        <v>201</v>
      </c>
      <c r="D67" s="91">
        <v>1</v>
      </c>
      <c r="E67" s="59">
        <v>0.7</v>
      </c>
      <c r="F67" s="59">
        <v>0.55000000000000004</v>
      </c>
      <c r="G67" s="60">
        <v>0.8</v>
      </c>
      <c r="H67" s="60">
        <v>0.2</v>
      </c>
      <c r="I67" s="96" t="s">
        <v>209</v>
      </c>
      <c r="J67" s="96" t="s">
        <v>209</v>
      </c>
      <c r="K67" s="96" t="s">
        <v>209</v>
      </c>
      <c r="L67" s="9">
        <v>37</v>
      </c>
      <c r="M67" s="60">
        <f t="shared" si="0"/>
        <v>1.2159136638235388</v>
      </c>
      <c r="N67" s="134">
        <v>2</v>
      </c>
      <c r="O67" s="16"/>
    </row>
    <row r="68" spans="1:15" s="44" customFormat="1" x14ac:dyDescent="0.2">
      <c r="A68" s="10" t="s">
        <v>130</v>
      </c>
      <c r="B68" s="10" t="s">
        <v>62</v>
      </c>
      <c r="C68" s="10" t="s">
        <v>201</v>
      </c>
      <c r="D68" s="91">
        <v>1</v>
      </c>
      <c r="E68" s="59">
        <v>0.9</v>
      </c>
      <c r="F68" s="59">
        <v>0.46</v>
      </c>
      <c r="G68" s="60">
        <v>1.2</v>
      </c>
      <c r="H68" s="60">
        <v>0</v>
      </c>
      <c r="I68" s="96" t="s">
        <v>209</v>
      </c>
      <c r="J68" s="96" t="s">
        <v>209</v>
      </c>
      <c r="K68" s="96" t="s">
        <v>209</v>
      </c>
      <c r="L68" s="13">
        <f>18*30/7</f>
        <v>77.142857142857139</v>
      </c>
      <c r="M68" s="63">
        <f t="shared" si="0"/>
        <v>2.4318273276470777</v>
      </c>
      <c r="N68" s="135">
        <v>4</v>
      </c>
      <c r="O68" s="16"/>
    </row>
    <row r="69" spans="1:15" s="25" customFormat="1" x14ac:dyDescent="0.2">
      <c r="A69" s="11" t="s">
        <v>230</v>
      </c>
      <c r="B69" s="11" t="s">
        <v>59</v>
      </c>
      <c r="C69" s="11" t="s">
        <v>201</v>
      </c>
      <c r="D69" s="92">
        <v>1</v>
      </c>
      <c r="E69" s="57">
        <v>0.45</v>
      </c>
      <c r="F69" s="57">
        <v>0.2</v>
      </c>
      <c r="G69" s="58">
        <v>0.05</v>
      </c>
      <c r="H69" s="58">
        <v>1</v>
      </c>
      <c r="I69" s="95" t="s">
        <v>209</v>
      </c>
      <c r="J69" s="95" t="s">
        <v>209</v>
      </c>
      <c r="K69" s="95" t="s">
        <v>209</v>
      </c>
      <c r="L69" s="121">
        <v>0.2</v>
      </c>
      <c r="M69" s="131">
        <f t="shared" si="0"/>
        <v>6.0795683191176939E-2</v>
      </c>
      <c r="N69" s="132">
        <v>0.1</v>
      </c>
      <c r="O69" s="15" t="s">
        <v>63</v>
      </c>
    </row>
    <row r="70" spans="1:15" s="25" customFormat="1" x14ac:dyDescent="0.2">
      <c r="A70" s="10" t="s">
        <v>230</v>
      </c>
      <c r="B70" s="10" t="s">
        <v>60</v>
      </c>
      <c r="C70" s="10" t="s">
        <v>201</v>
      </c>
      <c r="D70" s="91">
        <v>1</v>
      </c>
      <c r="E70" s="59">
        <v>0.59000000000000008</v>
      </c>
      <c r="F70" s="59">
        <v>0.3</v>
      </c>
      <c r="G70" s="60">
        <v>0.3</v>
      </c>
      <c r="H70" s="60">
        <v>0</v>
      </c>
      <c r="I70" s="96" t="s">
        <v>209</v>
      </c>
      <c r="J70" s="96" t="s">
        <v>209</v>
      </c>
      <c r="K70" s="96" t="s">
        <v>209</v>
      </c>
      <c r="L70" s="121">
        <v>0.5</v>
      </c>
      <c r="M70" s="131">
        <f t="shared" ref="M70:M133" si="1">N70/NORMINV(0.95,0,1)</f>
        <v>6.0795683191176939E-2</v>
      </c>
      <c r="N70" s="132">
        <v>0.1</v>
      </c>
      <c r="O70" s="16" t="s">
        <v>63</v>
      </c>
    </row>
    <row r="71" spans="1:15" s="25" customFormat="1" x14ac:dyDescent="0.2">
      <c r="A71" s="10" t="s">
        <v>230</v>
      </c>
      <c r="B71" s="10" t="s">
        <v>61</v>
      </c>
      <c r="C71" s="10" t="s">
        <v>201</v>
      </c>
      <c r="D71" s="91">
        <v>1</v>
      </c>
      <c r="E71" s="59">
        <v>0.77499999999999991</v>
      </c>
      <c r="F71" s="59">
        <v>0.35</v>
      </c>
      <c r="G71" s="60">
        <v>0.75</v>
      </c>
      <c r="H71" s="60">
        <v>0</v>
      </c>
      <c r="I71" s="96" t="s">
        <v>209</v>
      </c>
      <c r="J71" s="96" t="s">
        <v>209</v>
      </c>
      <c r="K71" s="96" t="s">
        <v>209</v>
      </c>
      <c r="L71" s="121">
        <v>1</v>
      </c>
      <c r="M71" s="131">
        <f t="shared" si="1"/>
        <v>0.30397841595588471</v>
      </c>
      <c r="N71" s="132">
        <v>0.5</v>
      </c>
      <c r="O71" s="16" t="s">
        <v>63</v>
      </c>
    </row>
    <row r="72" spans="1:15" s="25" customFormat="1" x14ac:dyDescent="0.2">
      <c r="A72" s="10" t="s">
        <v>230</v>
      </c>
      <c r="B72" s="10" t="s">
        <v>62</v>
      </c>
      <c r="C72" s="10" t="s">
        <v>201</v>
      </c>
      <c r="D72" s="91">
        <v>1</v>
      </c>
      <c r="E72" s="59">
        <v>1</v>
      </c>
      <c r="F72" s="59">
        <v>0.35</v>
      </c>
      <c r="G72" s="60">
        <v>1</v>
      </c>
      <c r="H72" s="60">
        <v>0</v>
      </c>
      <c r="I72" s="96" t="s">
        <v>209</v>
      </c>
      <c r="J72" s="96" t="s">
        <v>209</v>
      </c>
      <c r="K72" s="96" t="s">
        <v>209</v>
      </c>
      <c r="L72" s="121">
        <v>4.3</v>
      </c>
      <c r="M72" s="131">
        <f t="shared" si="1"/>
        <v>0.60795683191176941</v>
      </c>
      <c r="N72" s="132">
        <v>1</v>
      </c>
      <c r="O72" s="16" t="s">
        <v>63</v>
      </c>
    </row>
    <row r="73" spans="1:15" s="25" customFormat="1" x14ac:dyDescent="0.2">
      <c r="A73" s="11" t="s">
        <v>231</v>
      </c>
      <c r="B73" s="11" t="s">
        <v>59</v>
      </c>
      <c r="C73" s="11" t="s">
        <v>201</v>
      </c>
      <c r="D73" s="92">
        <v>1</v>
      </c>
      <c r="E73" s="57">
        <v>0.46</v>
      </c>
      <c r="F73" s="57">
        <v>0.22999999999999998</v>
      </c>
      <c r="G73" s="58">
        <v>0.1</v>
      </c>
      <c r="H73" s="58">
        <v>1</v>
      </c>
      <c r="I73" s="95" t="s">
        <v>209</v>
      </c>
      <c r="J73" s="95" t="s">
        <v>209</v>
      </c>
      <c r="K73" s="95" t="s">
        <v>209</v>
      </c>
      <c r="L73" s="7">
        <v>3</v>
      </c>
      <c r="M73" s="58">
        <f t="shared" si="1"/>
        <v>0.60795683191176941</v>
      </c>
      <c r="N73" s="133">
        <v>1</v>
      </c>
      <c r="O73" s="15"/>
    </row>
    <row r="74" spans="1:15" s="25" customFormat="1" x14ac:dyDescent="0.2">
      <c r="A74" s="10" t="s">
        <v>231</v>
      </c>
      <c r="B74" s="10" t="s">
        <v>60</v>
      </c>
      <c r="C74" s="10" t="s">
        <v>201</v>
      </c>
      <c r="D74" s="91">
        <v>1</v>
      </c>
      <c r="E74" s="59">
        <v>0.57000000000000006</v>
      </c>
      <c r="F74" s="59">
        <v>0.25</v>
      </c>
      <c r="G74" s="60">
        <v>0.3</v>
      </c>
      <c r="H74" s="60">
        <v>0</v>
      </c>
      <c r="I74" s="96" t="s">
        <v>209</v>
      </c>
      <c r="J74" s="96" t="s">
        <v>209</v>
      </c>
      <c r="K74" s="96" t="s">
        <v>209</v>
      </c>
      <c r="L74" s="9">
        <v>20</v>
      </c>
      <c r="M74" s="60">
        <f t="shared" si="1"/>
        <v>1.2159136638235388</v>
      </c>
      <c r="N74" s="134">
        <v>2</v>
      </c>
      <c r="O74" s="16"/>
    </row>
    <row r="75" spans="1:15" s="25" customFormat="1" x14ac:dyDescent="0.2">
      <c r="A75" s="10" t="s">
        <v>231</v>
      </c>
      <c r="B75" s="10" t="s">
        <v>61</v>
      </c>
      <c r="C75" s="10" t="s">
        <v>201</v>
      </c>
      <c r="D75" s="91">
        <v>1</v>
      </c>
      <c r="E75" s="59">
        <v>0.82499999999999996</v>
      </c>
      <c r="F75" s="59">
        <v>0.35</v>
      </c>
      <c r="G75" s="60">
        <v>0.9</v>
      </c>
      <c r="H75" s="60">
        <v>0</v>
      </c>
      <c r="I75" s="96" t="s">
        <v>209</v>
      </c>
      <c r="J75" s="96" t="s">
        <v>209</v>
      </c>
      <c r="K75" s="96" t="s">
        <v>209</v>
      </c>
      <c r="L75" s="9">
        <v>60</v>
      </c>
      <c r="M75" s="60">
        <f t="shared" si="1"/>
        <v>2.4318273276470777</v>
      </c>
      <c r="N75" s="134">
        <v>4</v>
      </c>
      <c r="O75" s="16"/>
    </row>
    <row r="76" spans="1:15" s="25" customFormat="1" x14ac:dyDescent="0.2">
      <c r="A76" s="10" t="s">
        <v>231</v>
      </c>
      <c r="B76" s="10" t="s">
        <v>62</v>
      </c>
      <c r="C76" s="10" t="s">
        <v>201</v>
      </c>
      <c r="D76" s="91">
        <v>1</v>
      </c>
      <c r="E76" s="59">
        <v>1.8</v>
      </c>
      <c r="F76" s="59">
        <v>0.6</v>
      </c>
      <c r="G76" s="60">
        <v>1.3</v>
      </c>
      <c r="H76" s="60">
        <v>0</v>
      </c>
      <c r="I76" s="96" t="s">
        <v>209</v>
      </c>
      <c r="J76" s="96" t="s">
        <v>209</v>
      </c>
      <c r="K76" s="96" t="s">
        <v>209</v>
      </c>
      <c r="L76" s="13">
        <f>24*30/7</f>
        <v>102.85714285714286</v>
      </c>
      <c r="M76" s="63">
        <f t="shared" si="1"/>
        <v>4.8636546552941553</v>
      </c>
      <c r="N76" s="135">
        <v>8</v>
      </c>
      <c r="O76" s="16"/>
    </row>
    <row r="77" spans="1:15" s="44" customFormat="1" x14ac:dyDescent="0.2">
      <c r="A77" s="11" t="s">
        <v>232</v>
      </c>
      <c r="B77" s="11" t="s">
        <v>59</v>
      </c>
      <c r="C77" s="11" t="s">
        <v>201</v>
      </c>
      <c r="D77" s="92">
        <v>1</v>
      </c>
      <c r="E77" s="57">
        <v>0.67</v>
      </c>
      <c r="F77" s="57">
        <v>0.2</v>
      </c>
      <c r="G77" s="58">
        <v>0.06</v>
      </c>
      <c r="H77" s="58">
        <v>1</v>
      </c>
      <c r="I77" s="95" t="s">
        <v>209</v>
      </c>
      <c r="J77" s="95" t="s">
        <v>209</v>
      </c>
      <c r="K77" s="95" t="s">
        <v>209</v>
      </c>
      <c r="L77" s="121">
        <v>0.2</v>
      </c>
      <c r="M77" s="131">
        <f t="shared" si="1"/>
        <v>6.0795683191176939E-2</v>
      </c>
      <c r="N77" s="132">
        <v>0.1</v>
      </c>
      <c r="O77" s="15"/>
    </row>
    <row r="78" spans="1:15" s="25" customFormat="1" x14ac:dyDescent="0.2">
      <c r="A78" s="10" t="s">
        <v>232</v>
      </c>
      <c r="B78" s="10" t="s">
        <v>60</v>
      </c>
      <c r="C78" s="10" t="s">
        <v>201</v>
      </c>
      <c r="D78" s="91">
        <v>1</v>
      </c>
      <c r="E78" s="59">
        <v>0.85</v>
      </c>
      <c r="F78" s="59">
        <v>0.27</v>
      </c>
      <c r="G78" s="60">
        <v>0.3</v>
      </c>
      <c r="H78" s="60">
        <v>1</v>
      </c>
      <c r="I78" s="96" t="s">
        <v>209</v>
      </c>
      <c r="J78" s="96" t="s">
        <v>209</v>
      </c>
      <c r="K78" s="96" t="s">
        <v>209</v>
      </c>
      <c r="L78" s="121">
        <v>0.5</v>
      </c>
      <c r="M78" s="131">
        <f t="shared" si="1"/>
        <v>6.0795683191176939E-2</v>
      </c>
      <c r="N78" s="132">
        <v>0.1</v>
      </c>
      <c r="O78" s="16"/>
    </row>
    <row r="79" spans="1:15" s="25" customFormat="1" x14ac:dyDescent="0.2">
      <c r="A79" s="10" t="s">
        <v>232</v>
      </c>
      <c r="B79" s="10" t="s">
        <v>61</v>
      </c>
      <c r="C79" s="10" t="s">
        <v>201</v>
      </c>
      <c r="D79" s="91">
        <v>1</v>
      </c>
      <c r="E79" s="59">
        <v>1.05</v>
      </c>
      <c r="F79" s="59">
        <v>0.35</v>
      </c>
      <c r="G79" s="60">
        <v>0.75</v>
      </c>
      <c r="H79" s="60">
        <v>0</v>
      </c>
      <c r="I79" s="96" t="s">
        <v>209</v>
      </c>
      <c r="J79" s="96" t="s">
        <v>209</v>
      </c>
      <c r="K79" s="96" t="s">
        <v>209</v>
      </c>
      <c r="L79" s="121">
        <v>1</v>
      </c>
      <c r="M79" s="131">
        <f t="shared" si="1"/>
        <v>0.30397841595588471</v>
      </c>
      <c r="N79" s="132">
        <v>0.5</v>
      </c>
      <c r="O79" s="16"/>
    </row>
    <row r="80" spans="1:15" s="25" customFormat="1" x14ac:dyDescent="0.2">
      <c r="A80" s="10" t="s">
        <v>232</v>
      </c>
      <c r="B80" s="10" t="s">
        <v>62</v>
      </c>
      <c r="C80" s="10" t="s">
        <v>201</v>
      </c>
      <c r="D80" s="91">
        <v>1</v>
      </c>
      <c r="E80" s="59">
        <v>1.35</v>
      </c>
      <c r="F80" s="59">
        <v>0.35</v>
      </c>
      <c r="G80" s="60">
        <v>1</v>
      </c>
      <c r="H80" s="60">
        <v>0</v>
      </c>
      <c r="I80" s="96" t="s">
        <v>209</v>
      </c>
      <c r="J80" s="96" t="s">
        <v>209</v>
      </c>
      <c r="K80" s="96" t="s">
        <v>209</v>
      </c>
      <c r="L80" s="121">
        <v>4.3</v>
      </c>
      <c r="M80" s="131">
        <f t="shared" si="1"/>
        <v>0.60795683191176941</v>
      </c>
      <c r="N80" s="132">
        <v>1</v>
      </c>
      <c r="O80" s="16"/>
    </row>
    <row r="81" spans="1:15" s="25" customFormat="1" x14ac:dyDescent="0.2">
      <c r="A81" s="11" t="s">
        <v>233</v>
      </c>
      <c r="B81" s="11" t="s">
        <v>59</v>
      </c>
      <c r="C81" s="11" t="s">
        <v>201</v>
      </c>
      <c r="D81" s="92">
        <v>1</v>
      </c>
      <c r="E81" s="57">
        <v>0.42</v>
      </c>
      <c r="F81" s="57">
        <v>0.375</v>
      </c>
      <c r="G81" s="58">
        <v>0.1</v>
      </c>
      <c r="H81" s="58">
        <v>1</v>
      </c>
      <c r="I81" s="95" t="s">
        <v>209</v>
      </c>
      <c r="J81" s="95" t="s">
        <v>209</v>
      </c>
      <c r="K81" s="95" t="s">
        <v>209</v>
      </c>
      <c r="L81" s="7">
        <v>1</v>
      </c>
      <c r="M81" s="58">
        <f t="shared" si="1"/>
        <v>0.30397841595588471</v>
      </c>
      <c r="N81" s="133">
        <v>0.5</v>
      </c>
      <c r="O81" s="15" t="s">
        <v>64</v>
      </c>
    </row>
    <row r="82" spans="1:15" s="25" customFormat="1" x14ac:dyDescent="0.2">
      <c r="A82" s="10" t="s">
        <v>233</v>
      </c>
      <c r="B82" s="10" t="s">
        <v>60</v>
      </c>
      <c r="C82" s="10" t="s">
        <v>201</v>
      </c>
      <c r="D82" s="91">
        <v>1</v>
      </c>
      <c r="E82" s="59">
        <v>0.57000000000000006</v>
      </c>
      <c r="F82" s="59">
        <v>0.375</v>
      </c>
      <c r="G82" s="60">
        <v>0.3</v>
      </c>
      <c r="H82" s="60">
        <v>0</v>
      </c>
      <c r="I82" s="96" t="s">
        <v>209</v>
      </c>
      <c r="J82" s="96" t="s">
        <v>209</v>
      </c>
      <c r="K82" s="96" t="s">
        <v>209</v>
      </c>
      <c r="L82" s="9">
        <v>3</v>
      </c>
      <c r="M82" s="60">
        <f t="shared" si="1"/>
        <v>0.60795683191176941</v>
      </c>
      <c r="N82" s="134">
        <v>1</v>
      </c>
      <c r="O82" s="16" t="s">
        <v>64</v>
      </c>
    </row>
    <row r="83" spans="1:15" s="25" customFormat="1" x14ac:dyDescent="0.2">
      <c r="A83" s="10" t="s">
        <v>233</v>
      </c>
      <c r="B83" s="10" t="s">
        <v>61</v>
      </c>
      <c r="C83" s="10" t="s">
        <v>201</v>
      </c>
      <c r="D83" s="91">
        <v>1</v>
      </c>
      <c r="E83" s="59">
        <v>0.78</v>
      </c>
      <c r="F83" s="59">
        <v>0.47499999999999998</v>
      </c>
      <c r="G83" s="60">
        <v>0.75</v>
      </c>
      <c r="H83" s="60">
        <v>0</v>
      </c>
      <c r="I83" s="96" t="s">
        <v>209</v>
      </c>
      <c r="J83" s="96" t="s">
        <v>209</v>
      </c>
      <c r="K83" s="96" t="s">
        <v>209</v>
      </c>
      <c r="L83" s="9">
        <v>15</v>
      </c>
      <c r="M83" s="60">
        <f t="shared" si="1"/>
        <v>1.8238704957353082</v>
      </c>
      <c r="N83" s="134">
        <v>3</v>
      </c>
      <c r="O83" s="16" t="s">
        <v>64</v>
      </c>
    </row>
    <row r="84" spans="1:15" s="25" customFormat="1" x14ac:dyDescent="0.2">
      <c r="A84" s="10" t="s">
        <v>233</v>
      </c>
      <c r="B84" s="10" t="s">
        <v>62</v>
      </c>
      <c r="C84" s="10" t="s">
        <v>201</v>
      </c>
      <c r="D84" s="91">
        <v>1</v>
      </c>
      <c r="E84" s="59">
        <v>1.33</v>
      </c>
      <c r="F84" s="59">
        <v>0.47499999999999998</v>
      </c>
      <c r="G84" s="60">
        <v>1</v>
      </c>
      <c r="H84" s="60">
        <v>0</v>
      </c>
      <c r="I84" s="96" t="s">
        <v>209</v>
      </c>
      <c r="J84" s="96" t="s">
        <v>209</v>
      </c>
      <c r="K84" s="96" t="s">
        <v>209</v>
      </c>
      <c r="L84" s="9">
        <v>30</v>
      </c>
      <c r="M84" s="60">
        <f t="shared" si="1"/>
        <v>2.4318273276470777</v>
      </c>
      <c r="N84" s="134">
        <v>4</v>
      </c>
      <c r="O84" s="16" t="s">
        <v>64</v>
      </c>
    </row>
    <row r="85" spans="1:15" s="25" customFormat="1" x14ac:dyDescent="0.2">
      <c r="A85" s="11" t="s">
        <v>234</v>
      </c>
      <c r="B85" s="11" t="s">
        <v>59</v>
      </c>
      <c r="C85" s="11" t="s">
        <v>201</v>
      </c>
      <c r="D85" s="92">
        <v>1</v>
      </c>
      <c r="E85" s="57">
        <v>0.42</v>
      </c>
      <c r="F85" s="57">
        <v>0.16</v>
      </c>
      <c r="G85" s="58">
        <v>0.1</v>
      </c>
      <c r="H85" s="58">
        <v>1</v>
      </c>
      <c r="I85" s="95" t="s">
        <v>209</v>
      </c>
      <c r="J85" s="95" t="s">
        <v>209</v>
      </c>
      <c r="K85" s="95" t="s">
        <v>209</v>
      </c>
      <c r="L85" s="7">
        <v>5</v>
      </c>
      <c r="M85" s="58">
        <f t="shared" si="1"/>
        <v>0.1823870495735308</v>
      </c>
      <c r="N85" s="133">
        <v>0.3</v>
      </c>
      <c r="O85" s="15" t="s">
        <v>65</v>
      </c>
    </row>
    <row r="86" spans="1:15" s="25" customFormat="1" x14ac:dyDescent="0.2">
      <c r="A86" s="10" t="s">
        <v>234</v>
      </c>
      <c r="B86" s="10" t="s">
        <v>60</v>
      </c>
      <c r="C86" s="10" t="s">
        <v>201</v>
      </c>
      <c r="D86" s="91">
        <v>1</v>
      </c>
      <c r="E86" s="59">
        <v>0.57000000000000006</v>
      </c>
      <c r="F86" s="59">
        <v>0.28000000000000003</v>
      </c>
      <c r="G86" s="60">
        <v>0.3</v>
      </c>
      <c r="H86" s="60">
        <v>0</v>
      </c>
      <c r="I86" s="96" t="s">
        <v>209</v>
      </c>
      <c r="J86" s="96" t="s">
        <v>209</v>
      </c>
      <c r="K86" s="96" t="s">
        <v>209</v>
      </c>
      <c r="L86" s="9">
        <v>10</v>
      </c>
      <c r="M86" s="60">
        <f t="shared" si="1"/>
        <v>1.2159136638235388</v>
      </c>
      <c r="N86" s="134">
        <v>2</v>
      </c>
      <c r="O86" s="16" t="s">
        <v>65</v>
      </c>
    </row>
    <row r="87" spans="1:15" s="25" customFormat="1" x14ac:dyDescent="0.2">
      <c r="A87" s="10" t="s">
        <v>234</v>
      </c>
      <c r="B87" s="10" t="s">
        <v>61</v>
      </c>
      <c r="C87" s="10" t="s">
        <v>201</v>
      </c>
      <c r="D87" s="91">
        <v>1</v>
      </c>
      <c r="E87" s="59">
        <v>0.78</v>
      </c>
      <c r="F87" s="59">
        <v>0.35</v>
      </c>
      <c r="G87" s="60">
        <v>0.75</v>
      </c>
      <c r="H87" s="60">
        <v>0</v>
      </c>
      <c r="I87" s="96" t="s">
        <v>209</v>
      </c>
      <c r="J87" s="96" t="s">
        <v>209</v>
      </c>
      <c r="K87" s="96" t="s">
        <v>209</v>
      </c>
      <c r="L87" s="9">
        <v>21</v>
      </c>
      <c r="M87" s="60">
        <f t="shared" si="1"/>
        <v>1.8238704957353082</v>
      </c>
      <c r="N87" s="134">
        <v>3</v>
      </c>
      <c r="O87" s="16" t="s">
        <v>65</v>
      </c>
    </row>
    <row r="88" spans="1:15" s="25" customFormat="1" x14ac:dyDescent="0.2">
      <c r="A88" s="10" t="s">
        <v>234</v>
      </c>
      <c r="B88" s="10" t="s">
        <v>62</v>
      </c>
      <c r="C88" s="10" t="s">
        <v>201</v>
      </c>
      <c r="D88" s="91">
        <v>1</v>
      </c>
      <c r="E88" s="59">
        <v>1.33</v>
      </c>
      <c r="F88" s="59">
        <v>0.4</v>
      </c>
      <c r="G88" s="60">
        <v>1</v>
      </c>
      <c r="H88" s="60">
        <v>0</v>
      </c>
      <c r="I88" s="96" t="s">
        <v>209</v>
      </c>
      <c r="J88" s="96" t="s">
        <v>209</v>
      </c>
      <c r="K88" s="96" t="s">
        <v>209</v>
      </c>
      <c r="L88" s="53">
        <f>10*30/7</f>
        <v>42.857142857142854</v>
      </c>
      <c r="M88" s="60">
        <f t="shared" si="1"/>
        <v>2.4318273276470777</v>
      </c>
      <c r="N88" s="134">
        <v>4</v>
      </c>
      <c r="O88" s="16" t="s">
        <v>65</v>
      </c>
    </row>
    <row r="89" spans="1:15" s="25" customFormat="1" x14ac:dyDescent="0.2">
      <c r="A89" s="11" t="s">
        <v>235</v>
      </c>
      <c r="B89" s="11" t="s">
        <v>59</v>
      </c>
      <c r="C89" s="11" t="s">
        <v>201</v>
      </c>
      <c r="D89" s="92">
        <v>1</v>
      </c>
      <c r="E89" s="57">
        <v>0.35</v>
      </c>
      <c r="F89" s="57">
        <v>0.4</v>
      </c>
      <c r="G89" s="58">
        <v>0.1</v>
      </c>
      <c r="H89" s="61">
        <v>0</v>
      </c>
      <c r="I89" s="95" t="s">
        <v>209</v>
      </c>
      <c r="J89" s="95" t="s">
        <v>209</v>
      </c>
      <c r="K89" s="95" t="s">
        <v>209</v>
      </c>
      <c r="L89" s="7">
        <v>5</v>
      </c>
      <c r="M89" s="58">
        <f t="shared" si="1"/>
        <v>0.30397841595588471</v>
      </c>
      <c r="N89" s="133">
        <v>0.5</v>
      </c>
      <c r="O89" s="15" t="s">
        <v>66</v>
      </c>
    </row>
    <row r="90" spans="1:15" s="25" customFormat="1" x14ac:dyDescent="0.2">
      <c r="A90" s="10" t="s">
        <v>235</v>
      </c>
      <c r="B90" s="10" t="s">
        <v>60</v>
      </c>
      <c r="C90" s="10" t="s">
        <v>201</v>
      </c>
      <c r="D90" s="91">
        <v>1</v>
      </c>
      <c r="E90" s="59">
        <v>0.55000000000000004</v>
      </c>
      <c r="F90" s="59">
        <v>0.5</v>
      </c>
      <c r="G90" s="60">
        <v>0.3</v>
      </c>
      <c r="H90" s="60">
        <v>0</v>
      </c>
      <c r="I90" s="96" t="s">
        <v>209</v>
      </c>
      <c r="J90" s="96" t="s">
        <v>209</v>
      </c>
      <c r="K90" s="96" t="s">
        <v>209</v>
      </c>
      <c r="L90" s="9">
        <v>17</v>
      </c>
      <c r="M90" s="60">
        <f t="shared" si="1"/>
        <v>0.60795683191176941</v>
      </c>
      <c r="N90" s="134">
        <v>1</v>
      </c>
      <c r="O90" s="16" t="s">
        <v>66</v>
      </c>
    </row>
    <row r="91" spans="1:15" s="25" customFormat="1" x14ac:dyDescent="0.2">
      <c r="A91" s="10" t="s">
        <v>235</v>
      </c>
      <c r="B91" s="10" t="s">
        <v>61</v>
      </c>
      <c r="C91" s="10" t="s">
        <v>201</v>
      </c>
      <c r="D91" s="91">
        <v>1</v>
      </c>
      <c r="E91" s="59">
        <v>0.75</v>
      </c>
      <c r="F91" s="59">
        <v>0.4</v>
      </c>
      <c r="G91" s="60">
        <v>0.75</v>
      </c>
      <c r="H91" s="60">
        <v>0</v>
      </c>
      <c r="I91" s="96" t="s">
        <v>209</v>
      </c>
      <c r="J91" s="96" t="s">
        <v>209</v>
      </c>
      <c r="K91" s="96" t="s">
        <v>209</v>
      </c>
      <c r="L91" s="9">
        <v>37</v>
      </c>
      <c r="M91" s="60">
        <f t="shared" si="1"/>
        <v>1.2159136638235388</v>
      </c>
      <c r="N91" s="134">
        <v>2</v>
      </c>
      <c r="O91" s="16" t="s">
        <v>67</v>
      </c>
    </row>
    <row r="92" spans="1:15" s="25" customFormat="1" x14ac:dyDescent="0.2">
      <c r="A92" s="10" t="s">
        <v>235</v>
      </c>
      <c r="B92" s="10" t="s">
        <v>62</v>
      </c>
      <c r="C92" s="10" t="s">
        <v>201</v>
      </c>
      <c r="D92" s="91">
        <v>1</v>
      </c>
      <c r="E92" s="59">
        <v>1</v>
      </c>
      <c r="F92" s="59">
        <v>0.4</v>
      </c>
      <c r="G92" s="60">
        <v>1</v>
      </c>
      <c r="H92" s="60">
        <v>0</v>
      </c>
      <c r="I92" s="96" t="s">
        <v>209</v>
      </c>
      <c r="J92" s="96" t="s">
        <v>209</v>
      </c>
      <c r="K92" s="96" t="s">
        <v>209</v>
      </c>
      <c r="L92" s="53">
        <f>18*30/7</f>
        <v>77.142857142857139</v>
      </c>
      <c r="M92" s="60">
        <f t="shared" si="1"/>
        <v>2.4318273276470777</v>
      </c>
      <c r="N92" s="134">
        <v>4</v>
      </c>
      <c r="O92" s="16" t="s">
        <v>67</v>
      </c>
    </row>
    <row r="93" spans="1:15" s="25" customFormat="1" x14ac:dyDescent="0.2">
      <c r="A93" s="11" t="s">
        <v>236</v>
      </c>
      <c r="B93" s="11" t="s">
        <v>59</v>
      </c>
      <c r="C93" s="11" t="s">
        <v>201</v>
      </c>
      <c r="D93" s="92">
        <v>1</v>
      </c>
      <c r="E93" s="57">
        <v>0.43</v>
      </c>
      <c r="F93" s="57">
        <v>0.16</v>
      </c>
      <c r="G93" s="58">
        <v>0.1</v>
      </c>
      <c r="H93" s="58">
        <v>1</v>
      </c>
      <c r="I93" s="95" t="s">
        <v>209</v>
      </c>
      <c r="J93" s="95" t="s">
        <v>209</v>
      </c>
      <c r="K93" s="95" t="s">
        <v>209</v>
      </c>
      <c r="L93" s="7">
        <v>1</v>
      </c>
      <c r="M93" s="58">
        <f t="shared" si="1"/>
        <v>0.12159136638235388</v>
      </c>
      <c r="N93" s="133">
        <v>0.2</v>
      </c>
      <c r="O93" s="15" t="s">
        <v>68</v>
      </c>
    </row>
    <row r="94" spans="1:15" s="25" customFormat="1" x14ac:dyDescent="0.2">
      <c r="A94" s="10" t="s">
        <v>236</v>
      </c>
      <c r="B94" s="10" t="s">
        <v>60</v>
      </c>
      <c r="C94" s="10" t="s">
        <v>201</v>
      </c>
      <c r="D94" s="91">
        <v>1</v>
      </c>
      <c r="E94" s="59">
        <v>0.57000000000000006</v>
      </c>
      <c r="F94" s="59">
        <v>0.27</v>
      </c>
      <c r="G94" s="60">
        <v>0.3</v>
      </c>
      <c r="H94" s="60">
        <v>0</v>
      </c>
      <c r="I94" s="96" t="s">
        <v>209</v>
      </c>
      <c r="J94" s="96" t="s">
        <v>209</v>
      </c>
      <c r="K94" s="96" t="s">
        <v>209</v>
      </c>
      <c r="L94" s="9">
        <v>4</v>
      </c>
      <c r="M94" s="60">
        <f t="shared" si="1"/>
        <v>0.30397841595588471</v>
      </c>
      <c r="N94" s="134">
        <v>0.5</v>
      </c>
      <c r="O94" s="16"/>
    </row>
    <row r="95" spans="1:15" s="25" customFormat="1" x14ac:dyDescent="0.2">
      <c r="A95" s="10" t="s">
        <v>236</v>
      </c>
      <c r="B95" s="10" t="s">
        <v>61</v>
      </c>
      <c r="C95" s="10" t="s">
        <v>201</v>
      </c>
      <c r="D95" s="91">
        <v>1</v>
      </c>
      <c r="E95" s="59">
        <v>0.78</v>
      </c>
      <c r="F95" s="59">
        <v>0.35</v>
      </c>
      <c r="G95" s="60">
        <v>0.75</v>
      </c>
      <c r="H95" s="60">
        <v>0</v>
      </c>
      <c r="I95" s="96" t="s">
        <v>209</v>
      </c>
      <c r="J95" s="96" t="s">
        <v>209</v>
      </c>
      <c r="K95" s="96" t="s">
        <v>209</v>
      </c>
      <c r="L95" s="9">
        <v>8</v>
      </c>
      <c r="M95" s="60">
        <f t="shared" si="1"/>
        <v>0.91193524786765412</v>
      </c>
      <c r="N95" s="134">
        <v>1.5</v>
      </c>
      <c r="O95" s="16"/>
    </row>
    <row r="96" spans="1:15" s="25" customFormat="1" x14ac:dyDescent="0.2">
      <c r="A96" s="10" t="s">
        <v>236</v>
      </c>
      <c r="B96" s="10" t="s">
        <v>62</v>
      </c>
      <c r="C96" s="10" t="s">
        <v>201</v>
      </c>
      <c r="D96" s="91">
        <v>1</v>
      </c>
      <c r="E96" s="59">
        <v>1.33</v>
      </c>
      <c r="F96" s="59">
        <v>0.4</v>
      </c>
      <c r="G96" s="60">
        <v>1</v>
      </c>
      <c r="H96" s="60">
        <v>0</v>
      </c>
      <c r="I96" s="96" t="s">
        <v>209</v>
      </c>
      <c r="J96" s="96" t="s">
        <v>209</v>
      </c>
      <c r="K96" s="96" t="s">
        <v>209</v>
      </c>
      <c r="L96" s="9">
        <v>12</v>
      </c>
      <c r="M96" s="60">
        <f t="shared" si="1"/>
        <v>1.8238704957353082</v>
      </c>
      <c r="N96" s="134">
        <v>3</v>
      </c>
      <c r="O96" s="16"/>
    </row>
    <row r="97" spans="1:15" s="25" customFormat="1" x14ac:dyDescent="0.2">
      <c r="A97" s="11" t="s">
        <v>237</v>
      </c>
      <c r="B97" s="11" t="s">
        <v>59</v>
      </c>
      <c r="C97" s="11" t="s">
        <v>201</v>
      </c>
      <c r="D97" s="92">
        <v>1</v>
      </c>
      <c r="E97" s="57">
        <v>0.75</v>
      </c>
      <c r="F97" s="57">
        <v>0.28000000000000003</v>
      </c>
      <c r="G97" s="58">
        <v>0.03</v>
      </c>
      <c r="H97" s="61">
        <v>0</v>
      </c>
      <c r="I97" s="95" t="s">
        <v>209</v>
      </c>
      <c r="J97" s="95" t="s">
        <v>209</v>
      </c>
      <c r="K97" s="95" t="s">
        <v>209</v>
      </c>
      <c r="L97" s="7">
        <v>3</v>
      </c>
      <c r="M97" s="58">
        <f t="shared" si="1"/>
        <v>0.60795683191176941</v>
      </c>
      <c r="N97" s="133">
        <v>1</v>
      </c>
      <c r="O97" s="15" t="s">
        <v>25</v>
      </c>
    </row>
    <row r="98" spans="1:15" s="25" customFormat="1" x14ac:dyDescent="0.2">
      <c r="A98" s="10" t="s">
        <v>237</v>
      </c>
      <c r="B98" s="10" t="s">
        <v>60</v>
      </c>
      <c r="C98" s="10" t="s">
        <v>201</v>
      </c>
      <c r="D98" s="91">
        <v>1</v>
      </c>
      <c r="E98" s="59">
        <v>1</v>
      </c>
      <c r="F98" s="59">
        <v>0.3</v>
      </c>
      <c r="G98" s="60">
        <v>0.15</v>
      </c>
      <c r="H98" s="60">
        <v>0</v>
      </c>
      <c r="I98" s="96" t="s">
        <v>209</v>
      </c>
      <c r="J98" s="96" t="s">
        <v>209</v>
      </c>
      <c r="K98" s="96" t="s">
        <v>209</v>
      </c>
      <c r="L98" s="9">
        <v>20</v>
      </c>
      <c r="M98" s="60">
        <f t="shared" si="1"/>
        <v>1.2159136638235388</v>
      </c>
      <c r="N98" s="134">
        <v>2</v>
      </c>
      <c r="O98" s="16" t="s">
        <v>25</v>
      </c>
    </row>
    <row r="99" spans="1:15" s="25" customFormat="1" x14ac:dyDescent="0.2">
      <c r="A99" s="10" t="s">
        <v>237</v>
      </c>
      <c r="B99" s="10" t="s">
        <v>61</v>
      </c>
      <c r="C99" s="10" t="s">
        <v>201</v>
      </c>
      <c r="D99" s="91">
        <v>1</v>
      </c>
      <c r="E99" s="59">
        <v>1.33</v>
      </c>
      <c r="F99" s="59">
        <v>0.34</v>
      </c>
      <c r="G99" s="60">
        <v>0.4</v>
      </c>
      <c r="H99" s="60">
        <v>0</v>
      </c>
      <c r="I99" s="96" t="s">
        <v>209</v>
      </c>
      <c r="J99" s="96" t="s">
        <v>209</v>
      </c>
      <c r="K99" s="96" t="s">
        <v>209</v>
      </c>
      <c r="L99" s="9">
        <v>60</v>
      </c>
      <c r="M99" s="60">
        <f t="shared" si="1"/>
        <v>2.4318273276470777</v>
      </c>
      <c r="N99" s="134">
        <v>4</v>
      </c>
      <c r="O99" s="16" t="s">
        <v>25</v>
      </c>
    </row>
    <row r="100" spans="1:15" s="25" customFormat="1" x14ac:dyDescent="0.2">
      <c r="A100" s="10" t="s">
        <v>237</v>
      </c>
      <c r="B100" s="10" t="s">
        <v>62</v>
      </c>
      <c r="C100" s="10" t="s">
        <v>201</v>
      </c>
      <c r="D100" s="91">
        <v>1</v>
      </c>
      <c r="E100" s="59">
        <v>1.55</v>
      </c>
      <c r="F100" s="59">
        <v>0.28000000000000003</v>
      </c>
      <c r="G100" s="60">
        <v>1.2</v>
      </c>
      <c r="H100" s="60">
        <v>0</v>
      </c>
      <c r="I100" s="96" t="s">
        <v>209</v>
      </c>
      <c r="J100" s="96" t="s">
        <v>209</v>
      </c>
      <c r="K100" s="96" t="s">
        <v>209</v>
      </c>
      <c r="L100" s="53">
        <f>24*30/7</f>
        <v>102.85714285714286</v>
      </c>
      <c r="M100" s="60">
        <f t="shared" si="1"/>
        <v>4.8636546552941553</v>
      </c>
      <c r="N100" s="134">
        <v>8</v>
      </c>
      <c r="O100" s="16" t="s">
        <v>25</v>
      </c>
    </row>
    <row r="101" spans="1:15" s="25" customFormat="1" x14ac:dyDescent="0.2">
      <c r="A101" s="11" t="s">
        <v>238</v>
      </c>
      <c r="B101" s="11" t="s">
        <v>59</v>
      </c>
      <c r="C101" s="11" t="s">
        <v>201</v>
      </c>
      <c r="D101" s="92">
        <v>1</v>
      </c>
      <c r="E101" s="57">
        <v>0.45</v>
      </c>
      <c r="F101" s="57">
        <v>0.2</v>
      </c>
      <c r="G101" s="58">
        <v>0.06</v>
      </c>
      <c r="H101" s="58">
        <v>1</v>
      </c>
      <c r="I101" s="95" t="s">
        <v>209</v>
      </c>
      <c r="J101" s="95" t="s">
        <v>209</v>
      </c>
      <c r="K101" s="95" t="s">
        <v>209</v>
      </c>
      <c r="L101" s="7">
        <v>5</v>
      </c>
      <c r="M101" s="58">
        <f t="shared" si="1"/>
        <v>0.30397841595588471</v>
      </c>
      <c r="N101" s="133">
        <v>0.5</v>
      </c>
      <c r="O101" s="15"/>
    </row>
    <row r="102" spans="1:15" s="25" customFormat="1" x14ac:dyDescent="0.2">
      <c r="A102" s="10" t="s">
        <v>238</v>
      </c>
      <c r="B102" s="10" t="s">
        <v>60</v>
      </c>
      <c r="C102" s="10" t="s">
        <v>201</v>
      </c>
      <c r="D102" s="91">
        <v>1</v>
      </c>
      <c r="E102" s="59">
        <v>0.58499999999999996</v>
      </c>
      <c r="F102" s="59">
        <v>0.29499999999999998</v>
      </c>
      <c r="G102" s="60">
        <v>0.3</v>
      </c>
      <c r="H102" s="60">
        <v>0</v>
      </c>
      <c r="I102" s="96" t="s">
        <v>209</v>
      </c>
      <c r="J102" s="96" t="s">
        <v>209</v>
      </c>
      <c r="K102" s="96" t="s">
        <v>209</v>
      </c>
      <c r="L102" s="9">
        <v>17</v>
      </c>
      <c r="M102" s="60">
        <f t="shared" si="1"/>
        <v>0.60795683191176941</v>
      </c>
      <c r="N102" s="134">
        <v>1</v>
      </c>
      <c r="O102" s="16"/>
    </row>
    <row r="103" spans="1:15" s="25" customFormat="1" x14ac:dyDescent="0.2">
      <c r="A103" s="10" t="s">
        <v>238</v>
      </c>
      <c r="B103" s="10" t="s">
        <v>61</v>
      </c>
      <c r="C103" s="10" t="s">
        <v>201</v>
      </c>
      <c r="D103" s="91">
        <v>1</v>
      </c>
      <c r="E103" s="59">
        <v>0.75</v>
      </c>
      <c r="F103" s="59">
        <v>0.35</v>
      </c>
      <c r="G103" s="60">
        <v>0.75</v>
      </c>
      <c r="H103" s="60">
        <v>0</v>
      </c>
      <c r="I103" s="96" t="s">
        <v>209</v>
      </c>
      <c r="J103" s="96" t="s">
        <v>209</v>
      </c>
      <c r="K103" s="96" t="s">
        <v>209</v>
      </c>
      <c r="L103" s="9">
        <v>37</v>
      </c>
      <c r="M103" s="60">
        <f t="shared" si="1"/>
        <v>1.2159136638235388</v>
      </c>
      <c r="N103" s="134">
        <v>2</v>
      </c>
      <c r="O103" s="16"/>
    </row>
    <row r="104" spans="1:15" s="25" customFormat="1" x14ac:dyDescent="0.2">
      <c r="A104" s="10" t="s">
        <v>238</v>
      </c>
      <c r="B104" s="10" t="s">
        <v>62</v>
      </c>
      <c r="C104" s="10" t="s">
        <v>201</v>
      </c>
      <c r="D104" s="91">
        <v>1</v>
      </c>
      <c r="E104" s="59">
        <v>1</v>
      </c>
      <c r="F104" s="59">
        <v>0.35</v>
      </c>
      <c r="G104" s="60">
        <v>1</v>
      </c>
      <c r="H104" s="60">
        <v>0</v>
      </c>
      <c r="I104" s="96" t="s">
        <v>209</v>
      </c>
      <c r="J104" s="96" t="s">
        <v>209</v>
      </c>
      <c r="K104" s="96" t="s">
        <v>209</v>
      </c>
      <c r="L104" s="53">
        <f>18*30/7</f>
        <v>77.142857142857139</v>
      </c>
      <c r="M104" s="60">
        <f t="shared" si="1"/>
        <v>2.4318273276470777</v>
      </c>
      <c r="N104" s="134">
        <v>4</v>
      </c>
      <c r="O104" s="16"/>
    </row>
    <row r="105" spans="1:15" s="25" customFormat="1" x14ac:dyDescent="0.2">
      <c r="A105" s="11" t="s">
        <v>239</v>
      </c>
      <c r="B105" s="11" t="s">
        <v>59</v>
      </c>
      <c r="C105" s="11" t="s">
        <v>201</v>
      </c>
      <c r="D105" s="92">
        <v>1</v>
      </c>
      <c r="E105" s="57">
        <v>0.47500000000000003</v>
      </c>
      <c r="F105" s="57">
        <v>0.25</v>
      </c>
      <c r="G105" s="58">
        <v>0.06</v>
      </c>
      <c r="H105" s="58">
        <v>1</v>
      </c>
      <c r="I105" s="95" t="s">
        <v>209</v>
      </c>
      <c r="J105" s="95" t="s">
        <v>209</v>
      </c>
      <c r="K105" s="95" t="s">
        <v>209</v>
      </c>
      <c r="L105" s="119">
        <v>5</v>
      </c>
      <c r="M105" s="136">
        <f t="shared" si="1"/>
        <v>0.30397841595588471</v>
      </c>
      <c r="N105" s="137">
        <v>0.5</v>
      </c>
      <c r="O105" s="15"/>
    </row>
    <row r="106" spans="1:15" s="25" customFormat="1" x14ac:dyDescent="0.2">
      <c r="A106" s="10" t="s">
        <v>239</v>
      </c>
      <c r="B106" s="10" t="s">
        <v>60</v>
      </c>
      <c r="C106" s="10" t="s">
        <v>201</v>
      </c>
      <c r="D106" s="91">
        <v>1</v>
      </c>
      <c r="E106" s="59">
        <v>0.61499999999999999</v>
      </c>
      <c r="F106" s="59">
        <v>0.33</v>
      </c>
      <c r="G106" s="60">
        <v>0.3</v>
      </c>
      <c r="H106" s="60">
        <v>1</v>
      </c>
      <c r="I106" s="96" t="s">
        <v>209</v>
      </c>
      <c r="J106" s="96" t="s">
        <v>209</v>
      </c>
      <c r="K106" s="96" t="s">
        <v>209</v>
      </c>
      <c r="L106" s="120">
        <v>17</v>
      </c>
      <c r="M106" s="138">
        <f t="shared" si="1"/>
        <v>0.60795683191176941</v>
      </c>
      <c r="N106" s="139">
        <v>1</v>
      </c>
      <c r="O106" s="16"/>
    </row>
    <row r="107" spans="1:15" s="25" customFormat="1" x14ac:dyDescent="0.2">
      <c r="A107" s="10" t="s">
        <v>239</v>
      </c>
      <c r="B107" s="10" t="s">
        <v>61</v>
      </c>
      <c r="C107" s="10" t="s">
        <v>201</v>
      </c>
      <c r="D107" s="91">
        <v>1</v>
      </c>
      <c r="E107" s="59">
        <v>0.77</v>
      </c>
      <c r="F107" s="59">
        <v>0.4</v>
      </c>
      <c r="G107" s="60">
        <v>0.75</v>
      </c>
      <c r="H107" s="60">
        <v>0</v>
      </c>
      <c r="I107" s="96" t="s">
        <v>209</v>
      </c>
      <c r="J107" s="96" t="s">
        <v>209</v>
      </c>
      <c r="K107" s="96" t="s">
        <v>209</v>
      </c>
      <c r="L107" s="120">
        <v>37</v>
      </c>
      <c r="M107" s="138">
        <f t="shared" si="1"/>
        <v>1.2159136638235388</v>
      </c>
      <c r="N107" s="139">
        <v>2</v>
      </c>
      <c r="O107" s="16"/>
    </row>
    <row r="108" spans="1:15" s="25" customFormat="1" x14ac:dyDescent="0.2">
      <c r="A108" s="12" t="s">
        <v>239</v>
      </c>
      <c r="B108" s="12" t="s">
        <v>62</v>
      </c>
      <c r="C108" s="12" t="s">
        <v>201</v>
      </c>
      <c r="D108" s="93">
        <v>1</v>
      </c>
      <c r="E108" s="62">
        <v>1</v>
      </c>
      <c r="F108" s="62">
        <v>0.4</v>
      </c>
      <c r="G108" s="63">
        <v>1</v>
      </c>
      <c r="H108" s="63">
        <v>0</v>
      </c>
      <c r="I108" s="97" t="s">
        <v>209</v>
      </c>
      <c r="J108" s="97" t="s">
        <v>209</v>
      </c>
      <c r="K108" s="97" t="s">
        <v>209</v>
      </c>
      <c r="L108" s="122">
        <f>18*30/7</f>
        <v>77.142857142857139</v>
      </c>
      <c r="M108" s="138">
        <f t="shared" si="1"/>
        <v>2.4318273276470777</v>
      </c>
      <c r="N108" s="139">
        <v>4</v>
      </c>
      <c r="O108" s="17"/>
    </row>
    <row r="109" spans="1:15" s="25" customFormat="1" x14ac:dyDescent="0.2">
      <c r="A109" s="11" t="s">
        <v>240</v>
      </c>
      <c r="B109" s="11" t="s">
        <v>59</v>
      </c>
      <c r="C109" s="11" t="s">
        <v>201</v>
      </c>
      <c r="D109" s="92">
        <v>1</v>
      </c>
      <c r="E109" s="57">
        <v>0.67</v>
      </c>
      <c r="F109" s="57">
        <v>0.2</v>
      </c>
      <c r="G109" s="58">
        <v>0.1</v>
      </c>
      <c r="H109" s="58">
        <v>1</v>
      </c>
      <c r="I109" s="95" t="s">
        <v>209</v>
      </c>
      <c r="J109" s="95" t="s">
        <v>209</v>
      </c>
      <c r="K109" s="95" t="s">
        <v>209</v>
      </c>
      <c r="L109" s="7">
        <v>5</v>
      </c>
      <c r="M109" s="58">
        <f t="shared" si="1"/>
        <v>0.30397841595588471</v>
      </c>
      <c r="N109" s="133">
        <v>0.5</v>
      </c>
      <c r="O109" s="15"/>
    </row>
    <row r="110" spans="1:15" s="25" customFormat="1" x14ac:dyDescent="0.2">
      <c r="A110" s="10" t="s">
        <v>240</v>
      </c>
      <c r="B110" s="10" t="s">
        <v>60</v>
      </c>
      <c r="C110" s="10" t="s">
        <v>201</v>
      </c>
      <c r="D110" s="91">
        <v>1</v>
      </c>
      <c r="E110" s="59">
        <v>0.85</v>
      </c>
      <c r="F110" s="59">
        <v>0.27</v>
      </c>
      <c r="G110" s="60">
        <v>0.4</v>
      </c>
      <c r="H110" s="60">
        <v>0</v>
      </c>
      <c r="I110" s="96" t="s">
        <v>209</v>
      </c>
      <c r="J110" s="96" t="s">
        <v>209</v>
      </c>
      <c r="K110" s="96" t="s">
        <v>209</v>
      </c>
      <c r="L110" s="9">
        <v>17</v>
      </c>
      <c r="M110" s="60">
        <f t="shared" si="1"/>
        <v>0.60795683191176941</v>
      </c>
      <c r="N110" s="134">
        <v>1</v>
      </c>
      <c r="O110" s="16"/>
    </row>
    <row r="111" spans="1:15" s="25" customFormat="1" x14ac:dyDescent="0.2">
      <c r="A111" s="10" t="s">
        <v>240</v>
      </c>
      <c r="B111" s="10" t="s">
        <v>61</v>
      </c>
      <c r="C111" s="10" t="s">
        <v>201</v>
      </c>
      <c r="D111" s="91">
        <v>1</v>
      </c>
      <c r="E111" s="59">
        <v>1.05</v>
      </c>
      <c r="F111" s="59">
        <v>0.35</v>
      </c>
      <c r="G111" s="60">
        <v>0.8</v>
      </c>
      <c r="H111" s="60">
        <v>0</v>
      </c>
      <c r="I111" s="96" t="s">
        <v>209</v>
      </c>
      <c r="J111" s="96" t="s">
        <v>209</v>
      </c>
      <c r="K111" s="96" t="s">
        <v>209</v>
      </c>
      <c r="L111" s="9">
        <v>37</v>
      </c>
      <c r="M111" s="60">
        <f t="shared" si="1"/>
        <v>1.2159136638235388</v>
      </c>
      <c r="N111" s="134">
        <v>2</v>
      </c>
      <c r="O111" s="16"/>
    </row>
    <row r="112" spans="1:15" s="25" customFormat="1" x14ac:dyDescent="0.2">
      <c r="A112" s="10" t="s">
        <v>240</v>
      </c>
      <c r="B112" s="10" t="s">
        <v>62</v>
      </c>
      <c r="C112" s="10" t="s">
        <v>201</v>
      </c>
      <c r="D112" s="91">
        <v>1</v>
      </c>
      <c r="E112" s="59">
        <v>1.35</v>
      </c>
      <c r="F112" s="59">
        <v>0.35</v>
      </c>
      <c r="G112" s="60">
        <v>1.2</v>
      </c>
      <c r="H112" s="60">
        <v>0</v>
      </c>
      <c r="I112" s="96" t="s">
        <v>209</v>
      </c>
      <c r="J112" s="96" t="s">
        <v>209</v>
      </c>
      <c r="K112" s="96" t="s">
        <v>209</v>
      </c>
      <c r="L112" s="53">
        <f>18*30/7</f>
        <v>77.142857142857139</v>
      </c>
      <c r="M112" s="60">
        <f t="shared" si="1"/>
        <v>2.4318273276470777</v>
      </c>
      <c r="N112" s="134">
        <v>4</v>
      </c>
      <c r="O112" s="16"/>
    </row>
    <row r="113" spans="1:15" s="25" customFormat="1" x14ac:dyDescent="0.2">
      <c r="A113" s="11" t="s">
        <v>241</v>
      </c>
      <c r="B113" s="11" t="s">
        <v>59</v>
      </c>
      <c r="C113" s="11" t="s">
        <v>201</v>
      </c>
      <c r="D113" s="92">
        <v>1</v>
      </c>
      <c r="E113" s="57">
        <v>0.39</v>
      </c>
      <c r="F113" s="57">
        <v>0.55000000000000004</v>
      </c>
      <c r="G113" s="58">
        <v>0.06</v>
      </c>
      <c r="H113" s="58">
        <v>1</v>
      </c>
      <c r="I113" s="95" t="s">
        <v>209</v>
      </c>
      <c r="J113" s="95" t="s">
        <v>209</v>
      </c>
      <c r="K113" s="95" t="s">
        <v>209</v>
      </c>
      <c r="L113" s="7">
        <v>5</v>
      </c>
      <c r="M113" s="58">
        <f t="shared" si="1"/>
        <v>0.30397841595588471</v>
      </c>
      <c r="N113" s="133">
        <v>0.5</v>
      </c>
      <c r="O113" s="15" t="s">
        <v>69</v>
      </c>
    </row>
    <row r="114" spans="1:15" s="25" customFormat="1" x14ac:dyDescent="0.2">
      <c r="A114" s="10" t="s">
        <v>241</v>
      </c>
      <c r="B114" s="10" t="s">
        <v>60</v>
      </c>
      <c r="C114" s="10" t="s">
        <v>201</v>
      </c>
      <c r="D114" s="91">
        <v>1</v>
      </c>
      <c r="E114" s="59">
        <v>0.59499999999999997</v>
      </c>
      <c r="F114" s="59">
        <v>0.61</v>
      </c>
      <c r="G114" s="60">
        <v>0.2</v>
      </c>
      <c r="H114" s="60">
        <v>0</v>
      </c>
      <c r="I114" s="96" t="s">
        <v>209</v>
      </c>
      <c r="J114" s="96" t="s">
        <v>209</v>
      </c>
      <c r="K114" s="96" t="s">
        <v>209</v>
      </c>
      <c r="L114" s="9">
        <v>17</v>
      </c>
      <c r="M114" s="60">
        <f t="shared" si="1"/>
        <v>0.60795683191176941</v>
      </c>
      <c r="N114" s="134">
        <v>1</v>
      </c>
      <c r="O114" s="16" t="s">
        <v>69</v>
      </c>
    </row>
    <row r="115" spans="1:15" s="25" customFormat="1" x14ac:dyDescent="0.2">
      <c r="A115" s="10" t="s">
        <v>241</v>
      </c>
      <c r="B115" s="10" t="s">
        <v>61</v>
      </c>
      <c r="C115" s="10" t="s">
        <v>201</v>
      </c>
      <c r="D115" s="91">
        <v>1</v>
      </c>
      <c r="E115" s="59">
        <v>0.79500000000000004</v>
      </c>
      <c r="F115" s="59">
        <v>0.59499999999999997</v>
      </c>
      <c r="G115" s="60">
        <v>0.8</v>
      </c>
      <c r="H115" s="60">
        <v>0</v>
      </c>
      <c r="I115" s="96" t="s">
        <v>209</v>
      </c>
      <c r="J115" s="96" t="s">
        <v>209</v>
      </c>
      <c r="K115" s="96" t="s">
        <v>209</v>
      </c>
      <c r="L115" s="9">
        <v>37</v>
      </c>
      <c r="M115" s="60">
        <f t="shared" si="1"/>
        <v>1.2159136638235388</v>
      </c>
      <c r="N115" s="134">
        <v>2</v>
      </c>
      <c r="O115" s="16" t="s">
        <v>69</v>
      </c>
    </row>
    <row r="116" spans="1:15" s="25" customFormat="1" x14ac:dyDescent="0.2">
      <c r="A116" s="10" t="s">
        <v>241</v>
      </c>
      <c r="B116" s="10" t="s">
        <v>62</v>
      </c>
      <c r="C116" s="10" t="s">
        <v>201</v>
      </c>
      <c r="D116" s="91">
        <v>1</v>
      </c>
      <c r="E116" s="59">
        <v>1</v>
      </c>
      <c r="F116" s="59">
        <v>0.505</v>
      </c>
      <c r="G116" s="60">
        <v>1.2</v>
      </c>
      <c r="H116" s="60">
        <v>0</v>
      </c>
      <c r="I116" s="96" t="s">
        <v>209</v>
      </c>
      <c r="J116" s="96" t="s">
        <v>209</v>
      </c>
      <c r="K116" s="96" t="s">
        <v>209</v>
      </c>
      <c r="L116" s="53">
        <f>18*30/7</f>
        <v>77.142857142857139</v>
      </c>
      <c r="M116" s="60">
        <f t="shared" si="1"/>
        <v>2.4318273276470777</v>
      </c>
      <c r="N116" s="134">
        <v>4</v>
      </c>
      <c r="O116" s="16" t="s">
        <v>69</v>
      </c>
    </row>
    <row r="117" spans="1:15" s="25" customFormat="1" x14ac:dyDescent="0.2">
      <c r="A117" s="11" t="s">
        <v>17</v>
      </c>
      <c r="B117" s="11" t="s">
        <v>59</v>
      </c>
      <c r="C117" s="11" t="s">
        <v>201</v>
      </c>
      <c r="D117" s="92">
        <v>1</v>
      </c>
      <c r="E117" s="57">
        <v>0.55000000000000004</v>
      </c>
      <c r="F117" s="57">
        <v>0.33999999999999997</v>
      </c>
      <c r="G117" s="58">
        <v>0.03</v>
      </c>
      <c r="H117" s="61">
        <v>0</v>
      </c>
      <c r="I117" s="95" t="s">
        <v>209</v>
      </c>
      <c r="J117" s="95" t="s">
        <v>209</v>
      </c>
      <c r="K117" s="95" t="s">
        <v>209</v>
      </c>
      <c r="L117" s="7">
        <v>5</v>
      </c>
      <c r="M117" s="58">
        <f t="shared" si="1"/>
        <v>0.30397841595588471</v>
      </c>
      <c r="N117" s="133">
        <v>0.5</v>
      </c>
      <c r="O117" s="15" t="s">
        <v>70</v>
      </c>
    </row>
    <row r="118" spans="1:15" s="25" customFormat="1" x14ac:dyDescent="0.2">
      <c r="A118" s="10" t="s">
        <v>17</v>
      </c>
      <c r="B118" s="10" t="s">
        <v>60</v>
      </c>
      <c r="C118" s="10" t="s">
        <v>201</v>
      </c>
      <c r="D118" s="91">
        <v>1</v>
      </c>
      <c r="E118" s="59">
        <v>0.89999999999999991</v>
      </c>
      <c r="F118" s="59">
        <v>0.26</v>
      </c>
      <c r="G118" s="60">
        <v>0.1</v>
      </c>
      <c r="H118" s="60">
        <v>0</v>
      </c>
      <c r="I118" s="96" t="s">
        <v>209</v>
      </c>
      <c r="J118" s="96" t="s">
        <v>209</v>
      </c>
      <c r="K118" s="96" t="s">
        <v>209</v>
      </c>
      <c r="L118" s="9">
        <v>17</v>
      </c>
      <c r="M118" s="60">
        <f t="shared" si="1"/>
        <v>0.60795683191176941</v>
      </c>
      <c r="N118" s="134">
        <v>1</v>
      </c>
      <c r="O118" s="16" t="s">
        <v>70</v>
      </c>
    </row>
    <row r="119" spans="1:15" s="25" customFormat="1" x14ac:dyDescent="0.2">
      <c r="A119" s="10" t="s">
        <v>17</v>
      </c>
      <c r="B119" s="10" t="s">
        <v>61</v>
      </c>
      <c r="C119" s="10" t="s">
        <v>201</v>
      </c>
      <c r="D119" s="91">
        <v>1</v>
      </c>
      <c r="E119" s="59">
        <v>1.25</v>
      </c>
      <c r="F119" s="59">
        <v>0.21000000000000002</v>
      </c>
      <c r="G119" s="60">
        <v>0.15</v>
      </c>
      <c r="H119" s="60">
        <v>0</v>
      </c>
      <c r="I119" s="96" t="s">
        <v>209</v>
      </c>
      <c r="J119" s="96" t="s">
        <v>209</v>
      </c>
      <c r="K119" s="96" t="s">
        <v>209</v>
      </c>
      <c r="L119" s="9">
        <v>37</v>
      </c>
      <c r="M119" s="60">
        <f t="shared" si="1"/>
        <v>1.2159136638235388</v>
      </c>
      <c r="N119" s="134">
        <v>2</v>
      </c>
      <c r="O119" s="16" t="s">
        <v>70</v>
      </c>
    </row>
    <row r="120" spans="1:15" s="25" customFormat="1" x14ac:dyDescent="0.2">
      <c r="A120" s="10" t="s">
        <v>17</v>
      </c>
      <c r="B120" s="10" t="s">
        <v>62</v>
      </c>
      <c r="C120" s="10" t="s">
        <v>201</v>
      </c>
      <c r="D120" s="91">
        <v>1</v>
      </c>
      <c r="E120" s="59">
        <v>1.65</v>
      </c>
      <c r="F120" s="59">
        <v>0.11</v>
      </c>
      <c r="G120" s="60">
        <v>1</v>
      </c>
      <c r="H120" s="60">
        <v>0</v>
      </c>
      <c r="I120" s="96" t="s">
        <v>209</v>
      </c>
      <c r="J120" s="96" t="s">
        <v>209</v>
      </c>
      <c r="K120" s="96" t="s">
        <v>209</v>
      </c>
      <c r="L120" s="53">
        <f>18*30/7</f>
        <v>77.142857142857139</v>
      </c>
      <c r="M120" s="60">
        <f t="shared" si="1"/>
        <v>2.4318273276470777</v>
      </c>
      <c r="N120" s="134">
        <v>4</v>
      </c>
      <c r="O120" s="16" t="s">
        <v>70</v>
      </c>
    </row>
    <row r="121" spans="1:15" s="25" customFormat="1" x14ac:dyDescent="0.2">
      <c r="A121" s="11" t="s">
        <v>242</v>
      </c>
      <c r="B121" s="11" t="s">
        <v>59</v>
      </c>
      <c r="C121" s="11" t="s">
        <v>201</v>
      </c>
      <c r="D121" s="92">
        <v>1</v>
      </c>
      <c r="E121" s="57">
        <v>0.33499999999999996</v>
      </c>
      <c r="F121" s="57">
        <v>0.27500000000000002</v>
      </c>
      <c r="G121" s="58">
        <v>0.1</v>
      </c>
      <c r="H121" s="58">
        <v>1</v>
      </c>
      <c r="I121" s="95" t="s">
        <v>209</v>
      </c>
      <c r="J121" s="95" t="s">
        <v>209</v>
      </c>
      <c r="K121" s="95" t="s">
        <v>209</v>
      </c>
      <c r="L121" s="7">
        <v>5</v>
      </c>
      <c r="M121" s="58">
        <f t="shared" si="1"/>
        <v>0.30397841595588471</v>
      </c>
      <c r="N121" s="133">
        <v>0.5</v>
      </c>
      <c r="O121" s="15"/>
    </row>
    <row r="122" spans="1:15" s="25" customFormat="1" x14ac:dyDescent="0.2">
      <c r="A122" s="10" t="s">
        <v>242</v>
      </c>
      <c r="B122" s="10" t="s">
        <v>60</v>
      </c>
      <c r="C122" s="10" t="s">
        <v>201</v>
      </c>
      <c r="D122" s="91">
        <v>1</v>
      </c>
      <c r="E122" s="59">
        <v>0.5</v>
      </c>
      <c r="F122" s="59">
        <v>0.33999999999999997</v>
      </c>
      <c r="G122" s="60">
        <v>0.4</v>
      </c>
      <c r="H122" s="60">
        <v>1</v>
      </c>
      <c r="I122" s="96" t="s">
        <v>209</v>
      </c>
      <c r="J122" s="96" t="s">
        <v>209</v>
      </c>
      <c r="K122" s="96" t="s">
        <v>209</v>
      </c>
      <c r="L122" s="9">
        <v>17</v>
      </c>
      <c r="M122" s="60">
        <f t="shared" si="1"/>
        <v>0.60795683191176941</v>
      </c>
      <c r="N122" s="134">
        <v>1</v>
      </c>
      <c r="O122" s="16"/>
    </row>
    <row r="123" spans="1:15" s="25" customFormat="1" x14ac:dyDescent="0.2">
      <c r="A123" s="10" t="s">
        <v>242</v>
      </c>
      <c r="B123" s="10" t="s">
        <v>61</v>
      </c>
      <c r="C123" s="10" t="s">
        <v>201</v>
      </c>
      <c r="D123" s="91">
        <v>1</v>
      </c>
      <c r="E123" s="59">
        <v>0.75</v>
      </c>
      <c r="F123" s="59">
        <v>0.435</v>
      </c>
      <c r="G123" s="60">
        <v>0.8</v>
      </c>
      <c r="H123" s="60">
        <v>0</v>
      </c>
      <c r="I123" s="96" t="s">
        <v>209</v>
      </c>
      <c r="J123" s="96" t="s">
        <v>209</v>
      </c>
      <c r="K123" s="96" t="s">
        <v>209</v>
      </c>
      <c r="L123" s="9">
        <v>37</v>
      </c>
      <c r="M123" s="60">
        <f t="shared" si="1"/>
        <v>1.2159136638235388</v>
      </c>
      <c r="N123" s="134">
        <v>2</v>
      </c>
      <c r="O123" s="16"/>
    </row>
    <row r="124" spans="1:15" s="25" customFormat="1" x14ac:dyDescent="0.2">
      <c r="A124" s="12" t="s">
        <v>242</v>
      </c>
      <c r="B124" s="12" t="s">
        <v>62</v>
      </c>
      <c r="C124" s="12" t="s">
        <v>201</v>
      </c>
      <c r="D124" s="93">
        <v>1</v>
      </c>
      <c r="E124" s="62">
        <v>1</v>
      </c>
      <c r="F124" s="62">
        <v>0.45500000000000002</v>
      </c>
      <c r="G124" s="63">
        <v>1</v>
      </c>
      <c r="H124" s="63">
        <v>0</v>
      </c>
      <c r="I124" s="97" t="s">
        <v>209</v>
      </c>
      <c r="J124" s="97" t="s">
        <v>209</v>
      </c>
      <c r="K124" s="97" t="s">
        <v>209</v>
      </c>
      <c r="L124" s="13">
        <f>18*30/7</f>
        <v>77.142857142857139</v>
      </c>
      <c r="M124" s="63">
        <f t="shared" si="1"/>
        <v>2.4318273276470777</v>
      </c>
      <c r="N124" s="135">
        <v>4</v>
      </c>
      <c r="O124" s="17"/>
    </row>
    <row r="125" spans="1:15" s="25" customFormat="1" x14ac:dyDescent="0.2">
      <c r="A125" s="10" t="s">
        <v>243</v>
      </c>
      <c r="B125" s="10" t="s">
        <v>59</v>
      </c>
      <c r="C125" s="10" t="s">
        <v>201</v>
      </c>
      <c r="D125" s="91">
        <v>1</v>
      </c>
      <c r="E125" s="59">
        <v>0.75</v>
      </c>
      <c r="F125" s="59">
        <v>0.28000000000000003</v>
      </c>
      <c r="G125" s="60">
        <v>0.1</v>
      </c>
      <c r="H125" s="64">
        <v>0</v>
      </c>
      <c r="I125" s="96" t="s">
        <v>209</v>
      </c>
      <c r="J125" s="96" t="s">
        <v>209</v>
      </c>
      <c r="K125" s="96" t="s">
        <v>209</v>
      </c>
      <c r="L125" s="9">
        <v>5</v>
      </c>
      <c r="M125" s="60">
        <f t="shared" si="1"/>
        <v>0.60795683191176941</v>
      </c>
      <c r="N125" s="133">
        <v>1</v>
      </c>
      <c r="O125" s="16"/>
    </row>
    <row r="126" spans="1:15" s="25" customFormat="1" x14ac:dyDescent="0.2">
      <c r="A126" s="10" t="s">
        <v>243</v>
      </c>
      <c r="B126" s="10" t="s">
        <v>60</v>
      </c>
      <c r="C126" s="10" t="s">
        <v>201</v>
      </c>
      <c r="D126" s="91">
        <v>1</v>
      </c>
      <c r="E126" s="59">
        <v>1</v>
      </c>
      <c r="F126" s="59">
        <v>0.3</v>
      </c>
      <c r="G126" s="60">
        <v>0.3</v>
      </c>
      <c r="H126" s="60">
        <v>0</v>
      </c>
      <c r="I126" s="96" t="s">
        <v>209</v>
      </c>
      <c r="J126" s="96" t="s">
        <v>209</v>
      </c>
      <c r="K126" s="96" t="s">
        <v>209</v>
      </c>
      <c r="L126" s="9">
        <v>20</v>
      </c>
      <c r="M126" s="60">
        <f t="shared" si="1"/>
        <v>1.2159136638235388</v>
      </c>
      <c r="N126" s="134">
        <v>2</v>
      </c>
      <c r="O126" s="16"/>
    </row>
    <row r="127" spans="1:15" s="25" customFormat="1" x14ac:dyDescent="0.2">
      <c r="A127" s="10" t="s">
        <v>243</v>
      </c>
      <c r="B127" s="10" t="s">
        <v>61</v>
      </c>
      <c r="C127" s="10" t="s">
        <v>201</v>
      </c>
      <c r="D127" s="91">
        <v>1</v>
      </c>
      <c r="E127" s="59">
        <v>1.33</v>
      </c>
      <c r="F127" s="59">
        <v>0.34</v>
      </c>
      <c r="G127" s="60">
        <v>0.85</v>
      </c>
      <c r="H127" s="60">
        <v>0</v>
      </c>
      <c r="I127" s="96" t="s">
        <v>209</v>
      </c>
      <c r="J127" s="96" t="s">
        <v>209</v>
      </c>
      <c r="K127" s="96" t="s">
        <v>209</v>
      </c>
      <c r="L127" s="9">
        <v>50</v>
      </c>
      <c r="M127" s="60">
        <f t="shared" si="1"/>
        <v>2.4318273276470777</v>
      </c>
      <c r="N127" s="134">
        <v>4</v>
      </c>
      <c r="O127" s="16"/>
    </row>
    <row r="128" spans="1:15" s="25" customFormat="1" x14ac:dyDescent="0.2">
      <c r="A128" s="10" t="s">
        <v>243</v>
      </c>
      <c r="B128" s="10" t="s">
        <v>62</v>
      </c>
      <c r="C128" s="10" t="s">
        <v>201</v>
      </c>
      <c r="D128" s="91">
        <v>1</v>
      </c>
      <c r="E128" s="59">
        <v>1.55</v>
      </c>
      <c r="F128" s="59">
        <v>0.28000000000000003</v>
      </c>
      <c r="G128" s="60">
        <v>1.2</v>
      </c>
      <c r="H128" s="60">
        <v>0</v>
      </c>
      <c r="I128" s="96" t="s">
        <v>209</v>
      </c>
      <c r="J128" s="96" t="s">
        <v>209</v>
      </c>
      <c r="K128" s="96" t="s">
        <v>209</v>
      </c>
      <c r="L128" s="53">
        <f>24*30/7</f>
        <v>102.85714285714286</v>
      </c>
      <c r="M128" s="60">
        <f t="shared" si="1"/>
        <v>4.8636546552941553</v>
      </c>
      <c r="N128" s="134">
        <v>8</v>
      </c>
      <c r="O128" s="16"/>
    </row>
    <row r="129" spans="1:15" s="25" customFormat="1" x14ac:dyDescent="0.2">
      <c r="A129" s="11" t="s">
        <v>244</v>
      </c>
      <c r="B129" s="11" t="s">
        <v>59</v>
      </c>
      <c r="C129" s="11" t="s">
        <v>201</v>
      </c>
      <c r="D129" s="92">
        <v>1</v>
      </c>
      <c r="E129" s="57">
        <v>0.44</v>
      </c>
      <c r="F129" s="57">
        <v>0.55000000000000004</v>
      </c>
      <c r="G129" s="58">
        <v>0.06</v>
      </c>
      <c r="H129" s="58">
        <v>1</v>
      </c>
      <c r="I129" s="95" t="s">
        <v>209</v>
      </c>
      <c r="J129" s="95" t="s">
        <v>209</v>
      </c>
      <c r="K129" s="95" t="s">
        <v>209</v>
      </c>
      <c r="L129" s="7">
        <v>5</v>
      </c>
      <c r="M129" s="58">
        <f t="shared" si="1"/>
        <v>0.30397841595588471</v>
      </c>
      <c r="N129" s="133">
        <v>0.5</v>
      </c>
      <c r="O129" s="15" t="s">
        <v>69</v>
      </c>
    </row>
    <row r="130" spans="1:15" s="25" customFormat="1" x14ac:dyDescent="0.2">
      <c r="A130" s="10" t="s">
        <v>244</v>
      </c>
      <c r="B130" s="10" t="s">
        <v>60</v>
      </c>
      <c r="C130" s="10" t="s">
        <v>201</v>
      </c>
      <c r="D130" s="91">
        <v>1</v>
      </c>
      <c r="E130" s="59">
        <v>0.64500000000000002</v>
      </c>
      <c r="F130" s="59">
        <v>0.61</v>
      </c>
      <c r="G130" s="60">
        <v>0.2</v>
      </c>
      <c r="H130" s="60">
        <v>0.6</v>
      </c>
      <c r="I130" s="96" t="s">
        <v>209</v>
      </c>
      <c r="J130" s="96" t="s">
        <v>209</v>
      </c>
      <c r="K130" s="96" t="s">
        <v>209</v>
      </c>
      <c r="L130" s="9">
        <v>17</v>
      </c>
      <c r="M130" s="60">
        <f t="shared" si="1"/>
        <v>0.60795683191176941</v>
      </c>
      <c r="N130" s="134">
        <v>1</v>
      </c>
      <c r="O130" s="16" t="s">
        <v>69</v>
      </c>
    </row>
    <row r="131" spans="1:15" s="25" customFormat="1" x14ac:dyDescent="0.2">
      <c r="A131" s="10" t="s">
        <v>244</v>
      </c>
      <c r="B131" s="10" t="s">
        <v>61</v>
      </c>
      <c r="C131" s="10" t="s">
        <v>201</v>
      </c>
      <c r="D131" s="91">
        <v>1</v>
      </c>
      <c r="E131" s="59">
        <v>0.84499999999999997</v>
      </c>
      <c r="F131" s="59">
        <v>0.59499999999999997</v>
      </c>
      <c r="G131" s="60">
        <v>0.8</v>
      </c>
      <c r="H131" s="60">
        <v>0.2</v>
      </c>
      <c r="I131" s="96" t="s">
        <v>209</v>
      </c>
      <c r="J131" s="96" t="s">
        <v>209</v>
      </c>
      <c r="K131" s="96" t="s">
        <v>209</v>
      </c>
      <c r="L131" s="9">
        <v>37</v>
      </c>
      <c r="M131" s="60">
        <f t="shared" si="1"/>
        <v>1.2159136638235388</v>
      </c>
      <c r="N131" s="134">
        <v>2</v>
      </c>
      <c r="O131" s="16" t="s">
        <v>69</v>
      </c>
    </row>
    <row r="132" spans="1:15" s="44" customFormat="1" x14ac:dyDescent="0.2">
      <c r="A132" s="12" t="s">
        <v>244</v>
      </c>
      <c r="B132" s="12" t="s">
        <v>62</v>
      </c>
      <c r="C132" s="12" t="s">
        <v>201</v>
      </c>
      <c r="D132" s="93">
        <v>1</v>
      </c>
      <c r="E132" s="62">
        <v>1.05</v>
      </c>
      <c r="F132" s="62">
        <v>0.505</v>
      </c>
      <c r="G132" s="63">
        <v>1.2</v>
      </c>
      <c r="H132" s="63">
        <v>0</v>
      </c>
      <c r="I132" s="97" t="s">
        <v>209</v>
      </c>
      <c r="J132" s="97" t="s">
        <v>209</v>
      </c>
      <c r="K132" s="97" t="s">
        <v>209</v>
      </c>
      <c r="L132" s="13">
        <f>18*30/7</f>
        <v>77.142857142857139</v>
      </c>
      <c r="M132" s="63">
        <f t="shared" si="1"/>
        <v>2.4318273276470777</v>
      </c>
      <c r="N132" s="135">
        <v>4</v>
      </c>
      <c r="O132" s="17" t="s">
        <v>69</v>
      </c>
    </row>
    <row r="133" spans="1:15" s="25" customFormat="1" x14ac:dyDescent="0.2">
      <c r="A133" s="11" t="s">
        <v>176</v>
      </c>
      <c r="B133" s="11" t="s">
        <v>59</v>
      </c>
      <c r="C133" s="11" t="s">
        <v>201</v>
      </c>
      <c r="D133" s="92">
        <v>1</v>
      </c>
      <c r="E133" s="57">
        <v>0.37</v>
      </c>
      <c r="F133" s="57">
        <v>0.27</v>
      </c>
      <c r="G133" s="58">
        <v>0.05</v>
      </c>
      <c r="H133" s="58">
        <v>1</v>
      </c>
      <c r="I133" s="95" t="s">
        <v>209</v>
      </c>
      <c r="J133" s="95" t="s">
        <v>209</v>
      </c>
      <c r="K133" s="95" t="s">
        <v>209</v>
      </c>
      <c r="L133" s="121">
        <v>0.2</v>
      </c>
      <c r="M133" s="131">
        <f t="shared" si="1"/>
        <v>6.0795683191176939E-2</v>
      </c>
      <c r="N133" s="132">
        <v>0.1</v>
      </c>
      <c r="O133" s="15" t="s">
        <v>63</v>
      </c>
    </row>
    <row r="134" spans="1:15" s="25" customFormat="1" x14ac:dyDescent="0.2">
      <c r="A134" s="10" t="s">
        <v>176</v>
      </c>
      <c r="B134" s="10" t="s">
        <v>60</v>
      </c>
      <c r="C134" s="10" t="s">
        <v>201</v>
      </c>
      <c r="D134" s="91">
        <v>1</v>
      </c>
      <c r="E134" s="59">
        <v>0.55000000000000004</v>
      </c>
      <c r="F134" s="59">
        <v>0.32</v>
      </c>
      <c r="G134" s="60">
        <v>0.3</v>
      </c>
      <c r="H134" s="60">
        <v>0</v>
      </c>
      <c r="I134" s="96" t="s">
        <v>209</v>
      </c>
      <c r="J134" s="96" t="s">
        <v>209</v>
      </c>
      <c r="K134" s="96" t="s">
        <v>209</v>
      </c>
      <c r="L134" s="121">
        <v>0.5</v>
      </c>
      <c r="M134" s="131">
        <f t="shared" ref="M134:M197" si="2">N134/NORMINV(0.95,0,1)</f>
        <v>6.0795683191176939E-2</v>
      </c>
      <c r="N134" s="132">
        <v>0.1</v>
      </c>
      <c r="O134" s="16" t="s">
        <v>63</v>
      </c>
    </row>
    <row r="135" spans="1:15" s="25" customFormat="1" x14ac:dyDescent="0.2">
      <c r="A135" s="10" t="s">
        <v>176</v>
      </c>
      <c r="B135" s="10" t="s">
        <v>61</v>
      </c>
      <c r="C135" s="10" t="s">
        <v>201</v>
      </c>
      <c r="D135" s="91">
        <v>1</v>
      </c>
      <c r="E135" s="59">
        <v>0.75</v>
      </c>
      <c r="F135" s="59">
        <v>0.42</v>
      </c>
      <c r="G135" s="60">
        <v>0.75</v>
      </c>
      <c r="H135" s="60">
        <v>0</v>
      </c>
      <c r="I135" s="96" t="s">
        <v>209</v>
      </c>
      <c r="J135" s="96" t="s">
        <v>209</v>
      </c>
      <c r="K135" s="96" t="s">
        <v>209</v>
      </c>
      <c r="L135" s="121">
        <v>1</v>
      </c>
      <c r="M135" s="131">
        <f t="shared" si="2"/>
        <v>0.30397841595588471</v>
      </c>
      <c r="N135" s="132">
        <v>0.5</v>
      </c>
      <c r="O135" s="16" t="s">
        <v>63</v>
      </c>
    </row>
    <row r="136" spans="1:15" s="25" customFormat="1" x14ac:dyDescent="0.2">
      <c r="A136" s="10" t="s">
        <v>176</v>
      </c>
      <c r="B136" s="10" t="s">
        <v>62</v>
      </c>
      <c r="C136" s="10" t="s">
        <v>201</v>
      </c>
      <c r="D136" s="91">
        <v>1</v>
      </c>
      <c r="E136" s="59">
        <v>1.05</v>
      </c>
      <c r="F136" s="59">
        <v>0.46</v>
      </c>
      <c r="G136" s="60">
        <v>1</v>
      </c>
      <c r="H136" s="60">
        <v>0</v>
      </c>
      <c r="I136" s="96" t="s">
        <v>209</v>
      </c>
      <c r="J136" s="96" t="s">
        <v>209</v>
      </c>
      <c r="K136" s="96" t="s">
        <v>209</v>
      </c>
      <c r="L136" s="121">
        <v>4.3</v>
      </c>
      <c r="M136" s="131">
        <f t="shared" si="2"/>
        <v>0.60795683191176941</v>
      </c>
      <c r="N136" s="132">
        <v>1</v>
      </c>
      <c r="O136" s="16" t="s">
        <v>63</v>
      </c>
    </row>
    <row r="137" spans="1:15" s="25" customFormat="1" x14ac:dyDescent="0.2">
      <c r="A137" s="11" t="s">
        <v>177</v>
      </c>
      <c r="B137" s="11" t="s">
        <v>59</v>
      </c>
      <c r="C137" s="11" t="s">
        <v>201</v>
      </c>
      <c r="D137" s="92">
        <v>1</v>
      </c>
      <c r="E137" s="57">
        <v>0.4</v>
      </c>
      <c r="F137" s="57">
        <v>0.55000000000000004</v>
      </c>
      <c r="G137" s="58">
        <v>0.1</v>
      </c>
      <c r="H137" s="58">
        <v>1</v>
      </c>
      <c r="I137" s="95" t="s">
        <v>209</v>
      </c>
      <c r="J137" s="95" t="s">
        <v>209</v>
      </c>
      <c r="K137" s="95" t="s">
        <v>209</v>
      </c>
      <c r="L137" s="7">
        <v>3</v>
      </c>
      <c r="M137" s="58">
        <f t="shared" si="2"/>
        <v>0.60795683191176941</v>
      </c>
      <c r="N137" s="133">
        <v>1</v>
      </c>
      <c r="O137" s="15"/>
    </row>
    <row r="138" spans="1:15" s="25" customFormat="1" x14ac:dyDescent="0.2">
      <c r="A138" s="10" t="s">
        <v>177</v>
      </c>
      <c r="B138" s="10" t="s">
        <v>60</v>
      </c>
      <c r="C138" s="10" t="s">
        <v>201</v>
      </c>
      <c r="D138" s="91">
        <v>1</v>
      </c>
      <c r="E138" s="59">
        <v>0.62</v>
      </c>
      <c r="F138" s="59">
        <v>0.65</v>
      </c>
      <c r="G138" s="60">
        <v>0.3</v>
      </c>
      <c r="H138" s="60">
        <v>0</v>
      </c>
      <c r="I138" s="96" t="s">
        <v>209</v>
      </c>
      <c r="J138" s="96" t="s">
        <v>209</v>
      </c>
      <c r="K138" s="96" t="s">
        <v>209</v>
      </c>
      <c r="L138" s="9">
        <v>20</v>
      </c>
      <c r="M138" s="60">
        <f t="shared" si="2"/>
        <v>1.2159136638235388</v>
      </c>
      <c r="N138" s="134">
        <v>2</v>
      </c>
      <c r="O138" s="16"/>
    </row>
    <row r="139" spans="1:15" s="25" customFormat="1" x14ac:dyDescent="0.2">
      <c r="A139" s="10" t="s">
        <v>177</v>
      </c>
      <c r="B139" s="10" t="s">
        <v>61</v>
      </c>
      <c r="C139" s="10" t="s">
        <v>201</v>
      </c>
      <c r="D139" s="91">
        <v>1</v>
      </c>
      <c r="E139" s="59">
        <v>0.95</v>
      </c>
      <c r="F139" s="59">
        <v>0.6</v>
      </c>
      <c r="G139" s="60">
        <v>0.9</v>
      </c>
      <c r="H139" s="60">
        <v>0</v>
      </c>
      <c r="I139" s="96" t="s">
        <v>209</v>
      </c>
      <c r="J139" s="96" t="s">
        <v>209</v>
      </c>
      <c r="K139" s="96" t="s">
        <v>209</v>
      </c>
      <c r="L139" s="9">
        <v>60</v>
      </c>
      <c r="M139" s="60">
        <f t="shared" si="2"/>
        <v>2.4318273276470777</v>
      </c>
      <c r="N139" s="134">
        <v>4</v>
      </c>
      <c r="O139" s="16"/>
    </row>
    <row r="140" spans="1:15" s="25" customFormat="1" x14ac:dyDescent="0.2">
      <c r="A140" s="12" t="s">
        <v>177</v>
      </c>
      <c r="B140" s="12" t="s">
        <v>62</v>
      </c>
      <c r="C140" s="12" t="s">
        <v>201</v>
      </c>
      <c r="D140" s="93">
        <v>1</v>
      </c>
      <c r="E140" s="62">
        <v>1.9</v>
      </c>
      <c r="F140" s="62">
        <v>0.65</v>
      </c>
      <c r="G140" s="63">
        <v>1.3</v>
      </c>
      <c r="H140" s="63">
        <v>0</v>
      </c>
      <c r="I140" s="97" t="s">
        <v>209</v>
      </c>
      <c r="J140" s="97" t="s">
        <v>209</v>
      </c>
      <c r="K140" s="97" t="s">
        <v>209</v>
      </c>
      <c r="L140" s="13">
        <f>24*30/7</f>
        <v>102.85714285714286</v>
      </c>
      <c r="M140" s="63">
        <f t="shared" si="2"/>
        <v>2.4318273276470777</v>
      </c>
      <c r="N140" s="135">
        <v>4</v>
      </c>
      <c r="O140" s="17"/>
    </row>
    <row r="141" spans="1:15" s="44" customFormat="1" x14ac:dyDescent="0.2">
      <c r="A141" s="10" t="s">
        <v>191</v>
      </c>
      <c r="B141" s="10" t="s">
        <v>59</v>
      </c>
      <c r="C141" s="10" t="s">
        <v>201</v>
      </c>
      <c r="D141" s="91">
        <v>1</v>
      </c>
      <c r="E141" s="59">
        <v>0.67</v>
      </c>
      <c r="F141" s="59">
        <v>0.2</v>
      </c>
      <c r="G141" s="60">
        <v>0.06</v>
      </c>
      <c r="H141" s="60">
        <v>1</v>
      </c>
      <c r="I141" s="96" t="s">
        <v>209</v>
      </c>
      <c r="J141" s="96" t="s">
        <v>209</v>
      </c>
      <c r="K141" s="96" t="s">
        <v>209</v>
      </c>
      <c r="L141" s="121">
        <v>0.2</v>
      </c>
      <c r="M141" s="131">
        <f t="shared" si="2"/>
        <v>6.0795683191176939E-2</v>
      </c>
      <c r="N141" s="132">
        <v>0.1</v>
      </c>
      <c r="O141" s="16"/>
    </row>
    <row r="142" spans="1:15" s="25" customFormat="1" x14ac:dyDescent="0.2">
      <c r="A142" s="10" t="s">
        <v>191</v>
      </c>
      <c r="B142" s="10" t="s">
        <v>60</v>
      </c>
      <c r="C142" s="10" t="s">
        <v>201</v>
      </c>
      <c r="D142" s="91">
        <v>1</v>
      </c>
      <c r="E142" s="59">
        <v>0.85</v>
      </c>
      <c r="F142" s="59">
        <v>0.27</v>
      </c>
      <c r="G142" s="60">
        <v>0.3</v>
      </c>
      <c r="H142" s="60">
        <v>1</v>
      </c>
      <c r="I142" s="96" t="s">
        <v>209</v>
      </c>
      <c r="J142" s="96" t="s">
        <v>209</v>
      </c>
      <c r="K142" s="96" t="s">
        <v>209</v>
      </c>
      <c r="L142" s="121">
        <v>0.5</v>
      </c>
      <c r="M142" s="131">
        <f t="shared" si="2"/>
        <v>6.0795683191176939E-2</v>
      </c>
      <c r="N142" s="132">
        <v>0.1</v>
      </c>
      <c r="O142" s="16"/>
    </row>
    <row r="143" spans="1:15" s="25" customFormat="1" x14ac:dyDescent="0.2">
      <c r="A143" s="10" t="s">
        <v>191</v>
      </c>
      <c r="B143" s="10" t="s">
        <v>61</v>
      </c>
      <c r="C143" s="10" t="s">
        <v>201</v>
      </c>
      <c r="D143" s="91">
        <v>1</v>
      </c>
      <c r="E143" s="59">
        <v>1.05</v>
      </c>
      <c r="F143" s="59">
        <v>0.35</v>
      </c>
      <c r="G143" s="60">
        <v>0.75</v>
      </c>
      <c r="H143" s="60">
        <v>0</v>
      </c>
      <c r="I143" s="96" t="s">
        <v>209</v>
      </c>
      <c r="J143" s="96" t="s">
        <v>209</v>
      </c>
      <c r="K143" s="96" t="s">
        <v>209</v>
      </c>
      <c r="L143" s="121">
        <v>1</v>
      </c>
      <c r="M143" s="131">
        <f t="shared" si="2"/>
        <v>0.30397841595588471</v>
      </c>
      <c r="N143" s="132">
        <v>0.5</v>
      </c>
      <c r="O143" s="16"/>
    </row>
    <row r="144" spans="1:15" s="25" customFormat="1" x14ac:dyDescent="0.2">
      <c r="A144" s="10" t="s">
        <v>191</v>
      </c>
      <c r="B144" s="10" t="s">
        <v>62</v>
      </c>
      <c r="C144" s="10" t="s">
        <v>201</v>
      </c>
      <c r="D144" s="91">
        <v>1</v>
      </c>
      <c r="E144" s="59">
        <v>1.35</v>
      </c>
      <c r="F144" s="59">
        <v>0.35</v>
      </c>
      <c r="G144" s="60">
        <v>1</v>
      </c>
      <c r="H144" s="60">
        <v>0</v>
      </c>
      <c r="I144" s="96" t="s">
        <v>209</v>
      </c>
      <c r="J144" s="96" t="s">
        <v>209</v>
      </c>
      <c r="K144" s="96" t="s">
        <v>209</v>
      </c>
      <c r="L144" s="121">
        <v>4.3</v>
      </c>
      <c r="M144" s="131">
        <f t="shared" si="2"/>
        <v>0.60795683191176941</v>
      </c>
      <c r="N144" s="132">
        <v>1</v>
      </c>
      <c r="O144" s="16"/>
    </row>
    <row r="145" spans="1:15" s="25" customFormat="1" x14ac:dyDescent="0.2">
      <c r="A145" s="11" t="s">
        <v>179</v>
      </c>
      <c r="B145" s="11" t="s">
        <v>59</v>
      </c>
      <c r="C145" s="11" t="s">
        <v>201</v>
      </c>
      <c r="D145" s="92">
        <v>1</v>
      </c>
      <c r="E145" s="57">
        <v>0.47</v>
      </c>
      <c r="F145" s="57">
        <v>0.35</v>
      </c>
      <c r="G145" s="58">
        <v>0.1</v>
      </c>
      <c r="H145" s="58">
        <v>1</v>
      </c>
      <c r="I145" s="95" t="s">
        <v>209</v>
      </c>
      <c r="J145" s="95" t="s">
        <v>209</v>
      </c>
      <c r="K145" s="95" t="s">
        <v>209</v>
      </c>
      <c r="L145" s="7">
        <v>1</v>
      </c>
      <c r="M145" s="58">
        <f t="shared" si="2"/>
        <v>0.30397841595588471</v>
      </c>
      <c r="N145" s="133">
        <v>0.5</v>
      </c>
      <c r="O145" s="15" t="s">
        <v>64</v>
      </c>
    </row>
    <row r="146" spans="1:15" s="25" customFormat="1" x14ac:dyDescent="0.2">
      <c r="A146" s="10" t="s">
        <v>179</v>
      </c>
      <c r="B146" s="10" t="s">
        <v>60</v>
      </c>
      <c r="C146" s="10" t="s">
        <v>201</v>
      </c>
      <c r="D146" s="91">
        <v>1</v>
      </c>
      <c r="E146" s="59">
        <v>0.62</v>
      </c>
      <c r="F146" s="59">
        <v>0.35</v>
      </c>
      <c r="G146" s="60">
        <v>0.3</v>
      </c>
      <c r="H146" s="60">
        <v>0</v>
      </c>
      <c r="I146" s="96" t="s">
        <v>209</v>
      </c>
      <c r="J146" s="96" t="s">
        <v>209</v>
      </c>
      <c r="K146" s="96" t="s">
        <v>209</v>
      </c>
      <c r="L146" s="9">
        <v>3</v>
      </c>
      <c r="M146" s="60">
        <f t="shared" si="2"/>
        <v>0.60795683191176941</v>
      </c>
      <c r="N146" s="134">
        <v>1</v>
      </c>
      <c r="O146" s="16" t="s">
        <v>64</v>
      </c>
    </row>
    <row r="147" spans="1:15" s="25" customFormat="1" x14ac:dyDescent="0.2">
      <c r="A147" s="10" t="s">
        <v>179</v>
      </c>
      <c r="B147" s="10" t="s">
        <v>61</v>
      </c>
      <c r="C147" s="10" t="s">
        <v>201</v>
      </c>
      <c r="D147" s="91">
        <v>1</v>
      </c>
      <c r="E147" s="59">
        <v>0.83</v>
      </c>
      <c r="F147" s="59">
        <v>0.45</v>
      </c>
      <c r="G147" s="60">
        <v>0.75</v>
      </c>
      <c r="H147" s="60">
        <v>0</v>
      </c>
      <c r="I147" s="96" t="s">
        <v>209</v>
      </c>
      <c r="J147" s="96" t="s">
        <v>209</v>
      </c>
      <c r="K147" s="96" t="s">
        <v>209</v>
      </c>
      <c r="L147" s="9">
        <v>15</v>
      </c>
      <c r="M147" s="60">
        <f t="shared" si="2"/>
        <v>1.8238704957353082</v>
      </c>
      <c r="N147" s="134">
        <v>3</v>
      </c>
      <c r="O147" s="16" t="s">
        <v>64</v>
      </c>
    </row>
    <row r="148" spans="1:15" s="25" customFormat="1" x14ac:dyDescent="0.2">
      <c r="A148" s="10" t="s">
        <v>179</v>
      </c>
      <c r="B148" s="10" t="s">
        <v>62</v>
      </c>
      <c r="C148" s="10" t="s">
        <v>201</v>
      </c>
      <c r="D148" s="91">
        <v>1</v>
      </c>
      <c r="E148" s="59">
        <v>1.38</v>
      </c>
      <c r="F148" s="59">
        <v>0.45</v>
      </c>
      <c r="G148" s="60">
        <v>1</v>
      </c>
      <c r="H148" s="60">
        <v>0</v>
      </c>
      <c r="I148" s="96" t="s">
        <v>209</v>
      </c>
      <c r="J148" s="96" t="s">
        <v>209</v>
      </c>
      <c r="K148" s="96" t="s">
        <v>209</v>
      </c>
      <c r="L148" s="9">
        <v>30</v>
      </c>
      <c r="M148" s="60">
        <f t="shared" si="2"/>
        <v>2.4318273276470777</v>
      </c>
      <c r="N148" s="134">
        <v>4</v>
      </c>
      <c r="O148" s="16" t="s">
        <v>64</v>
      </c>
    </row>
    <row r="149" spans="1:15" s="25" customFormat="1" x14ac:dyDescent="0.2">
      <c r="A149" s="11" t="s">
        <v>180</v>
      </c>
      <c r="B149" s="11" t="s">
        <v>59</v>
      </c>
      <c r="C149" s="11" t="s">
        <v>201</v>
      </c>
      <c r="D149" s="92">
        <v>1</v>
      </c>
      <c r="E149" s="57">
        <v>0.35</v>
      </c>
      <c r="F149" s="57">
        <v>0.5</v>
      </c>
      <c r="G149" s="58">
        <v>0.1</v>
      </c>
      <c r="H149" s="58">
        <v>1</v>
      </c>
      <c r="I149" s="95" t="s">
        <v>209</v>
      </c>
      <c r="J149" s="95" t="s">
        <v>209</v>
      </c>
      <c r="K149" s="95" t="s">
        <v>209</v>
      </c>
      <c r="L149" s="7">
        <v>5</v>
      </c>
      <c r="M149" s="58">
        <f t="shared" si="2"/>
        <v>0.1823870495735308</v>
      </c>
      <c r="N149" s="133">
        <v>0.3</v>
      </c>
      <c r="O149" s="15" t="s">
        <v>65</v>
      </c>
    </row>
    <row r="150" spans="1:15" s="25" customFormat="1" x14ac:dyDescent="0.2">
      <c r="A150" s="10" t="s">
        <v>180</v>
      </c>
      <c r="B150" s="10" t="s">
        <v>60</v>
      </c>
      <c r="C150" s="10" t="s">
        <v>201</v>
      </c>
      <c r="D150" s="91">
        <v>1</v>
      </c>
      <c r="E150" s="59">
        <v>0.48</v>
      </c>
      <c r="F150" s="59">
        <v>0.5</v>
      </c>
      <c r="G150" s="60">
        <v>0.3</v>
      </c>
      <c r="H150" s="60">
        <v>0</v>
      </c>
      <c r="I150" s="96" t="s">
        <v>209</v>
      </c>
      <c r="J150" s="96" t="s">
        <v>209</v>
      </c>
      <c r="K150" s="96" t="s">
        <v>209</v>
      </c>
      <c r="L150" s="9">
        <v>10</v>
      </c>
      <c r="M150" s="60">
        <f t="shared" si="2"/>
        <v>1.2159136638235388</v>
      </c>
      <c r="N150" s="134">
        <v>2</v>
      </c>
      <c r="O150" s="16" t="s">
        <v>65</v>
      </c>
    </row>
    <row r="151" spans="1:15" s="25" customFormat="1" x14ac:dyDescent="0.2">
      <c r="A151" s="10" t="s">
        <v>180</v>
      </c>
      <c r="B151" s="10" t="s">
        <v>61</v>
      </c>
      <c r="C151" s="10" t="s">
        <v>201</v>
      </c>
      <c r="D151" s="91">
        <v>1</v>
      </c>
      <c r="E151" s="59">
        <v>0.63</v>
      </c>
      <c r="F151" s="59">
        <v>0.6</v>
      </c>
      <c r="G151" s="60">
        <v>0.75</v>
      </c>
      <c r="H151" s="60">
        <v>0</v>
      </c>
      <c r="I151" s="96" t="s">
        <v>209</v>
      </c>
      <c r="J151" s="96" t="s">
        <v>209</v>
      </c>
      <c r="K151" s="96" t="s">
        <v>209</v>
      </c>
      <c r="L151" s="9">
        <v>21</v>
      </c>
      <c r="M151" s="60">
        <f t="shared" si="2"/>
        <v>1.8238704957353082</v>
      </c>
      <c r="N151" s="134">
        <v>3</v>
      </c>
      <c r="O151" s="16" t="s">
        <v>65</v>
      </c>
    </row>
    <row r="152" spans="1:15" s="25" customFormat="1" x14ac:dyDescent="0.2">
      <c r="A152" s="10" t="s">
        <v>180</v>
      </c>
      <c r="B152" s="10" t="s">
        <v>62</v>
      </c>
      <c r="C152" s="10" t="s">
        <v>201</v>
      </c>
      <c r="D152" s="91">
        <v>1</v>
      </c>
      <c r="E152" s="59">
        <v>0.93</v>
      </c>
      <c r="F152" s="59">
        <v>0.6</v>
      </c>
      <c r="G152" s="60">
        <v>1</v>
      </c>
      <c r="H152" s="60">
        <v>0</v>
      </c>
      <c r="I152" s="96" t="s">
        <v>209</v>
      </c>
      <c r="J152" s="96" t="s">
        <v>209</v>
      </c>
      <c r="K152" s="96" t="s">
        <v>209</v>
      </c>
      <c r="L152" s="53">
        <f>10*30/7</f>
        <v>42.857142857142854</v>
      </c>
      <c r="M152" s="60">
        <f t="shared" si="2"/>
        <v>2.4318273276470777</v>
      </c>
      <c r="N152" s="134">
        <v>4</v>
      </c>
      <c r="O152" s="16" t="s">
        <v>65</v>
      </c>
    </row>
    <row r="153" spans="1:15" s="25" customFormat="1" x14ac:dyDescent="0.2">
      <c r="A153" s="11" t="s">
        <v>181</v>
      </c>
      <c r="B153" s="11" t="s">
        <v>59</v>
      </c>
      <c r="C153" s="11" t="s">
        <v>201</v>
      </c>
      <c r="D153" s="92">
        <v>1</v>
      </c>
      <c r="E153" s="57">
        <v>0.35</v>
      </c>
      <c r="F153" s="57">
        <v>0.5</v>
      </c>
      <c r="G153" s="58">
        <v>0.1</v>
      </c>
      <c r="H153" s="61">
        <v>0</v>
      </c>
      <c r="I153" s="95" t="s">
        <v>209</v>
      </c>
      <c r="J153" s="95" t="s">
        <v>209</v>
      </c>
      <c r="K153" s="95" t="s">
        <v>209</v>
      </c>
      <c r="L153" s="7">
        <v>5</v>
      </c>
      <c r="M153" s="58">
        <f t="shared" si="2"/>
        <v>0.30397841595588471</v>
      </c>
      <c r="N153" s="133">
        <v>0.5</v>
      </c>
      <c r="O153" s="15" t="s">
        <v>66</v>
      </c>
    </row>
    <row r="154" spans="1:15" s="25" customFormat="1" x14ac:dyDescent="0.2">
      <c r="A154" s="10" t="s">
        <v>181</v>
      </c>
      <c r="B154" s="10" t="s">
        <v>60</v>
      </c>
      <c r="C154" s="10" t="s">
        <v>201</v>
      </c>
      <c r="D154" s="91">
        <v>1</v>
      </c>
      <c r="E154" s="59">
        <v>0.48</v>
      </c>
      <c r="F154" s="59">
        <v>0.5</v>
      </c>
      <c r="G154" s="60">
        <v>0.3</v>
      </c>
      <c r="H154" s="60">
        <v>0</v>
      </c>
      <c r="I154" s="96" t="s">
        <v>209</v>
      </c>
      <c r="J154" s="96" t="s">
        <v>209</v>
      </c>
      <c r="K154" s="96" t="s">
        <v>209</v>
      </c>
      <c r="L154" s="9">
        <v>17</v>
      </c>
      <c r="M154" s="60">
        <f t="shared" si="2"/>
        <v>0.60795683191176941</v>
      </c>
      <c r="N154" s="134">
        <v>1</v>
      </c>
      <c r="O154" s="16" t="s">
        <v>66</v>
      </c>
    </row>
    <row r="155" spans="1:15" s="25" customFormat="1" x14ac:dyDescent="0.2">
      <c r="A155" s="10" t="s">
        <v>181</v>
      </c>
      <c r="B155" s="10" t="s">
        <v>61</v>
      </c>
      <c r="C155" s="10" t="s">
        <v>201</v>
      </c>
      <c r="D155" s="91">
        <v>1</v>
      </c>
      <c r="E155" s="59">
        <v>0.63</v>
      </c>
      <c r="F155" s="59">
        <v>0.6</v>
      </c>
      <c r="G155" s="60">
        <v>0.75</v>
      </c>
      <c r="H155" s="60">
        <v>0</v>
      </c>
      <c r="I155" s="96" t="s">
        <v>209</v>
      </c>
      <c r="J155" s="96" t="s">
        <v>209</v>
      </c>
      <c r="K155" s="96" t="s">
        <v>209</v>
      </c>
      <c r="L155" s="9">
        <v>37</v>
      </c>
      <c r="M155" s="60">
        <f t="shared" si="2"/>
        <v>1.2159136638235388</v>
      </c>
      <c r="N155" s="134">
        <v>2</v>
      </c>
      <c r="O155" s="16" t="s">
        <v>67</v>
      </c>
    </row>
    <row r="156" spans="1:15" s="25" customFormat="1" x14ac:dyDescent="0.2">
      <c r="A156" s="10" t="s">
        <v>181</v>
      </c>
      <c r="B156" s="10" t="s">
        <v>62</v>
      </c>
      <c r="C156" s="10" t="s">
        <v>201</v>
      </c>
      <c r="D156" s="91">
        <v>1</v>
      </c>
      <c r="E156" s="59">
        <v>0.93</v>
      </c>
      <c r="F156" s="59">
        <v>0.6</v>
      </c>
      <c r="G156" s="60">
        <v>1</v>
      </c>
      <c r="H156" s="60">
        <v>0</v>
      </c>
      <c r="I156" s="96" t="s">
        <v>209</v>
      </c>
      <c r="J156" s="96" t="s">
        <v>209</v>
      </c>
      <c r="K156" s="96" t="s">
        <v>209</v>
      </c>
      <c r="L156" s="53">
        <f>18*30/7</f>
        <v>77.142857142857139</v>
      </c>
      <c r="M156" s="60">
        <f t="shared" si="2"/>
        <v>2.4318273276470777</v>
      </c>
      <c r="N156" s="134">
        <v>4</v>
      </c>
      <c r="O156" s="16" t="s">
        <v>67</v>
      </c>
    </row>
    <row r="157" spans="1:15" s="25" customFormat="1" x14ac:dyDescent="0.2">
      <c r="A157" s="11" t="s">
        <v>219</v>
      </c>
      <c r="B157" s="11" t="s">
        <v>59</v>
      </c>
      <c r="C157" s="11" t="s">
        <v>201</v>
      </c>
      <c r="D157" s="92">
        <v>1</v>
      </c>
      <c r="E157" s="57">
        <v>0.25</v>
      </c>
      <c r="F157" s="57">
        <v>0.7</v>
      </c>
      <c r="G157" s="58">
        <v>0.1</v>
      </c>
      <c r="H157" s="58">
        <v>1</v>
      </c>
      <c r="I157" s="95" t="s">
        <v>209</v>
      </c>
      <c r="J157" s="95" t="s">
        <v>209</v>
      </c>
      <c r="K157" s="95" t="s">
        <v>209</v>
      </c>
      <c r="L157" s="7">
        <v>1</v>
      </c>
      <c r="M157" s="58">
        <f t="shared" si="2"/>
        <v>0.12159136638235388</v>
      </c>
      <c r="N157" s="133">
        <v>0.2</v>
      </c>
      <c r="O157" s="15" t="s">
        <v>68</v>
      </c>
    </row>
    <row r="158" spans="1:15" s="25" customFormat="1" x14ac:dyDescent="0.2">
      <c r="A158" s="10" t="s">
        <v>219</v>
      </c>
      <c r="B158" s="10" t="s">
        <v>60</v>
      </c>
      <c r="C158" s="10" t="s">
        <v>201</v>
      </c>
      <c r="D158" s="91">
        <v>1</v>
      </c>
      <c r="E158" s="59">
        <v>0.46</v>
      </c>
      <c r="F158" s="59">
        <v>0.65</v>
      </c>
      <c r="G158" s="60">
        <v>0.3</v>
      </c>
      <c r="H158" s="60">
        <v>0</v>
      </c>
      <c r="I158" s="96" t="s">
        <v>209</v>
      </c>
      <c r="J158" s="96" t="s">
        <v>209</v>
      </c>
      <c r="K158" s="96" t="s">
        <v>209</v>
      </c>
      <c r="L158" s="9">
        <v>4</v>
      </c>
      <c r="M158" s="60">
        <f t="shared" si="2"/>
        <v>0.30397841595588471</v>
      </c>
      <c r="N158" s="134">
        <v>0.5</v>
      </c>
      <c r="O158" s="16"/>
    </row>
    <row r="159" spans="1:15" s="25" customFormat="1" x14ac:dyDescent="0.2">
      <c r="A159" s="10" t="s">
        <v>219</v>
      </c>
      <c r="B159" s="10" t="s">
        <v>61</v>
      </c>
      <c r="C159" s="10" t="s">
        <v>201</v>
      </c>
      <c r="D159" s="91">
        <v>1</v>
      </c>
      <c r="E159" s="59">
        <v>0.76</v>
      </c>
      <c r="F159" s="59">
        <v>0.65</v>
      </c>
      <c r="G159" s="60">
        <v>0.75</v>
      </c>
      <c r="H159" s="60">
        <v>0</v>
      </c>
      <c r="I159" s="96" t="s">
        <v>209</v>
      </c>
      <c r="J159" s="96" t="s">
        <v>209</v>
      </c>
      <c r="K159" s="96" t="s">
        <v>209</v>
      </c>
      <c r="L159" s="9">
        <v>8</v>
      </c>
      <c r="M159" s="60">
        <f t="shared" si="2"/>
        <v>0.91193524786765412</v>
      </c>
      <c r="N159" s="134">
        <v>1.5</v>
      </c>
      <c r="O159" s="16"/>
    </row>
    <row r="160" spans="1:15" s="25" customFormat="1" x14ac:dyDescent="0.2">
      <c r="A160" s="10" t="s">
        <v>219</v>
      </c>
      <c r="B160" s="10" t="s">
        <v>62</v>
      </c>
      <c r="C160" s="10" t="s">
        <v>201</v>
      </c>
      <c r="D160" s="91">
        <v>1</v>
      </c>
      <c r="E160" s="59">
        <v>1.6</v>
      </c>
      <c r="F160" s="59">
        <v>0.8</v>
      </c>
      <c r="G160" s="60">
        <v>1</v>
      </c>
      <c r="H160" s="60">
        <v>0</v>
      </c>
      <c r="I160" s="96" t="s">
        <v>209</v>
      </c>
      <c r="J160" s="96" t="s">
        <v>209</v>
      </c>
      <c r="K160" s="96" t="s">
        <v>209</v>
      </c>
      <c r="L160" s="9">
        <v>12</v>
      </c>
      <c r="M160" s="60">
        <f t="shared" si="2"/>
        <v>1.8238704957353082</v>
      </c>
      <c r="N160" s="134">
        <v>3</v>
      </c>
      <c r="O160" s="16"/>
    </row>
    <row r="161" spans="1:15" s="25" customFormat="1" x14ac:dyDescent="0.2">
      <c r="A161" s="11" t="s">
        <v>189</v>
      </c>
      <c r="B161" s="11" t="s">
        <v>59</v>
      </c>
      <c r="C161" s="11" t="s">
        <v>201</v>
      </c>
      <c r="D161" s="92">
        <v>1</v>
      </c>
      <c r="E161" s="57">
        <v>0.8</v>
      </c>
      <c r="F161" s="57">
        <v>0.28000000000000003</v>
      </c>
      <c r="G161" s="58">
        <v>0.03</v>
      </c>
      <c r="H161" s="61">
        <v>0</v>
      </c>
      <c r="I161" s="95" t="s">
        <v>209</v>
      </c>
      <c r="J161" s="95" t="s">
        <v>209</v>
      </c>
      <c r="K161" s="95" t="s">
        <v>209</v>
      </c>
      <c r="L161" s="7">
        <v>3</v>
      </c>
      <c r="M161" s="58">
        <f t="shared" si="2"/>
        <v>0.60795683191176941</v>
      </c>
      <c r="N161" s="133">
        <v>1</v>
      </c>
      <c r="O161" s="15" t="s">
        <v>25</v>
      </c>
    </row>
    <row r="162" spans="1:15" s="25" customFormat="1" x14ac:dyDescent="0.2">
      <c r="A162" s="10" t="s">
        <v>189</v>
      </c>
      <c r="B162" s="10" t="s">
        <v>60</v>
      </c>
      <c r="C162" s="10" t="s">
        <v>201</v>
      </c>
      <c r="D162" s="91">
        <v>1</v>
      </c>
      <c r="E162" s="59">
        <v>1.05</v>
      </c>
      <c r="F162" s="59">
        <v>0.3</v>
      </c>
      <c r="G162" s="60">
        <v>0.15</v>
      </c>
      <c r="H162" s="60">
        <v>0</v>
      </c>
      <c r="I162" s="96" t="s">
        <v>209</v>
      </c>
      <c r="J162" s="96" t="s">
        <v>209</v>
      </c>
      <c r="K162" s="96" t="s">
        <v>209</v>
      </c>
      <c r="L162" s="9">
        <v>20</v>
      </c>
      <c r="M162" s="60">
        <f t="shared" si="2"/>
        <v>1.2159136638235388</v>
      </c>
      <c r="N162" s="134">
        <v>2</v>
      </c>
      <c r="O162" s="16" t="s">
        <v>25</v>
      </c>
    </row>
    <row r="163" spans="1:15" s="25" customFormat="1" x14ac:dyDescent="0.2">
      <c r="A163" s="10" t="s">
        <v>189</v>
      </c>
      <c r="B163" s="10" t="s">
        <v>61</v>
      </c>
      <c r="C163" s="10" t="s">
        <v>201</v>
      </c>
      <c r="D163" s="91">
        <v>1</v>
      </c>
      <c r="E163" s="59">
        <v>1.38</v>
      </c>
      <c r="F163" s="59">
        <v>0.34</v>
      </c>
      <c r="G163" s="60">
        <v>0.4</v>
      </c>
      <c r="H163" s="60">
        <v>0</v>
      </c>
      <c r="I163" s="96" t="s">
        <v>209</v>
      </c>
      <c r="J163" s="96" t="s">
        <v>209</v>
      </c>
      <c r="K163" s="96" t="s">
        <v>209</v>
      </c>
      <c r="L163" s="9">
        <v>60</v>
      </c>
      <c r="M163" s="60">
        <f t="shared" si="2"/>
        <v>2.4318273276470777</v>
      </c>
      <c r="N163" s="134">
        <v>4</v>
      </c>
      <c r="O163" s="16" t="s">
        <v>25</v>
      </c>
    </row>
    <row r="164" spans="1:15" s="25" customFormat="1" x14ac:dyDescent="0.2">
      <c r="A164" s="10" t="s">
        <v>189</v>
      </c>
      <c r="B164" s="10" t="s">
        <v>62</v>
      </c>
      <c r="C164" s="10" t="s">
        <v>201</v>
      </c>
      <c r="D164" s="91">
        <v>1</v>
      </c>
      <c r="E164" s="59">
        <v>1.6</v>
      </c>
      <c r="F164" s="59">
        <v>0.28000000000000003</v>
      </c>
      <c r="G164" s="60">
        <v>1.2</v>
      </c>
      <c r="H164" s="60">
        <v>0</v>
      </c>
      <c r="I164" s="96" t="s">
        <v>209</v>
      </c>
      <c r="J164" s="96" t="s">
        <v>209</v>
      </c>
      <c r="K164" s="96" t="s">
        <v>209</v>
      </c>
      <c r="L164" s="53">
        <f>24*30/7</f>
        <v>102.85714285714286</v>
      </c>
      <c r="M164" s="60">
        <f t="shared" si="2"/>
        <v>4.8636546552941553</v>
      </c>
      <c r="N164" s="134">
        <v>8</v>
      </c>
      <c r="O164" s="16" t="s">
        <v>25</v>
      </c>
    </row>
    <row r="165" spans="1:15" s="25" customFormat="1" x14ac:dyDescent="0.2">
      <c r="A165" s="11" t="s">
        <v>182</v>
      </c>
      <c r="B165" s="11" t="s">
        <v>59</v>
      </c>
      <c r="C165" s="11" t="s">
        <v>201</v>
      </c>
      <c r="D165" s="92">
        <v>1</v>
      </c>
      <c r="E165" s="57">
        <v>0.37</v>
      </c>
      <c r="F165" s="57">
        <v>0.21</v>
      </c>
      <c r="G165" s="58">
        <v>0.06</v>
      </c>
      <c r="H165" s="58">
        <v>1</v>
      </c>
      <c r="I165" s="95" t="s">
        <v>209</v>
      </c>
      <c r="J165" s="95" t="s">
        <v>209</v>
      </c>
      <c r="K165" s="95" t="s">
        <v>209</v>
      </c>
      <c r="L165" s="7">
        <v>5</v>
      </c>
      <c r="M165" s="58">
        <f t="shared" si="2"/>
        <v>0.30397841595588471</v>
      </c>
      <c r="N165" s="133">
        <v>0.5</v>
      </c>
      <c r="O165" s="15"/>
    </row>
    <row r="166" spans="1:15" s="25" customFormat="1" x14ac:dyDescent="0.2">
      <c r="A166" s="10" t="s">
        <v>182</v>
      </c>
      <c r="B166" s="10" t="s">
        <v>60</v>
      </c>
      <c r="C166" s="10" t="s">
        <v>201</v>
      </c>
      <c r="D166" s="91">
        <v>1</v>
      </c>
      <c r="E166" s="59">
        <v>0.55000000000000004</v>
      </c>
      <c r="F166" s="59">
        <v>0.26</v>
      </c>
      <c r="G166" s="60">
        <v>0.3</v>
      </c>
      <c r="H166" s="60">
        <v>0</v>
      </c>
      <c r="I166" s="96" t="s">
        <v>209</v>
      </c>
      <c r="J166" s="96" t="s">
        <v>209</v>
      </c>
      <c r="K166" s="96" t="s">
        <v>209</v>
      </c>
      <c r="L166" s="9">
        <v>17</v>
      </c>
      <c r="M166" s="60">
        <f t="shared" si="2"/>
        <v>0.60795683191176941</v>
      </c>
      <c r="N166" s="134">
        <v>1</v>
      </c>
      <c r="O166" s="16"/>
    </row>
    <row r="167" spans="1:15" s="25" customFormat="1" x14ac:dyDescent="0.2">
      <c r="A167" s="10" t="s">
        <v>182</v>
      </c>
      <c r="B167" s="10" t="s">
        <v>61</v>
      </c>
      <c r="C167" s="10" t="s">
        <v>201</v>
      </c>
      <c r="D167" s="91">
        <v>1</v>
      </c>
      <c r="E167" s="59">
        <v>0.75</v>
      </c>
      <c r="F167" s="59">
        <v>0.36</v>
      </c>
      <c r="G167" s="60">
        <v>0.75</v>
      </c>
      <c r="H167" s="60">
        <v>0</v>
      </c>
      <c r="I167" s="96" t="s">
        <v>209</v>
      </c>
      <c r="J167" s="96" t="s">
        <v>209</v>
      </c>
      <c r="K167" s="96" t="s">
        <v>209</v>
      </c>
      <c r="L167" s="9">
        <v>37</v>
      </c>
      <c r="M167" s="60">
        <f t="shared" si="2"/>
        <v>1.2159136638235388</v>
      </c>
      <c r="N167" s="134">
        <v>2</v>
      </c>
      <c r="O167" s="16"/>
    </row>
    <row r="168" spans="1:15" s="25" customFormat="1" x14ac:dyDescent="0.2">
      <c r="A168" s="10" t="s">
        <v>182</v>
      </c>
      <c r="B168" s="10" t="s">
        <v>62</v>
      </c>
      <c r="C168" s="10" t="s">
        <v>201</v>
      </c>
      <c r="D168" s="91">
        <v>1</v>
      </c>
      <c r="E168" s="59">
        <v>1.05</v>
      </c>
      <c r="F168" s="59">
        <v>0.4</v>
      </c>
      <c r="G168" s="60">
        <v>1</v>
      </c>
      <c r="H168" s="60">
        <v>0</v>
      </c>
      <c r="I168" s="96" t="s">
        <v>209</v>
      </c>
      <c r="J168" s="96" t="s">
        <v>209</v>
      </c>
      <c r="K168" s="96" t="s">
        <v>209</v>
      </c>
      <c r="L168" s="53">
        <f>18*30/7</f>
        <v>77.142857142857139</v>
      </c>
      <c r="M168" s="60">
        <f t="shared" si="2"/>
        <v>2.4318273276470777</v>
      </c>
      <c r="N168" s="134">
        <v>4</v>
      </c>
      <c r="O168" s="16"/>
    </row>
    <row r="169" spans="1:15" s="25" customFormat="1" x14ac:dyDescent="0.2">
      <c r="A169" s="11" t="s">
        <v>184</v>
      </c>
      <c r="B169" s="11" t="s">
        <v>59</v>
      </c>
      <c r="C169" s="11" t="s">
        <v>201</v>
      </c>
      <c r="D169" s="92">
        <v>1</v>
      </c>
      <c r="E169" s="57">
        <v>0.27</v>
      </c>
      <c r="F169" s="57">
        <v>0.25</v>
      </c>
      <c r="G169" s="58">
        <v>0.06</v>
      </c>
      <c r="H169" s="58">
        <v>1</v>
      </c>
      <c r="I169" s="95" t="s">
        <v>209</v>
      </c>
      <c r="J169" s="95" t="s">
        <v>209</v>
      </c>
      <c r="K169" s="95" t="s">
        <v>209</v>
      </c>
      <c r="L169" s="119">
        <v>5</v>
      </c>
      <c r="M169" s="136">
        <f t="shared" si="2"/>
        <v>0.30397841595588471</v>
      </c>
      <c r="N169" s="137">
        <v>0.5</v>
      </c>
      <c r="O169" s="15"/>
    </row>
    <row r="170" spans="1:15" s="25" customFormat="1" x14ac:dyDescent="0.2">
      <c r="A170" s="10" t="s">
        <v>184</v>
      </c>
      <c r="B170" s="10" t="s">
        <v>60</v>
      </c>
      <c r="C170" s="10" t="s">
        <v>201</v>
      </c>
      <c r="D170" s="91">
        <v>1</v>
      </c>
      <c r="E170" s="59">
        <v>0.45</v>
      </c>
      <c r="F170" s="59">
        <v>0.32</v>
      </c>
      <c r="G170" s="60">
        <v>0.3</v>
      </c>
      <c r="H170" s="60">
        <v>1</v>
      </c>
      <c r="I170" s="96" t="s">
        <v>209</v>
      </c>
      <c r="J170" s="96" t="s">
        <v>209</v>
      </c>
      <c r="K170" s="96" t="s">
        <v>209</v>
      </c>
      <c r="L170" s="120">
        <v>17</v>
      </c>
      <c r="M170" s="138">
        <f t="shared" si="2"/>
        <v>0.60795683191176941</v>
      </c>
      <c r="N170" s="139">
        <v>1</v>
      </c>
      <c r="O170" s="16"/>
    </row>
    <row r="171" spans="1:15" s="25" customFormat="1" x14ac:dyDescent="0.2">
      <c r="A171" s="10" t="s">
        <v>184</v>
      </c>
      <c r="B171" s="10" t="s">
        <v>61</v>
      </c>
      <c r="C171" s="10" t="s">
        <v>201</v>
      </c>
      <c r="D171" s="91">
        <v>1</v>
      </c>
      <c r="E171" s="59">
        <v>0.65</v>
      </c>
      <c r="F171" s="59">
        <v>0.4</v>
      </c>
      <c r="G171" s="60">
        <v>0.75</v>
      </c>
      <c r="H171" s="60">
        <v>0</v>
      </c>
      <c r="I171" s="96" t="s">
        <v>209</v>
      </c>
      <c r="J171" s="96" t="s">
        <v>209</v>
      </c>
      <c r="K171" s="96" t="s">
        <v>209</v>
      </c>
      <c r="L171" s="120">
        <v>37</v>
      </c>
      <c r="M171" s="138">
        <f t="shared" si="2"/>
        <v>1.2159136638235388</v>
      </c>
      <c r="N171" s="139">
        <v>2</v>
      </c>
      <c r="O171" s="16"/>
    </row>
    <row r="172" spans="1:15" s="25" customFormat="1" x14ac:dyDescent="0.2">
      <c r="A172" s="12" t="s">
        <v>184</v>
      </c>
      <c r="B172" s="12" t="s">
        <v>62</v>
      </c>
      <c r="C172" s="12" t="s">
        <v>201</v>
      </c>
      <c r="D172" s="93">
        <v>1</v>
      </c>
      <c r="E172" s="62">
        <v>0.95</v>
      </c>
      <c r="F172" s="62">
        <v>0.4</v>
      </c>
      <c r="G172" s="63">
        <v>1</v>
      </c>
      <c r="H172" s="63">
        <v>0</v>
      </c>
      <c r="I172" s="97" t="s">
        <v>209</v>
      </c>
      <c r="J172" s="97" t="s">
        <v>209</v>
      </c>
      <c r="K172" s="97" t="s">
        <v>209</v>
      </c>
      <c r="L172" s="122">
        <f>18*30/7</f>
        <v>77.142857142857139</v>
      </c>
      <c r="M172" s="140">
        <f t="shared" si="2"/>
        <v>2.4318273276470777</v>
      </c>
      <c r="N172" s="139">
        <v>4</v>
      </c>
      <c r="O172" s="17"/>
    </row>
    <row r="173" spans="1:15" s="25" customFormat="1" x14ac:dyDescent="0.2">
      <c r="A173" s="10" t="s">
        <v>185</v>
      </c>
      <c r="B173" s="10" t="s">
        <v>59</v>
      </c>
      <c r="C173" s="10" t="s">
        <v>201</v>
      </c>
      <c r="D173" s="91">
        <v>1</v>
      </c>
      <c r="E173" s="59">
        <v>0.67</v>
      </c>
      <c r="F173" s="59">
        <v>0.2</v>
      </c>
      <c r="G173" s="60">
        <v>0.1</v>
      </c>
      <c r="H173" s="60">
        <v>1</v>
      </c>
      <c r="I173" s="96" t="s">
        <v>209</v>
      </c>
      <c r="J173" s="96" t="s">
        <v>209</v>
      </c>
      <c r="K173" s="96" t="s">
        <v>209</v>
      </c>
      <c r="L173" s="9">
        <v>5</v>
      </c>
      <c r="M173" s="60">
        <f t="shared" si="2"/>
        <v>0.30397841595588471</v>
      </c>
      <c r="N173" s="133">
        <v>0.5</v>
      </c>
      <c r="O173" s="16"/>
    </row>
    <row r="174" spans="1:15" s="25" customFormat="1" x14ac:dyDescent="0.2">
      <c r="A174" s="10" t="s">
        <v>185</v>
      </c>
      <c r="B174" s="10" t="s">
        <v>60</v>
      </c>
      <c r="C174" s="10" t="s">
        <v>201</v>
      </c>
      <c r="D174" s="91">
        <v>1</v>
      </c>
      <c r="E174" s="59">
        <v>0.85</v>
      </c>
      <c r="F174" s="59">
        <v>0.27</v>
      </c>
      <c r="G174" s="60">
        <v>0.4</v>
      </c>
      <c r="H174" s="60">
        <v>0</v>
      </c>
      <c r="I174" s="96" t="s">
        <v>209</v>
      </c>
      <c r="J174" s="96" t="s">
        <v>209</v>
      </c>
      <c r="K174" s="96" t="s">
        <v>209</v>
      </c>
      <c r="L174" s="9">
        <v>17</v>
      </c>
      <c r="M174" s="60">
        <f t="shared" si="2"/>
        <v>0.60795683191176941</v>
      </c>
      <c r="N174" s="134">
        <v>1</v>
      </c>
      <c r="O174" s="16"/>
    </row>
    <row r="175" spans="1:15" s="25" customFormat="1" x14ac:dyDescent="0.2">
      <c r="A175" s="10" t="s">
        <v>185</v>
      </c>
      <c r="B175" s="10" t="s">
        <v>61</v>
      </c>
      <c r="C175" s="10" t="s">
        <v>201</v>
      </c>
      <c r="D175" s="91">
        <v>1</v>
      </c>
      <c r="E175" s="59">
        <v>1.05</v>
      </c>
      <c r="F175" s="59">
        <v>0.35</v>
      </c>
      <c r="G175" s="60">
        <v>0.8</v>
      </c>
      <c r="H175" s="60">
        <v>0</v>
      </c>
      <c r="I175" s="96" t="s">
        <v>209</v>
      </c>
      <c r="J175" s="96" t="s">
        <v>209</v>
      </c>
      <c r="K175" s="96" t="s">
        <v>209</v>
      </c>
      <c r="L175" s="9">
        <v>37</v>
      </c>
      <c r="M175" s="60">
        <f t="shared" si="2"/>
        <v>1.2159136638235388</v>
      </c>
      <c r="N175" s="134">
        <v>2</v>
      </c>
      <c r="O175" s="16"/>
    </row>
    <row r="176" spans="1:15" s="25" customFormat="1" x14ac:dyDescent="0.2">
      <c r="A176" s="10" t="s">
        <v>185</v>
      </c>
      <c r="B176" s="10" t="s">
        <v>62</v>
      </c>
      <c r="C176" s="10" t="s">
        <v>201</v>
      </c>
      <c r="D176" s="91">
        <v>1</v>
      </c>
      <c r="E176" s="59">
        <v>1.35</v>
      </c>
      <c r="F176" s="59">
        <v>0.35</v>
      </c>
      <c r="G176" s="60">
        <v>1.2</v>
      </c>
      <c r="H176" s="60">
        <v>0</v>
      </c>
      <c r="I176" s="96" t="s">
        <v>209</v>
      </c>
      <c r="J176" s="96" t="s">
        <v>209</v>
      </c>
      <c r="K176" s="96" t="s">
        <v>209</v>
      </c>
      <c r="L176" s="53">
        <f>18*30/7</f>
        <v>77.142857142857139</v>
      </c>
      <c r="M176" s="60">
        <f t="shared" si="2"/>
        <v>2.4318273276470777</v>
      </c>
      <c r="N176" s="134">
        <v>4</v>
      </c>
      <c r="O176" s="16"/>
    </row>
    <row r="177" spans="1:15" s="25" customFormat="1" x14ac:dyDescent="0.2">
      <c r="A177" s="11" t="s">
        <v>186</v>
      </c>
      <c r="B177" s="11" t="s">
        <v>59</v>
      </c>
      <c r="C177" s="11" t="s">
        <v>201</v>
      </c>
      <c r="D177" s="92">
        <v>1</v>
      </c>
      <c r="E177" s="57">
        <v>0.4</v>
      </c>
      <c r="F177" s="57">
        <v>0.5</v>
      </c>
      <c r="G177" s="58">
        <v>0.06</v>
      </c>
      <c r="H177" s="58">
        <v>1</v>
      </c>
      <c r="I177" s="95" t="s">
        <v>209</v>
      </c>
      <c r="J177" s="95" t="s">
        <v>209</v>
      </c>
      <c r="K177" s="95" t="s">
        <v>209</v>
      </c>
      <c r="L177" s="7">
        <v>5</v>
      </c>
      <c r="M177" s="58">
        <f t="shared" si="2"/>
        <v>0.30397841595588471</v>
      </c>
      <c r="N177" s="133">
        <v>0.5</v>
      </c>
      <c r="O177" s="15" t="s">
        <v>69</v>
      </c>
    </row>
    <row r="178" spans="1:15" s="25" customFormat="1" x14ac:dyDescent="0.2">
      <c r="A178" s="8" t="s">
        <v>186</v>
      </c>
      <c r="B178" s="10" t="s">
        <v>60</v>
      </c>
      <c r="C178" s="10" t="s">
        <v>201</v>
      </c>
      <c r="D178" s="91">
        <v>1</v>
      </c>
      <c r="E178" s="55">
        <v>0.6</v>
      </c>
      <c r="F178" s="55">
        <v>0.6</v>
      </c>
      <c r="G178" s="56">
        <v>0.2</v>
      </c>
      <c r="H178" s="56">
        <v>0</v>
      </c>
      <c r="I178" s="94" t="s">
        <v>209</v>
      </c>
      <c r="J178" s="94" t="s">
        <v>209</v>
      </c>
      <c r="K178" s="94" t="s">
        <v>209</v>
      </c>
      <c r="L178" s="9">
        <v>17</v>
      </c>
      <c r="M178" s="60">
        <f t="shared" si="2"/>
        <v>0.60795683191176941</v>
      </c>
      <c r="N178" s="134">
        <v>1</v>
      </c>
      <c r="O178" s="16" t="s">
        <v>69</v>
      </c>
    </row>
    <row r="179" spans="1:15" s="25" customFormat="1" x14ac:dyDescent="0.2">
      <c r="A179" s="8" t="s">
        <v>186</v>
      </c>
      <c r="B179" s="10" t="s">
        <v>61</v>
      </c>
      <c r="C179" s="10" t="s">
        <v>201</v>
      </c>
      <c r="D179" s="91">
        <v>1</v>
      </c>
      <c r="E179" s="55">
        <v>0.8</v>
      </c>
      <c r="F179" s="55">
        <v>0.55000000000000004</v>
      </c>
      <c r="G179" s="56">
        <v>0.8</v>
      </c>
      <c r="H179" s="56">
        <v>0</v>
      </c>
      <c r="I179" s="94" t="s">
        <v>209</v>
      </c>
      <c r="J179" s="94" t="s">
        <v>209</v>
      </c>
      <c r="K179" s="94" t="s">
        <v>209</v>
      </c>
      <c r="L179" s="9">
        <v>37</v>
      </c>
      <c r="M179" s="60">
        <f t="shared" si="2"/>
        <v>1.2159136638235388</v>
      </c>
      <c r="N179" s="134">
        <v>2</v>
      </c>
      <c r="O179" s="16" t="s">
        <v>69</v>
      </c>
    </row>
    <row r="180" spans="1:15" s="25" customFormat="1" x14ac:dyDescent="0.2">
      <c r="A180" s="8" t="s">
        <v>186</v>
      </c>
      <c r="B180" s="10" t="s">
        <v>62</v>
      </c>
      <c r="C180" s="10" t="s">
        <v>201</v>
      </c>
      <c r="D180" s="91">
        <v>1</v>
      </c>
      <c r="E180" s="55">
        <v>1</v>
      </c>
      <c r="F180" s="55">
        <v>0.46</v>
      </c>
      <c r="G180" s="56">
        <v>1.2</v>
      </c>
      <c r="H180" s="56">
        <v>0</v>
      </c>
      <c r="I180" s="94" t="s">
        <v>209</v>
      </c>
      <c r="J180" s="94" t="s">
        <v>209</v>
      </c>
      <c r="K180" s="94" t="s">
        <v>209</v>
      </c>
      <c r="L180" s="53">
        <f>18*30/7</f>
        <v>77.142857142857139</v>
      </c>
      <c r="M180" s="60">
        <f t="shared" si="2"/>
        <v>2.4318273276470777</v>
      </c>
      <c r="N180" s="134">
        <v>4</v>
      </c>
      <c r="O180" s="16" t="s">
        <v>69</v>
      </c>
    </row>
    <row r="181" spans="1:15" s="25" customFormat="1" x14ac:dyDescent="0.2">
      <c r="A181" s="11" t="s">
        <v>187</v>
      </c>
      <c r="B181" s="11" t="s">
        <v>59</v>
      </c>
      <c r="C181" s="11" t="s">
        <v>201</v>
      </c>
      <c r="D181" s="92">
        <v>1</v>
      </c>
      <c r="E181" s="57">
        <v>0.6</v>
      </c>
      <c r="F181" s="57">
        <v>0.32</v>
      </c>
      <c r="G181" s="58">
        <v>0.03</v>
      </c>
      <c r="H181" s="61">
        <v>0</v>
      </c>
      <c r="I181" s="95" t="s">
        <v>209</v>
      </c>
      <c r="J181" s="95" t="s">
        <v>209</v>
      </c>
      <c r="K181" s="95" t="s">
        <v>209</v>
      </c>
      <c r="L181" s="7">
        <v>5</v>
      </c>
      <c r="M181" s="58">
        <f t="shared" si="2"/>
        <v>0.30397841595588471</v>
      </c>
      <c r="N181" s="133">
        <v>0.5</v>
      </c>
      <c r="O181" s="15" t="s">
        <v>70</v>
      </c>
    </row>
    <row r="182" spans="1:15" s="25" customFormat="1" x14ac:dyDescent="0.2">
      <c r="A182" s="10" t="s">
        <v>187</v>
      </c>
      <c r="B182" s="10" t="s">
        <v>60</v>
      </c>
      <c r="C182" s="10" t="s">
        <v>201</v>
      </c>
      <c r="D182" s="91">
        <v>1</v>
      </c>
      <c r="E182" s="59">
        <v>0.95</v>
      </c>
      <c r="F182" s="59">
        <v>0.24</v>
      </c>
      <c r="G182" s="60">
        <v>0.1</v>
      </c>
      <c r="H182" s="60">
        <v>0</v>
      </c>
      <c r="I182" s="96" t="s">
        <v>209</v>
      </c>
      <c r="J182" s="96" t="s">
        <v>209</v>
      </c>
      <c r="K182" s="96" t="s">
        <v>209</v>
      </c>
      <c r="L182" s="9">
        <v>17</v>
      </c>
      <c r="M182" s="60">
        <f t="shared" si="2"/>
        <v>0.60795683191176941</v>
      </c>
      <c r="N182" s="134">
        <v>1</v>
      </c>
      <c r="O182" s="16" t="s">
        <v>70</v>
      </c>
    </row>
    <row r="183" spans="1:15" s="25" customFormat="1" x14ac:dyDescent="0.2">
      <c r="A183" s="10" t="s">
        <v>187</v>
      </c>
      <c r="B183" s="10" t="s">
        <v>61</v>
      </c>
      <c r="C183" s="10" t="s">
        <v>201</v>
      </c>
      <c r="D183" s="91">
        <v>1</v>
      </c>
      <c r="E183" s="59">
        <v>1.3</v>
      </c>
      <c r="F183" s="59">
        <v>0.19</v>
      </c>
      <c r="G183" s="60">
        <v>0.15</v>
      </c>
      <c r="H183" s="60">
        <v>0</v>
      </c>
      <c r="I183" s="96" t="s">
        <v>209</v>
      </c>
      <c r="J183" s="96" t="s">
        <v>209</v>
      </c>
      <c r="K183" s="96" t="s">
        <v>209</v>
      </c>
      <c r="L183" s="9">
        <v>37</v>
      </c>
      <c r="M183" s="60">
        <f t="shared" si="2"/>
        <v>1.2159136638235388</v>
      </c>
      <c r="N183" s="134">
        <v>2</v>
      </c>
      <c r="O183" s="16" t="s">
        <v>70</v>
      </c>
    </row>
    <row r="184" spans="1:15" s="25" customFormat="1" x14ac:dyDescent="0.2">
      <c r="A184" s="12" t="s">
        <v>187</v>
      </c>
      <c r="B184" s="12" t="s">
        <v>62</v>
      </c>
      <c r="C184" s="12" t="s">
        <v>201</v>
      </c>
      <c r="D184" s="93">
        <v>1</v>
      </c>
      <c r="E184" s="62">
        <v>1.7</v>
      </c>
      <c r="F184" s="62">
        <v>0.09</v>
      </c>
      <c r="G184" s="63">
        <v>1</v>
      </c>
      <c r="H184" s="63">
        <v>0</v>
      </c>
      <c r="I184" s="97" t="s">
        <v>209</v>
      </c>
      <c r="J184" s="97" t="s">
        <v>209</v>
      </c>
      <c r="K184" s="97" t="s">
        <v>209</v>
      </c>
      <c r="L184" s="13">
        <f>18*30/7</f>
        <v>77.142857142857139</v>
      </c>
      <c r="M184" s="63">
        <f t="shared" si="2"/>
        <v>2.4318273276470777</v>
      </c>
      <c r="N184" s="135">
        <v>4</v>
      </c>
      <c r="O184" s="17" t="s">
        <v>70</v>
      </c>
    </row>
    <row r="185" spans="1:15" s="25" customFormat="1" x14ac:dyDescent="0.2">
      <c r="A185" s="10" t="s">
        <v>188</v>
      </c>
      <c r="B185" s="10" t="s">
        <v>59</v>
      </c>
      <c r="C185" s="10" t="s">
        <v>201</v>
      </c>
      <c r="D185" s="91">
        <v>1</v>
      </c>
      <c r="E185" s="59">
        <v>0.37</v>
      </c>
      <c r="F185" s="59">
        <v>0.27</v>
      </c>
      <c r="G185" s="60">
        <v>0.1</v>
      </c>
      <c r="H185" s="60">
        <v>1</v>
      </c>
      <c r="I185" s="96" t="s">
        <v>209</v>
      </c>
      <c r="J185" s="96" t="s">
        <v>209</v>
      </c>
      <c r="K185" s="96" t="s">
        <v>209</v>
      </c>
      <c r="L185" s="9">
        <v>5</v>
      </c>
      <c r="M185" s="60">
        <f t="shared" si="2"/>
        <v>0.30397841595588471</v>
      </c>
      <c r="N185" s="134">
        <v>0.5</v>
      </c>
      <c r="O185" s="16"/>
    </row>
    <row r="186" spans="1:15" s="25" customFormat="1" x14ac:dyDescent="0.2">
      <c r="A186" s="10" t="s">
        <v>188</v>
      </c>
      <c r="B186" s="10" t="s">
        <v>60</v>
      </c>
      <c r="C186" s="10" t="s">
        <v>201</v>
      </c>
      <c r="D186" s="91">
        <v>1</v>
      </c>
      <c r="E186" s="59">
        <v>0.55000000000000004</v>
      </c>
      <c r="F186" s="59">
        <v>0.32</v>
      </c>
      <c r="G186" s="60">
        <v>0.4</v>
      </c>
      <c r="H186" s="60">
        <v>1</v>
      </c>
      <c r="I186" s="96" t="s">
        <v>209</v>
      </c>
      <c r="J186" s="96" t="s">
        <v>209</v>
      </c>
      <c r="K186" s="96" t="s">
        <v>209</v>
      </c>
      <c r="L186" s="9">
        <v>17</v>
      </c>
      <c r="M186" s="60">
        <f t="shared" si="2"/>
        <v>0.60795683191176941</v>
      </c>
      <c r="N186" s="134">
        <v>1</v>
      </c>
      <c r="O186" s="16"/>
    </row>
    <row r="187" spans="1:15" s="25" customFormat="1" x14ac:dyDescent="0.2">
      <c r="A187" s="10" t="s">
        <v>188</v>
      </c>
      <c r="B187" s="10" t="s">
        <v>61</v>
      </c>
      <c r="C187" s="10" t="s">
        <v>201</v>
      </c>
      <c r="D187" s="91">
        <v>1</v>
      </c>
      <c r="E187" s="59">
        <v>0.85</v>
      </c>
      <c r="F187" s="59">
        <v>0.42</v>
      </c>
      <c r="G187" s="60">
        <v>0.8</v>
      </c>
      <c r="H187" s="60">
        <v>0</v>
      </c>
      <c r="I187" s="96" t="s">
        <v>209</v>
      </c>
      <c r="J187" s="96" t="s">
        <v>209</v>
      </c>
      <c r="K187" s="96" t="s">
        <v>209</v>
      </c>
      <c r="L187" s="9">
        <v>37</v>
      </c>
      <c r="M187" s="60">
        <f t="shared" si="2"/>
        <v>1.2159136638235388</v>
      </c>
      <c r="N187" s="134">
        <v>2</v>
      </c>
      <c r="O187" s="16"/>
    </row>
    <row r="188" spans="1:15" s="25" customFormat="1" x14ac:dyDescent="0.2">
      <c r="A188" s="10" t="s">
        <v>188</v>
      </c>
      <c r="B188" s="10" t="s">
        <v>62</v>
      </c>
      <c r="C188" s="10" t="s">
        <v>201</v>
      </c>
      <c r="D188" s="91">
        <v>1</v>
      </c>
      <c r="E188" s="59">
        <v>1.05</v>
      </c>
      <c r="F188" s="59">
        <v>0.46</v>
      </c>
      <c r="G188" s="60">
        <v>1</v>
      </c>
      <c r="H188" s="60">
        <v>0</v>
      </c>
      <c r="I188" s="96" t="s">
        <v>209</v>
      </c>
      <c r="J188" s="96" t="s">
        <v>209</v>
      </c>
      <c r="K188" s="96" t="s">
        <v>209</v>
      </c>
      <c r="L188" s="53">
        <f>18*30/7</f>
        <v>77.142857142857139</v>
      </c>
      <c r="M188" s="60">
        <f t="shared" si="2"/>
        <v>2.4318273276470777</v>
      </c>
      <c r="N188" s="135">
        <v>4</v>
      </c>
      <c r="O188" s="16"/>
    </row>
    <row r="189" spans="1:15" s="25" customFormat="1" x14ac:dyDescent="0.2">
      <c r="A189" s="11" t="s">
        <v>178</v>
      </c>
      <c r="B189" s="11" t="s">
        <v>59</v>
      </c>
      <c r="C189" s="11" t="s">
        <v>201</v>
      </c>
      <c r="D189" s="92">
        <v>1</v>
      </c>
      <c r="E189" s="57">
        <v>0.8</v>
      </c>
      <c r="F189" s="57">
        <v>0.28000000000000003</v>
      </c>
      <c r="G189" s="58">
        <v>0.1</v>
      </c>
      <c r="H189" s="61">
        <v>0</v>
      </c>
      <c r="I189" s="95" t="s">
        <v>209</v>
      </c>
      <c r="J189" s="95" t="s">
        <v>209</v>
      </c>
      <c r="K189" s="95" t="s">
        <v>209</v>
      </c>
      <c r="L189" s="7">
        <v>5</v>
      </c>
      <c r="M189" s="58">
        <f t="shared" si="2"/>
        <v>0.60795683191176941</v>
      </c>
      <c r="N189" s="133">
        <v>1</v>
      </c>
      <c r="O189" s="15"/>
    </row>
    <row r="190" spans="1:15" s="25" customFormat="1" x14ac:dyDescent="0.2">
      <c r="A190" s="10" t="s">
        <v>178</v>
      </c>
      <c r="B190" s="10" t="s">
        <v>60</v>
      </c>
      <c r="C190" s="10" t="s">
        <v>201</v>
      </c>
      <c r="D190" s="91">
        <v>1</v>
      </c>
      <c r="E190" s="59">
        <v>1.05</v>
      </c>
      <c r="F190" s="59">
        <v>0.3</v>
      </c>
      <c r="G190" s="60">
        <v>0.3</v>
      </c>
      <c r="H190" s="60">
        <v>0</v>
      </c>
      <c r="I190" s="96" t="s">
        <v>209</v>
      </c>
      <c r="J190" s="96" t="s">
        <v>209</v>
      </c>
      <c r="K190" s="96" t="s">
        <v>209</v>
      </c>
      <c r="L190" s="9">
        <v>20</v>
      </c>
      <c r="M190" s="60">
        <f t="shared" si="2"/>
        <v>1.2159136638235388</v>
      </c>
      <c r="N190" s="134">
        <v>2</v>
      </c>
      <c r="O190" s="16"/>
    </row>
    <row r="191" spans="1:15" s="25" customFormat="1" x14ac:dyDescent="0.2">
      <c r="A191" s="10" t="s">
        <v>178</v>
      </c>
      <c r="B191" s="10" t="s">
        <v>61</v>
      </c>
      <c r="C191" s="10" t="s">
        <v>201</v>
      </c>
      <c r="D191" s="91">
        <v>1</v>
      </c>
      <c r="E191" s="59">
        <v>1.38</v>
      </c>
      <c r="F191" s="59">
        <v>0.34</v>
      </c>
      <c r="G191" s="60">
        <v>0.85</v>
      </c>
      <c r="H191" s="60">
        <v>0</v>
      </c>
      <c r="I191" s="96" t="s">
        <v>209</v>
      </c>
      <c r="J191" s="96" t="s">
        <v>209</v>
      </c>
      <c r="K191" s="96" t="s">
        <v>209</v>
      </c>
      <c r="L191" s="9">
        <v>50</v>
      </c>
      <c r="M191" s="60">
        <f t="shared" si="2"/>
        <v>2.4318273276470777</v>
      </c>
      <c r="N191" s="134">
        <v>4</v>
      </c>
      <c r="O191" s="16"/>
    </row>
    <row r="192" spans="1:15" s="25" customFormat="1" x14ac:dyDescent="0.2">
      <c r="A192" s="10" t="s">
        <v>178</v>
      </c>
      <c r="B192" s="10" t="s">
        <v>62</v>
      </c>
      <c r="C192" s="10" t="s">
        <v>201</v>
      </c>
      <c r="D192" s="91">
        <v>1</v>
      </c>
      <c r="E192" s="59">
        <v>1.6</v>
      </c>
      <c r="F192" s="59">
        <v>0.28000000000000003</v>
      </c>
      <c r="G192" s="60">
        <v>1.2</v>
      </c>
      <c r="H192" s="60">
        <v>0</v>
      </c>
      <c r="I192" s="96" t="s">
        <v>209</v>
      </c>
      <c r="J192" s="96" t="s">
        <v>209</v>
      </c>
      <c r="K192" s="96" t="s">
        <v>209</v>
      </c>
      <c r="L192" s="53">
        <f>24*30/7</f>
        <v>102.85714285714286</v>
      </c>
      <c r="M192" s="60">
        <f t="shared" si="2"/>
        <v>4.8636546552941553</v>
      </c>
      <c r="N192" s="134">
        <v>8</v>
      </c>
      <c r="O192" s="16"/>
    </row>
    <row r="193" spans="1:15" s="25" customFormat="1" x14ac:dyDescent="0.2">
      <c r="A193" s="11" t="s">
        <v>190</v>
      </c>
      <c r="B193" s="11" t="s">
        <v>59</v>
      </c>
      <c r="C193" s="11" t="s">
        <v>201</v>
      </c>
      <c r="D193" s="92">
        <v>1</v>
      </c>
      <c r="E193" s="57">
        <v>0.5</v>
      </c>
      <c r="F193" s="57">
        <v>0.5</v>
      </c>
      <c r="G193" s="58">
        <v>0.06</v>
      </c>
      <c r="H193" s="58">
        <v>1</v>
      </c>
      <c r="I193" s="95" t="s">
        <v>209</v>
      </c>
      <c r="J193" s="95" t="s">
        <v>209</v>
      </c>
      <c r="K193" s="95" t="s">
        <v>209</v>
      </c>
      <c r="L193" s="7">
        <v>5</v>
      </c>
      <c r="M193" s="58">
        <f t="shared" si="2"/>
        <v>0.30397841595588471</v>
      </c>
      <c r="N193" s="133">
        <v>0.5</v>
      </c>
      <c r="O193" s="15" t="s">
        <v>69</v>
      </c>
    </row>
    <row r="194" spans="1:15" s="25" customFormat="1" x14ac:dyDescent="0.2">
      <c r="A194" s="10" t="s">
        <v>190</v>
      </c>
      <c r="B194" s="10" t="s">
        <v>60</v>
      </c>
      <c r="C194" s="10" t="s">
        <v>201</v>
      </c>
      <c r="D194" s="91">
        <v>1</v>
      </c>
      <c r="E194" s="59">
        <v>0.7</v>
      </c>
      <c r="F194" s="59">
        <v>0.6</v>
      </c>
      <c r="G194" s="60">
        <v>0.2</v>
      </c>
      <c r="H194" s="60">
        <v>0.6</v>
      </c>
      <c r="I194" s="96" t="s">
        <v>209</v>
      </c>
      <c r="J194" s="96" t="s">
        <v>209</v>
      </c>
      <c r="K194" s="96" t="s">
        <v>209</v>
      </c>
      <c r="L194" s="9">
        <v>17</v>
      </c>
      <c r="M194" s="60">
        <f t="shared" si="2"/>
        <v>0.60795683191176941</v>
      </c>
      <c r="N194" s="134">
        <v>1</v>
      </c>
      <c r="O194" s="16" t="s">
        <v>69</v>
      </c>
    </row>
    <row r="195" spans="1:15" s="25" customFormat="1" x14ac:dyDescent="0.2">
      <c r="A195" s="10" t="s">
        <v>190</v>
      </c>
      <c r="B195" s="10" t="s">
        <v>61</v>
      </c>
      <c r="C195" s="10" t="s">
        <v>201</v>
      </c>
      <c r="D195" s="91">
        <v>1</v>
      </c>
      <c r="E195" s="59">
        <v>0.9</v>
      </c>
      <c r="F195" s="59">
        <v>0.55000000000000004</v>
      </c>
      <c r="G195" s="60">
        <v>0.8</v>
      </c>
      <c r="H195" s="60">
        <v>0.2</v>
      </c>
      <c r="I195" s="96" t="s">
        <v>209</v>
      </c>
      <c r="J195" s="96" t="s">
        <v>209</v>
      </c>
      <c r="K195" s="96" t="s">
        <v>209</v>
      </c>
      <c r="L195" s="9">
        <v>37</v>
      </c>
      <c r="M195" s="60">
        <f t="shared" si="2"/>
        <v>1.2159136638235388</v>
      </c>
      <c r="N195" s="134">
        <v>2</v>
      </c>
      <c r="O195" s="16" t="s">
        <v>69</v>
      </c>
    </row>
    <row r="196" spans="1:15" s="44" customFormat="1" x14ac:dyDescent="0.2">
      <c r="A196" s="10" t="s">
        <v>190</v>
      </c>
      <c r="B196" s="10" t="s">
        <v>62</v>
      </c>
      <c r="C196" s="10" t="s">
        <v>201</v>
      </c>
      <c r="D196" s="91">
        <v>1</v>
      </c>
      <c r="E196" s="59">
        <v>1.1000000000000001</v>
      </c>
      <c r="F196" s="59">
        <v>0.46</v>
      </c>
      <c r="G196" s="60">
        <v>1.2</v>
      </c>
      <c r="H196" s="60">
        <v>0</v>
      </c>
      <c r="I196" s="96" t="s">
        <v>209</v>
      </c>
      <c r="J196" s="96" t="s">
        <v>209</v>
      </c>
      <c r="K196" s="96" t="s">
        <v>209</v>
      </c>
      <c r="L196" s="53">
        <f>18*30/7</f>
        <v>77.142857142857139</v>
      </c>
      <c r="M196" s="60">
        <f t="shared" si="2"/>
        <v>2.4318273276470777</v>
      </c>
      <c r="N196" s="134">
        <v>4</v>
      </c>
      <c r="O196" s="16" t="s">
        <v>69</v>
      </c>
    </row>
    <row r="197" spans="1:15" s="25" customFormat="1" x14ac:dyDescent="0.2">
      <c r="A197" s="11" t="s">
        <v>26</v>
      </c>
      <c r="B197" s="11" t="s">
        <v>59</v>
      </c>
      <c r="C197" s="11" t="s">
        <v>201</v>
      </c>
      <c r="D197" s="92">
        <v>1</v>
      </c>
      <c r="E197" s="57">
        <v>0.11</v>
      </c>
      <c r="F197" s="57">
        <v>0.7</v>
      </c>
      <c r="G197" s="58">
        <v>0.3</v>
      </c>
      <c r="H197" s="58">
        <v>1</v>
      </c>
      <c r="I197" s="95" t="s">
        <v>209</v>
      </c>
      <c r="J197" s="95" t="s">
        <v>209</v>
      </c>
      <c r="K197" s="95" t="s">
        <v>209</v>
      </c>
      <c r="L197" s="7">
        <v>1</v>
      </c>
      <c r="M197" s="58">
        <f t="shared" si="2"/>
        <v>0.30397841595588471</v>
      </c>
      <c r="N197" s="133">
        <v>0.5</v>
      </c>
      <c r="O197" s="15" t="s">
        <v>27</v>
      </c>
    </row>
    <row r="198" spans="1:15" s="25" customFormat="1" x14ac:dyDescent="0.2">
      <c r="A198" s="10" t="s">
        <v>26</v>
      </c>
      <c r="B198" s="10" t="s">
        <v>60</v>
      </c>
      <c r="C198" s="10" t="s">
        <v>201</v>
      </c>
      <c r="D198" s="91">
        <v>1</v>
      </c>
      <c r="E198" s="59">
        <v>0.15</v>
      </c>
      <c r="F198" s="59">
        <v>0.75</v>
      </c>
      <c r="G198" s="60">
        <v>0.6</v>
      </c>
      <c r="H198" s="60">
        <v>0.6</v>
      </c>
      <c r="I198" s="96" t="s">
        <v>209</v>
      </c>
      <c r="J198" s="96" t="s">
        <v>209</v>
      </c>
      <c r="K198" s="96" t="s">
        <v>209</v>
      </c>
      <c r="L198" s="9">
        <v>3</v>
      </c>
      <c r="M198" s="60">
        <f t="shared" ref="M198:M208" si="3">N198/NORMINV(0.95,0,1)</f>
        <v>0.91193524786765412</v>
      </c>
      <c r="N198" s="134">
        <v>1.5</v>
      </c>
      <c r="O198" s="16" t="s">
        <v>27</v>
      </c>
    </row>
    <row r="199" spans="1:15" s="25" customFormat="1" x14ac:dyDescent="0.2">
      <c r="A199" s="10" t="s">
        <v>26</v>
      </c>
      <c r="B199" s="10" t="s">
        <v>61</v>
      </c>
      <c r="C199" s="10" t="s">
        <v>201</v>
      </c>
      <c r="D199" s="91">
        <v>1</v>
      </c>
      <c r="E199" s="59">
        <v>0.2</v>
      </c>
      <c r="F199" s="59">
        <v>0.75</v>
      </c>
      <c r="G199" s="60">
        <v>0.8</v>
      </c>
      <c r="H199" s="60">
        <v>0.2</v>
      </c>
      <c r="I199" s="96" t="s">
        <v>209</v>
      </c>
      <c r="J199" s="96" t="s">
        <v>209</v>
      </c>
      <c r="K199" s="96" t="s">
        <v>209</v>
      </c>
      <c r="L199" s="9">
        <v>7</v>
      </c>
      <c r="M199" s="60">
        <f t="shared" si="3"/>
        <v>2.1278489116911929</v>
      </c>
      <c r="N199" s="134">
        <v>3.5</v>
      </c>
      <c r="O199" s="16" t="s">
        <v>27</v>
      </c>
    </row>
    <row r="200" spans="1:15" s="25" customFormat="1" x14ac:dyDescent="0.2">
      <c r="A200" s="10" t="s">
        <v>26</v>
      </c>
      <c r="B200" s="10" t="s">
        <v>62</v>
      </c>
      <c r="C200" s="10" t="s">
        <v>201</v>
      </c>
      <c r="D200" s="91">
        <v>1</v>
      </c>
      <c r="E200" s="59">
        <v>0.47</v>
      </c>
      <c r="F200" s="59">
        <v>0.7</v>
      </c>
      <c r="G200" s="60">
        <v>1</v>
      </c>
      <c r="H200" s="60">
        <v>0</v>
      </c>
      <c r="I200" s="96" t="s">
        <v>209</v>
      </c>
      <c r="J200" s="96" t="s">
        <v>209</v>
      </c>
      <c r="K200" s="96" t="s">
        <v>209</v>
      </c>
      <c r="L200" s="9">
        <v>30</v>
      </c>
      <c r="M200" s="60">
        <f t="shared" si="3"/>
        <v>9.1193524786765412</v>
      </c>
      <c r="N200" s="134">
        <v>15</v>
      </c>
      <c r="O200" s="16" t="s">
        <v>27</v>
      </c>
    </row>
    <row r="201" spans="1:15" s="25" customFormat="1" x14ac:dyDescent="0.2">
      <c r="A201" s="101" t="s">
        <v>28</v>
      </c>
      <c r="B201" s="101" t="s">
        <v>59</v>
      </c>
      <c r="C201" s="101" t="s">
        <v>201</v>
      </c>
      <c r="D201" s="102">
        <v>1</v>
      </c>
      <c r="E201" s="103">
        <v>10</v>
      </c>
      <c r="F201" s="103">
        <v>0.01</v>
      </c>
      <c r="G201" s="104">
        <v>0.01</v>
      </c>
      <c r="H201" s="104">
        <v>1</v>
      </c>
      <c r="I201" s="104" t="s">
        <v>209</v>
      </c>
      <c r="J201" s="104" t="s">
        <v>209</v>
      </c>
      <c r="K201" s="104" t="s">
        <v>209</v>
      </c>
      <c r="L201" s="105">
        <v>1</v>
      </c>
      <c r="M201" s="104">
        <f t="shared" si="3"/>
        <v>6.0795683191176939E-2</v>
      </c>
      <c r="N201" s="141">
        <v>0.1</v>
      </c>
      <c r="O201" s="15"/>
    </row>
    <row r="202" spans="1:15" s="25" customFormat="1" x14ac:dyDescent="0.2">
      <c r="A202" s="106" t="s">
        <v>28</v>
      </c>
      <c r="B202" s="106" t="s">
        <v>60</v>
      </c>
      <c r="C202" s="106" t="s">
        <v>201</v>
      </c>
      <c r="D202" s="107">
        <v>1</v>
      </c>
      <c r="E202" s="108">
        <v>10</v>
      </c>
      <c r="F202" s="108">
        <v>0.01</v>
      </c>
      <c r="G202" s="109">
        <v>0.01</v>
      </c>
      <c r="H202" s="109">
        <v>1</v>
      </c>
      <c r="I202" s="109" t="s">
        <v>209</v>
      </c>
      <c r="J202" s="109" t="s">
        <v>209</v>
      </c>
      <c r="K202" s="109" t="s">
        <v>209</v>
      </c>
      <c r="L202" s="110">
        <v>1</v>
      </c>
      <c r="M202" s="109">
        <f t="shared" si="3"/>
        <v>6.0795683191176939E-2</v>
      </c>
      <c r="N202" s="142">
        <v>0.1</v>
      </c>
      <c r="O202" s="16"/>
    </row>
    <row r="203" spans="1:15" s="25" customFormat="1" x14ac:dyDescent="0.2">
      <c r="A203" s="106" t="s">
        <v>28</v>
      </c>
      <c r="B203" s="106" t="s">
        <v>61</v>
      </c>
      <c r="C203" s="106" t="s">
        <v>201</v>
      </c>
      <c r="D203" s="107">
        <v>1</v>
      </c>
      <c r="E203" s="108">
        <v>10</v>
      </c>
      <c r="F203" s="108">
        <v>0.01</v>
      </c>
      <c r="G203" s="109">
        <v>0.01</v>
      </c>
      <c r="H203" s="109">
        <v>1</v>
      </c>
      <c r="I203" s="109" t="s">
        <v>209</v>
      </c>
      <c r="J203" s="109" t="s">
        <v>209</v>
      </c>
      <c r="K203" s="109" t="s">
        <v>209</v>
      </c>
      <c r="L203" s="110">
        <v>1</v>
      </c>
      <c r="M203" s="109">
        <f t="shared" si="3"/>
        <v>6.0795683191176939E-2</v>
      </c>
      <c r="N203" s="142">
        <v>0.1</v>
      </c>
      <c r="O203" s="16"/>
    </row>
    <row r="204" spans="1:15" s="25" customFormat="1" x14ac:dyDescent="0.2">
      <c r="A204" s="111" t="s">
        <v>28</v>
      </c>
      <c r="B204" s="111" t="s">
        <v>62</v>
      </c>
      <c r="C204" s="111" t="s">
        <v>201</v>
      </c>
      <c r="D204" s="112">
        <v>1</v>
      </c>
      <c r="E204" s="113">
        <v>10</v>
      </c>
      <c r="F204" s="113">
        <v>0.01</v>
      </c>
      <c r="G204" s="114">
        <v>0.01</v>
      </c>
      <c r="H204" s="114">
        <v>1</v>
      </c>
      <c r="I204" s="114" t="s">
        <v>209</v>
      </c>
      <c r="J204" s="114" t="s">
        <v>209</v>
      </c>
      <c r="K204" s="114" t="s">
        <v>209</v>
      </c>
      <c r="L204" s="115">
        <v>1</v>
      </c>
      <c r="M204" s="114">
        <f t="shared" si="3"/>
        <v>6.0795683191176939E-2</v>
      </c>
      <c r="N204" s="143">
        <v>0.1</v>
      </c>
      <c r="O204" s="17"/>
    </row>
    <row r="205" spans="1:15" s="25" customFormat="1" x14ac:dyDescent="0.2">
      <c r="A205" s="101" t="s">
        <v>213</v>
      </c>
      <c r="B205" s="101" t="s">
        <v>59</v>
      </c>
      <c r="C205" s="101" t="s">
        <v>201</v>
      </c>
      <c r="D205" s="102">
        <v>1</v>
      </c>
      <c r="E205" s="103">
        <v>10</v>
      </c>
      <c r="F205" s="103">
        <v>0.01</v>
      </c>
      <c r="G205" s="104">
        <v>0.01</v>
      </c>
      <c r="H205" s="104">
        <v>1</v>
      </c>
      <c r="I205" s="104" t="s">
        <v>209</v>
      </c>
      <c r="J205" s="104" t="s">
        <v>209</v>
      </c>
      <c r="K205" s="104" t="s">
        <v>209</v>
      </c>
      <c r="L205" s="105">
        <v>1</v>
      </c>
      <c r="M205" s="104">
        <f t="shared" si="3"/>
        <v>6.0795683191176939E-2</v>
      </c>
      <c r="N205" s="141">
        <v>0.1</v>
      </c>
      <c r="O205" s="15"/>
    </row>
    <row r="206" spans="1:15" s="25" customFormat="1" x14ac:dyDescent="0.2">
      <c r="A206" s="106" t="s">
        <v>213</v>
      </c>
      <c r="B206" s="106" t="s">
        <v>60</v>
      </c>
      <c r="C206" s="106" t="s">
        <v>201</v>
      </c>
      <c r="D206" s="107">
        <v>1</v>
      </c>
      <c r="E206" s="108">
        <v>10</v>
      </c>
      <c r="F206" s="108">
        <v>0.01</v>
      </c>
      <c r="G206" s="109">
        <v>0.01</v>
      </c>
      <c r="H206" s="109">
        <v>1</v>
      </c>
      <c r="I206" s="109" t="s">
        <v>209</v>
      </c>
      <c r="J206" s="109" t="s">
        <v>209</v>
      </c>
      <c r="K206" s="109" t="s">
        <v>209</v>
      </c>
      <c r="L206" s="110">
        <v>1</v>
      </c>
      <c r="M206" s="109">
        <f t="shared" si="3"/>
        <v>6.0795683191176939E-2</v>
      </c>
      <c r="N206" s="142">
        <v>0.1</v>
      </c>
      <c r="O206" s="16"/>
    </row>
    <row r="207" spans="1:15" s="25" customFormat="1" x14ac:dyDescent="0.2">
      <c r="A207" s="106" t="s">
        <v>213</v>
      </c>
      <c r="B207" s="106" t="s">
        <v>61</v>
      </c>
      <c r="C207" s="106" t="s">
        <v>201</v>
      </c>
      <c r="D207" s="107">
        <v>1</v>
      </c>
      <c r="E207" s="108">
        <v>10</v>
      </c>
      <c r="F207" s="108">
        <v>0.01</v>
      </c>
      <c r="G207" s="109">
        <v>0.01</v>
      </c>
      <c r="H207" s="109">
        <v>1</v>
      </c>
      <c r="I207" s="109" t="s">
        <v>209</v>
      </c>
      <c r="J207" s="109" t="s">
        <v>209</v>
      </c>
      <c r="K207" s="109" t="s">
        <v>209</v>
      </c>
      <c r="L207" s="110">
        <v>1</v>
      </c>
      <c r="M207" s="109">
        <f t="shared" si="3"/>
        <v>6.0795683191176939E-2</v>
      </c>
      <c r="N207" s="142">
        <v>0.1</v>
      </c>
      <c r="O207" s="16"/>
    </row>
    <row r="208" spans="1:15" s="25" customFormat="1" x14ac:dyDescent="0.2">
      <c r="A208" s="111" t="s">
        <v>213</v>
      </c>
      <c r="B208" s="111" t="s">
        <v>62</v>
      </c>
      <c r="C208" s="111" t="s">
        <v>201</v>
      </c>
      <c r="D208" s="112">
        <v>1</v>
      </c>
      <c r="E208" s="113">
        <v>10</v>
      </c>
      <c r="F208" s="113">
        <v>0.01</v>
      </c>
      <c r="G208" s="114">
        <v>0.01</v>
      </c>
      <c r="H208" s="114">
        <v>1</v>
      </c>
      <c r="I208" s="114" t="s">
        <v>209</v>
      </c>
      <c r="J208" s="114" t="s">
        <v>209</v>
      </c>
      <c r="K208" s="114" t="s">
        <v>209</v>
      </c>
      <c r="L208" s="115">
        <v>1</v>
      </c>
      <c r="M208" s="114">
        <f t="shared" si="3"/>
        <v>6.0795683191176939E-2</v>
      </c>
      <c r="N208" s="143">
        <v>0.1</v>
      </c>
      <c r="O208" s="17"/>
    </row>
  </sheetData>
  <sortState ref="A133:O196">
    <sortCondition ref="A133:A196"/>
    <sortCondition ref="B133:B196"/>
  </sortState>
  <mergeCells count="2">
    <mergeCell ref="B1:H1"/>
    <mergeCell ref="B2:J2"/>
  </mergeCells>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208"/>
  <sheetViews>
    <sheetView zoomScale="125" zoomScaleNormal="125" zoomScalePageLayoutView="125" workbookViewId="0">
      <pane xSplit="2" ySplit="4" topLeftCell="C5" activePane="bottomRight" state="frozen"/>
      <selection pane="topRight" activeCell="C1" sqref="C1"/>
      <selection pane="bottomLeft" activeCell="A5" sqref="A5"/>
      <selection pane="bottomRight" activeCell="A4" sqref="A4"/>
    </sheetView>
  </sheetViews>
  <sheetFormatPr baseColWidth="10" defaultColWidth="10.83203125" defaultRowHeight="14" x14ac:dyDescent="0.2"/>
  <cols>
    <col min="1" max="1" width="21.5" style="4" customWidth="1"/>
    <col min="2" max="2" width="14.1640625" style="4" customWidth="1"/>
    <col min="3" max="3" width="89.5" style="14" customWidth="1"/>
    <col min="4" max="4" width="44.6640625" style="6" customWidth="1"/>
    <col min="5" max="16384" width="10.83203125" style="6"/>
  </cols>
  <sheetData>
    <row r="1" spans="1:3" s="123" customFormat="1" ht="20" customHeight="1" x14ac:dyDescent="0.2">
      <c r="A1" s="123" t="s">
        <v>35</v>
      </c>
      <c r="B1" s="123" t="s">
        <v>225</v>
      </c>
    </row>
    <row r="2" spans="1:3" s="123" customFormat="1" ht="40" customHeight="1" x14ac:dyDescent="0.2">
      <c r="A2" s="123" t="s">
        <v>36</v>
      </c>
      <c r="B2" s="124"/>
    </row>
    <row r="3" spans="1:3" ht="14" customHeight="1" x14ac:dyDescent="0.2"/>
    <row r="4" spans="1:3" ht="26" customHeight="1" x14ac:dyDescent="0.2">
      <c r="A4" s="54" t="s">
        <v>14</v>
      </c>
      <c r="B4" s="54" t="s">
        <v>19</v>
      </c>
      <c r="C4" s="65" t="s">
        <v>248</v>
      </c>
    </row>
    <row r="5" spans="1:3" s="25" customFormat="1" x14ac:dyDescent="0.2">
      <c r="A5" s="8" t="s">
        <v>144</v>
      </c>
      <c r="B5" s="11" t="s">
        <v>59</v>
      </c>
      <c r="C5" s="18" t="s">
        <v>72</v>
      </c>
    </row>
    <row r="6" spans="1:3" s="25" customFormat="1" x14ac:dyDescent="0.2">
      <c r="A6" s="8" t="s">
        <v>144</v>
      </c>
      <c r="B6" s="10" t="s">
        <v>60</v>
      </c>
      <c r="C6" s="18" t="s">
        <v>73</v>
      </c>
    </row>
    <row r="7" spans="1:3" s="25" customFormat="1" x14ac:dyDescent="0.2">
      <c r="A7" s="8" t="s">
        <v>144</v>
      </c>
      <c r="B7" s="10" t="s">
        <v>61</v>
      </c>
      <c r="C7" s="18" t="s">
        <v>74</v>
      </c>
    </row>
    <row r="8" spans="1:3" s="25" customFormat="1" x14ac:dyDescent="0.2">
      <c r="A8" s="8" t="s">
        <v>144</v>
      </c>
      <c r="B8" s="10" t="s">
        <v>62</v>
      </c>
      <c r="C8" s="18" t="s">
        <v>75</v>
      </c>
    </row>
    <row r="9" spans="1:3" s="25" customFormat="1" x14ac:dyDescent="0.2">
      <c r="A9" s="11" t="s">
        <v>136</v>
      </c>
      <c r="B9" s="11" t="s">
        <v>59</v>
      </c>
      <c r="C9" s="15" t="s">
        <v>76</v>
      </c>
    </row>
    <row r="10" spans="1:3" s="25" customFormat="1" ht="28" x14ac:dyDescent="0.2">
      <c r="A10" s="10" t="s">
        <v>136</v>
      </c>
      <c r="B10" s="10" t="s">
        <v>60</v>
      </c>
      <c r="C10" s="16" t="s">
        <v>77</v>
      </c>
    </row>
    <row r="11" spans="1:3" s="25" customFormat="1" ht="28" x14ac:dyDescent="0.2">
      <c r="A11" s="10" t="s">
        <v>136</v>
      </c>
      <c r="B11" s="10" t="s">
        <v>61</v>
      </c>
      <c r="C11" s="16" t="s">
        <v>78</v>
      </c>
    </row>
    <row r="12" spans="1:3" s="25" customFormat="1" x14ac:dyDescent="0.2">
      <c r="A12" s="12" t="s">
        <v>136</v>
      </c>
      <c r="B12" s="12" t="s">
        <v>62</v>
      </c>
      <c r="C12" s="17" t="s">
        <v>79</v>
      </c>
    </row>
    <row r="13" spans="1:3" s="44" customFormat="1" ht="28" x14ac:dyDescent="0.2">
      <c r="A13" s="10" t="s">
        <v>131</v>
      </c>
      <c r="B13" s="10" t="s">
        <v>59</v>
      </c>
      <c r="C13" s="16" t="s">
        <v>80</v>
      </c>
    </row>
    <row r="14" spans="1:3" s="25" customFormat="1" ht="42" x14ac:dyDescent="0.2">
      <c r="A14" s="10" t="s">
        <v>131</v>
      </c>
      <c r="B14" s="10" t="s">
        <v>60</v>
      </c>
      <c r="C14" s="16" t="s">
        <v>81</v>
      </c>
    </row>
    <row r="15" spans="1:3" s="25" customFormat="1" ht="56" x14ac:dyDescent="0.2">
      <c r="A15" s="10" t="s">
        <v>131</v>
      </c>
      <c r="B15" s="10" t="s">
        <v>61</v>
      </c>
      <c r="C15" s="16" t="s">
        <v>82</v>
      </c>
    </row>
    <row r="16" spans="1:3" s="25" customFormat="1" ht="42" x14ac:dyDescent="0.2">
      <c r="A16" s="10" t="s">
        <v>131</v>
      </c>
      <c r="B16" s="10" t="s">
        <v>62</v>
      </c>
      <c r="C16" s="16" t="s">
        <v>83</v>
      </c>
    </row>
    <row r="17" spans="1:3" s="25" customFormat="1" x14ac:dyDescent="0.2">
      <c r="A17" s="11" t="s">
        <v>169</v>
      </c>
      <c r="B17" s="11" t="s">
        <v>59</v>
      </c>
      <c r="C17" s="15" t="s">
        <v>84</v>
      </c>
    </row>
    <row r="18" spans="1:3" s="25" customFormat="1" ht="28" x14ac:dyDescent="0.2">
      <c r="A18" s="10" t="s">
        <v>169</v>
      </c>
      <c r="B18" s="10" t="s">
        <v>60</v>
      </c>
      <c r="C18" s="16" t="s">
        <v>85</v>
      </c>
    </row>
    <row r="19" spans="1:3" s="25" customFormat="1" ht="42" x14ac:dyDescent="0.2">
      <c r="A19" s="10" t="s">
        <v>169</v>
      </c>
      <c r="B19" s="10" t="s">
        <v>61</v>
      </c>
      <c r="C19" s="16" t="s">
        <v>86</v>
      </c>
    </row>
    <row r="20" spans="1:3" s="25" customFormat="1" x14ac:dyDescent="0.2">
      <c r="A20" s="10" t="s">
        <v>169</v>
      </c>
      <c r="B20" s="10" t="s">
        <v>62</v>
      </c>
      <c r="C20" s="16" t="s">
        <v>87</v>
      </c>
    </row>
    <row r="21" spans="1:3" s="25" customFormat="1" x14ac:dyDescent="0.2">
      <c r="A21" s="11" t="s">
        <v>143</v>
      </c>
      <c r="B21" s="11" t="s">
        <v>59</v>
      </c>
      <c r="C21" s="15" t="s">
        <v>88</v>
      </c>
    </row>
    <row r="22" spans="1:3" s="25" customFormat="1" ht="28" x14ac:dyDescent="0.2">
      <c r="A22" s="10" t="s">
        <v>143</v>
      </c>
      <c r="B22" s="10" t="s">
        <v>60</v>
      </c>
      <c r="C22" s="16" t="s">
        <v>89</v>
      </c>
    </row>
    <row r="23" spans="1:3" s="25" customFormat="1" ht="42" x14ac:dyDescent="0.2">
      <c r="A23" s="10" t="s">
        <v>143</v>
      </c>
      <c r="B23" s="10" t="s">
        <v>61</v>
      </c>
      <c r="C23" s="16" t="s">
        <v>90</v>
      </c>
    </row>
    <row r="24" spans="1:3" s="25" customFormat="1" x14ac:dyDescent="0.2">
      <c r="A24" s="10" t="s">
        <v>143</v>
      </c>
      <c r="B24" s="10" t="s">
        <v>62</v>
      </c>
      <c r="C24" s="16" t="s">
        <v>87</v>
      </c>
    </row>
    <row r="25" spans="1:3" s="25" customFormat="1" x14ac:dyDescent="0.2">
      <c r="A25" s="11" t="s">
        <v>137</v>
      </c>
      <c r="B25" s="11" t="s">
        <v>59</v>
      </c>
      <c r="C25" s="15" t="s">
        <v>91</v>
      </c>
    </row>
    <row r="26" spans="1:3" s="25" customFormat="1" ht="28" x14ac:dyDescent="0.2">
      <c r="A26" s="10" t="s">
        <v>137</v>
      </c>
      <c r="B26" s="10" t="s">
        <v>60</v>
      </c>
      <c r="C26" s="16" t="s">
        <v>92</v>
      </c>
    </row>
    <row r="27" spans="1:3" s="25" customFormat="1" ht="28" x14ac:dyDescent="0.2">
      <c r="A27" s="10" t="s">
        <v>137</v>
      </c>
      <c r="B27" s="10" t="s">
        <v>61</v>
      </c>
      <c r="C27" s="16" t="s">
        <v>93</v>
      </c>
    </row>
    <row r="28" spans="1:3" s="25" customFormat="1" x14ac:dyDescent="0.2">
      <c r="A28" s="10" t="s">
        <v>137</v>
      </c>
      <c r="B28" s="10" t="s">
        <v>62</v>
      </c>
      <c r="C28" s="16" t="s">
        <v>94</v>
      </c>
    </row>
    <row r="29" spans="1:3" s="25" customFormat="1" x14ac:dyDescent="0.2">
      <c r="A29" s="11" t="s">
        <v>217</v>
      </c>
      <c r="B29" s="11" t="s">
        <v>59</v>
      </c>
      <c r="C29" s="15" t="s">
        <v>163</v>
      </c>
    </row>
    <row r="30" spans="1:3" s="25" customFormat="1" ht="28" x14ac:dyDescent="0.2">
      <c r="A30" s="10" t="s">
        <v>217</v>
      </c>
      <c r="B30" s="10" t="s">
        <v>60</v>
      </c>
      <c r="C30" s="16" t="s">
        <v>95</v>
      </c>
    </row>
    <row r="31" spans="1:3" s="25" customFormat="1" ht="28" x14ac:dyDescent="0.2">
      <c r="A31" s="10" t="s">
        <v>217</v>
      </c>
      <c r="B31" s="10" t="s">
        <v>61</v>
      </c>
      <c r="C31" s="16" t="s">
        <v>96</v>
      </c>
    </row>
    <row r="32" spans="1:3" s="25" customFormat="1" x14ac:dyDescent="0.2">
      <c r="A32" s="10" t="s">
        <v>217</v>
      </c>
      <c r="B32" s="10" t="s">
        <v>62</v>
      </c>
      <c r="C32" s="16" t="s">
        <v>79</v>
      </c>
    </row>
    <row r="33" spans="1:3" s="25" customFormat="1" ht="28" x14ac:dyDescent="0.2">
      <c r="A33" s="11" t="s">
        <v>141</v>
      </c>
      <c r="B33" s="11" t="s">
        <v>59</v>
      </c>
      <c r="C33" s="15" t="s">
        <v>97</v>
      </c>
    </row>
    <row r="34" spans="1:3" s="25" customFormat="1" x14ac:dyDescent="0.2">
      <c r="A34" s="10" t="s">
        <v>141</v>
      </c>
      <c r="B34" s="10" t="s">
        <v>60</v>
      </c>
      <c r="C34" s="16" t="s">
        <v>98</v>
      </c>
    </row>
    <row r="35" spans="1:3" s="25" customFormat="1" ht="28" x14ac:dyDescent="0.2">
      <c r="A35" s="10" t="s">
        <v>141</v>
      </c>
      <c r="B35" s="10" t="s">
        <v>61</v>
      </c>
      <c r="C35" s="16" t="s">
        <v>99</v>
      </c>
    </row>
    <row r="36" spans="1:3" s="25" customFormat="1" x14ac:dyDescent="0.2">
      <c r="A36" s="10" t="s">
        <v>141</v>
      </c>
      <c r="B36" s="10" t="s">
        <v>62</v>
      </c>
      <c r="C36" s="16" t="s">
        <v>100</v>
      </c>
    </row>
    <row r="37" spans="1:3" s="25" customFormat="1" x14ac:dyDescent="0.2">
      <c r="A37" s="11" t="s">
        <v>134</v>
      </c>
      <c r="B37" s="11" t="s">
        <v>59</v>
      </c>
      <c r="C37" s="15" t="s">
        <v>101</v>
      </c>
    </row>
    <row r="38" spans="1:3" s="25" customFormat="1" ht="28" x14ac:dyDescent="0.2">
      <c r="A38" s="10" t="s">
        <v>134</v>
      </c>
      <c r="B38" s="10" t="s">
        <v>60</v>
      </c>
      <c r="C38" s="16" t="s">
        <v>102</v>
      </c>
    </row>
    <row r="39" spans="1:3" s="25" customFormat="1" ht="28" x14ac:dyDescent="0.2">
      <c r="A39" s="10" t="s">
        <v>134</v>
      </c>
      <c r="B39" s="10" t="s">
        <v>61</v>
      </c>
      <c r="C39" s="16" t="s">
        <v>103</v>
      </c>
    </row>
    <row r="40" spans="1:3" s="25" customFormat="1" x14ac:dyDescent="0.2">
      <c r="A40" s="12" t="s">
        <v>134</v>
      </c>
      <c r="B40" s="12" t="s">
        <v>62</v>
      </c>
      <c r="C40" s="17" t="s">
        <v>104</v>
      </c>
    </row>
    <row r="41" spans="1:3" s="25" customFormat="1" ht="28" x14ac:dyDescent="0.2">
      <c r="A41" s="11" t="s">
        <v>139</v>
      </c>
      <c r="B41" s="11" t="s">
        <v>59</v>
      </c>
      <c r="C41" s="15" t="s">
        <v>105</v>
      </c>
    </row>
    <row r="42" spans="1:3" s="25" customFormat="1" ht="42" x14ac:dyDescent="0.2">
      <c r="A42" s="10" t="s">
        <v>139</v>
      </c>
      <c r="B42" s="10" t="s">
        <v>60</v>
      </c>
      <c r="C42" s="16" t="s">
        <v>106</v>
      </c>
    </row>
    <row r="43" spans="1:3" s="25" customFormat="1" ht="56" x14ac:dyDescent="0.2">
      <c r="A43" s="10" t="s">
        <v>139</v>
      </c>
      <c r="B43" s="10" t="s">
        <v>61</v>
      </c>
      <c r="C43" s="16" t="s">
        <v>107</v>
      </c>
    </row>
    <row r="44" spans="1:3" s="25" customFormat="1" ht="28" x14ac:dyDescent="0.2">
      <c r="A44" s="12" t="s">
        <v>139</v>
      </c>
      <c r="B44" s="12" t="s">
        <v>62</v>
      </c>
      <c r="C44" s="17" t="s">
        <v>108</v>
      </c>
    </row>
    <row r="45" spans="1:3" s="25" customFormat="1" x14ac:dyDescent="0.2">
      <c r="A45" s="11" t="s">
        <v>138</v>
      </c>
      <c r="B45" s="11" t="s">
        <v>59</v>
      </c>
      <c r="C45" s="15" t="s">
        <v>109</v>
      </c>
    </row>
    <row r="46" spans="1:3" s="25" customFormat="1" ht="28" x14ac:dyDescent="0.2">
      <c r="A46" s="10" t="s">
        <v>138</v>
      </c>
      <c r="B46" s="10" t="s">
        <v>60</v>
      </c>
      <c r="C46" s="16" t="s">
        <v>110</v>
      </c>
    </row>
    <row r="47" spans="1:3" s="25" customFormat="1" ht="28" x14ac:dyDescent="0.2">
      <c r="A47" s="10" t="s">
        <v>138</v>
      </c>
      <c r="B47" s="10" t="s">
        <v>61</v>
      </c>
      <c r="C47" s="16" t="s">
        <v>111</v>
      </c>
    </row>
    <row r="48" spans="1:3" s="25" customFormat="1" x14ac:dyDescent="0.2">
      <c r="A48" s="10" t="s">
        <v>138</v>
      </c>
      <c r="B48" s="10" t="s">
        <v>62</v>
      </c>
      <c r="C48" s="16" t="s">
        <v>112</v>
      </c>
    </row>
    <row r="49" spans="1:3" s="25" customFormat="1" x14ac:dyDescent="0.2">
      <c r="A49" s="11" t="s">
        <v>132</v>
      </c>
      <c r="B49" s="11" t="s">
        <v>59</v>
      </c>
      <c r="C49" s="15" t="s">
        <v>113</v>
      </c>
    </row>
    <row r="50" spans="1:3" s="25" customFormat="1" x14ac:dyDescent="0.2">
      <c r="A50" s="10" t="s">
        <v>132</v>
      </c>
      <c r="B50" s="10" t="s">
        <v>60</v>
      </c>
      <c r="C50" s="16" t="s">
        <v>114</v>
      </c>
    </row>
    <row r="51" spans="1:3" s="25" customFormat="1" ht="28" x14ac:dyDescent="0.2">
      <c r="A51" s="10" t="s">
        <v>132</v>
      </c>
      <c r="B51" s="10" t="s">
        <v>61</v>
      </c>
      <c r="C51" s="16" t="s">
        <v>115</v>
      </c>
    </row>
    <row r="52" spans="1:3" s="25" customFormat="1" x14ac:dyDescent="0.2">
      <c r="A52" s="10" t="s">
        <v>132</v>
      </c>
      <c r="B52" s="10" t="s">
        <v>62</v>
      </c>
      <c r="C52" s="16" t="s">
        <v>116</v>
      </c>
    </row>
    <row r="53" spans="1:3" s="25" customFormat="1" x14ac:dyDescent="0.2">
      <c r="A53" s="11" t="s">
        <v>142</v>
      </c>
      <c r="B53" s="11" t="s">
        <v>59</v>
      </c>
      <c r="C53" s="15" t="s">
        <v>117</v>
      </c>
    </row>
    <row r="54" spans="1:3" s="25" customFormat="1" x14ac:dyDescent="0.2">
      <c r="A54" s="10" t="s">
        <v>142</v>
      </c>
      <c r="B54" s="10" t="s">
        <v>60</v>
      </c>
      <c r="C54" s="16" t="s">
        <v>118</v>
      </c>
    </row>
    <row r="55" spans="1:3" s="25" customFormat="1" x14ac:dyDescent="0.2">
      <c r="A55" s="10" t="s">
        <v>142</v>
      </c>
      <c r="B55" s="10" t="s">
        <v>61</v>
      </c>
      <c r="C55" s="16" t="s">
        <v>119</v>
      </c>
    </row>
    <row r="56" spans="1:3" s="25" customFormat="1" x14ac:dyDescent="0.2">
      <c r="A56" s="10" t="s">
        <v>142</v>
      </c>
      <c r="B56" s="10" t="s">
        <v>62</v>
      </c>
      <c r="C56" s="16" t="s">
        <v>120</v>
      </c>
    </row>
    <row r="57" spans="1:3" s="25" customFormat="1" x14ac:dyDescent="0.2">
      <c r="A57" s="11" t="s">
        <v>133</v>
      </c>
      <c r="B57" s="11" t="s">
        <v>59</v>
      </c>
      <c r="C57" s="15" t="s">
        <v>101</v>
      </c>
    </row>
    <row r="58" spans="1:3" s="25" customFormat="1" ht="28" x14ac:dyDescent="0.2">
      <c r="A58" s="10" t="s">
        <v>133</v>
      </c>
      <c r="B58" s="10" t="s">
        <v>60</v>
      </c>
      <c r="C58" s="16" t="s">
        <v>102</v>
      </c>
    </row>
    <row r="59" spans="1:3" s="25" customFormat="1" ht="28" x14ac:dyDescent="0.2">
      <c r="A59" s="10" t="s">
        <v>133</v>
      </c>
      <c r="B59" s="10" t="s">
        <v>61</v>
      </c>
      <c r="C59" s="16" t="s">
        <v>103</v>
      </c>
    </row>
    <row r="60" spans="1:3" s="25" customFormat="1" x14ac:dyDescent="0.2">
      <c r="A60" s="10" t="s">
        <v>133</v>
      </c>
      <c r="B60" s="10" t="s">
        <v>62</v>
      </c>
      <c r="C60" s="16" t="s">
        <v>104</v>
      </c>
    </row>
    <row r="61" spans="1:3" s="25" customFormat="1" ht="28" x14ac:dyDescent="0.2">
      <c r="A61" s="11" t="s">
        <v>140</v>
      </c>
      <c r="B61" s="11" t="s">
        <v>59</v>
      </c>
      <c r="C61" s="15" t="s">
        <v>121</v>
      </c>
    </row>
    <row r="62" spans="1:3" s="25" customFormat="1" ht="28" x14ac:dyDescent="0.2">
      <c r="A62" s="10" t="s">
        <v>140</v>
      </c>
      <c r="B62" s="10" t="s">
        <v>60</v>
      </c>
      <c r="C62" s="16" t="s">
        <v>122</v>
      </c>
    </row>
    <row r="63" spans="1:3" s="25" customFormat="1" ht="28" x14ac:dyDescent="0.2">
      <c r="A63" s="10" t="s">
        <v>140</v>
      </c>
      <c r="B63" s="10" t="s">
        <v>61</v>
      </c>
      <c r="C63" s="16" t="s">
        <v>123</v>
      </c>
    </row>
    <row r="64" spans="1:3" s="25" customFormat="1" x14ac:dyDescent="0.2">
      <c r="A64" s="10" t="s">
        <v>140</v>
      </c>
      <c r="B64" s="10" t="s">
        <v>62</v>
      </c>
      <c r="C64" s="16" t="s">
        <v>124</v>
      </c>
    </row>
    <row r="65" spans="1:3" s="25" customFormat="1" x14ac:dyDescent="0.2">
      <c r="A65" s="11" t="s">
        <v>130</v>
      </c>
      <c r="B65" s="11" t="s">
        <v>59</v>
      </c>
      <c r="C65" s="15" t="s">
        <v>125</v>
      </c>
    </row>
    <row r="66" spans="1:3" s="25" customFormat="1" ht="28" x14ac:dyDescent="0.2">
      <c r="A66" s="10" t="s">
        <v>130</v>
      </c>
      <c r="B66" s="10" t="s">
        <v>60</v>
      </c>
      <c r="C66" s="16" t="s">
        <v>126</v>
      </c>
    </row>
    <row r="67" spans="1:3" s="25" customFormat="1" ht="28" x14ac:dyDescent="0.2">
      <c r="A67" s="10" t="s">
        <v>130</v>
      </c>
      <c r="B67" s="10" t="s">
        <v>61</v>
      </c>
      <c r="C67" s="16" t="s">
        <v>127</v>
      </c>
    </row>
    <row r="68" spans="1:3" s="44" customFormat="1" x14ac:dyDescent="0.2">
      <c r="A68" s="10" t="s">
        <v>130</v>
      </c>
      <c r="B68" s="10" t="s">
        <v>62</v>
      </c>
      <c r="C68" s="16" t="s">
        <v>116</v>
      </c>
    </row>
    <row r="69" spans="1:3" s="25" customFormat="1" x14ac:dyDescent="0.2">
      <c r="A69" s="11" t="s">
        <v>150</v>
      </c>
      <c r="B69" s="11" t="s">
        <v>59</v>
      </c>
      <c r="C69" s="15" t="s">
        <v>72</v>
      </c>
    </row>
    <row r="70" spans="1:3" s="25" customFormat="1" x14ac:dyDescent="0.2">
      <c r="A70" s="10" t="s">
        <v>150</v>
      </c>
      <c r="B70" s="10" t="s">
        <v>60</v>
      </c>
      <c r="C70" s="16" t="s">
        <v>73</v>
      </c>
    </row>
    <row r="71" spans="1:3" s="25" customFormat="1" x14ac:dyDescent="0.2">
      <c r="A71" s="10" t="s">
        <v>150</v>
      </c>
      <c r="B71" s="10" t="s">
        <v>61</v>
      </c>
      <c r="C71" s="16" t="s">
        <v>74</v>
      </c>
    </row>
    <row r="72" spans="1:3" s="25" customFormat="1" x14ac:dyDescent="0.2">
      <c r="A72" s="10" t="s">
        <v>150</v>
      </c>
      <c r="B72" s="10" t="s">
        <v>62</v>
      </c>
      <c r="C72" s="16" t="s">
        <v>75</v>
      </c>
    </row>
    <row r="73" spans="1:3" s="25" customFormat="1" x14ac:dyDescent="0.2">
      <c r="A73" s="11" t="s">
        <v>149</v>
      </c>
      <c r="B73" s="11" t="s">
        <v>59</v>
      </c>
      <c r="C73" s="15" t="s">
        <v>76</v>
      </c>
    </row>
    <row r="74" spans="1:3" s="25" customFormat="1" ht="28" x14ac:dyDescent="0.2">
      <c r="A74" s="10" t="s">
        <v>149</v>
      </c>
      <c r="B74" s="10" t="s">
        <v>60</v>
      </c>
      <c r="C74" s="16" t="s">
        <v>77</v>
      </c>
    </row>
    <row r="75" spans="1:3" s="25" customFormat="1" ht="28" x14ac:dyDescent="0.2">
      <c r="A75" s="10" t="s">
        <v>149</v>
      </c>
      <c r="B75" s="10" t="s">
        <v>61</v>
      </c>
      <c r="C75" s="16" t="s">
        <v>78</v>
      </c>
    </row>
    <row r="76" spans="1:3" s="25" customFormat="1" x14ac:dyDescent="0.2">
      <c r="A76" s="10" t="s">
        <v>149</v>
      </c>
      <c r="B76" s="10" t="s">
        <v>62</v>
      </c>
      <c r="C76" s="16" t="s">
        <v>79</v>
      </c>
    </row>
    <row r="77" spans="1:3" s="44" customFormat="1" ht="28" x14ac:dyDescent="0.2">
      <c r="A77" s="11" t="s">
        <v>175</v>
      </c>
      <c r="B77" s="11" t="s">
        <v>59</v>
      </c>
      <c r="C77" s="15" t="s">
        <v>80</v>
      </c>
    </row>
    <row r="78" spans="1:3" s="25" customFormat="1" ht="42" x14ac:dyDescent="0.2">
      <c r="A78" s="10" t="s">
        <v>175</v>
      </c>
      <c r="B78" s="10" t="s">
        <v>60</v>
      </c>
      <c r="C78" s="16" t="s">
        <v>81</v>
      </c>
    </row>
    <row r="79" spans="1:3" s="25" customFormat="1" ht="56" x14ac:dyDescent="0.2">
      <c r="A79" s="10" t="s">
        <v>175</v>
      </c>
      <c r="B79" s="10" t="s">
        <v>61</v>
      </c>
      <c r="C79" s="16" t="s">
        <v>82</v>
      </c>
    </row>
    <row r="80" spans="1:3" s="25" customFormat="1" ht="42" x14ac:dyDescent="0.2">
      <c r="A80" s="10" t="s">
        <v>175</v>
      </c>
      <c r="B80" s="10" t="s">
        <v>62</v>
      </c>
      <c r="C80" s="16" t="s">
        <v>83</v>
      </c>
    </row>
    <row r="81" spans="1:3" s="25" customFormat="1" x14ac:dyDescent="0.2">
      <c r="A81" s="11" t="s">
        <v>170</v>
      </c>
      <c r="B81" s="11" t="s">
        <v>59</v>
      </c>
      <c r="C81" s="15" t="s">
        <v>84</v>
      </c>
    </row>
    <row r="82" spans="1:3" s="25" customFormat="1" ht="28" x14ac:dyDescent="0.2">
      <c r="A82" s="10" t="s">
        <v>170</v>
      </c>
      <c r="B82" s="10" t="s">
        <v>60</v>
      </c>
      <c r="C82" s="16" t="s">
        <v>85</v>
      </c>
    </row>
    <row r="83" spans="1:3" s="25" customFormat="1" ht="42" x14ac:dyDescent="0.2">
      <c r="A83" s="10" t="s">
        <v>170</v>
      </c>
      <c r="B83" s="10" t="s">
        <v>61</v>
      </c>
      <c r="C83" s="16" t="s">
        <v>86</v>
      </c>
    </row>
    <row r="84" spans="1:3" s="25" customFormat="1" x14ac:dyDescent="0.2">
      <c r="A84" s="10" t="s">
        <v>170</v>
      </c>
      <c r="B84" s="10" t="s">
        <v>62</v>
      </c>
      <c r="C84" s="16" t="s">
        <v>87</v>
      </c>
    </row>
    <row r="85" spans="1:3" s="25" customFormat="1" x14ac:dyDescent="0.2">
      <c r="A85" s="11" t="s">
        <v>148</v>
      </c>
      <c r="B85" s="11" t="s">
        <v>59</v>
      </c>
      <c r="C85" s="15" t="s">
        <v>88</v>
      </c>
    </row>
    <row r="86" spans="1:3" s="25" customFormat="1" ht="28" x14ac:dyDescent="0.2">
      <c r="A86" s="10" t="s">
        <v>148</v>
      </c>
      <c r="B86" s="10" t="s">
        <v>60</v>
      </c>
      <c r="C86" s="16" t="s">
        <v>89</v>
      </c>
    </row>
    <row r="87" spans="1:3" s="25" customFormat="1" ht="42" x14ac:dyDescent="0.2">
      <c r="A87" s="10" t="s">
        <v>148</v>
      </c>
      <c r="B87" s="10" t="s">
        <v>61</v>
      </c>
      <c r="C87" s="16" t="s">
        <v>90</v>
      </c>
    </row>
    <row r="88" spans="1:3" s="25" customFormat="1" x14ac:dyDescent="0.2">
      <c r="A88" s="10" t="s">
        <v>148</v>
      </c>
      <c r="B88" s="10" t="s">
        <v>62</v>
      </c>
      <c r="C88" s="16" t="s">
        <v>87</v>
      </c>
    </row>
    <row r="89" spans="1:3" s="25" customFormat="1" x14ac:dyDescent="0.2">
      <c r="A89" s="11" t="s">
        <v>151</v>
      </c>
      <c r="B89" s="11" t="s">
        <v>59</v>
      </c>
      <c r="C89" s="15" t="s">
        <v>91</v>
      </c>
    </row>
    <row r="90" spans="1:3" s="25" customFormat="1" ht="28" x14ac:dyDescent="0.2">
      <c r="A90" s="10" t="s">
        <v>151</v>
      </c>
      <c r="B90" s="10" t="s">
        <v>60</v>
      </c>
      <c r="C90" s="16" t="s">
        <v>92</v>
      </c>
    </row>
    <row r="91" spans="1:3" s="25" customFormat="1" ht="28" x14ac:dyDescent="0.2">
      <c r="A91" s="10" t="s">
        <v>151</v>
      </c>
      <c r="B91" s="10" t="s">
        <v>61</v>
      </c>
      <c r="C91" s="16" t="s">
        <v>93</v>
      </c>
    </row>
    <row r="92" spans="1:3" s="25" customFormat="1" x14ac:dyDescent="0.2">
      <c r="A92" s="10" t="s">
        <v>151</v>
      </c>
      <c r="B92" s="10" t="s">
        <v>62</v>
      </c>
      <c r="C92" s="16" t="s">
        <v>94</v>
      </c>
    </row>
    <row r="93" spans="1:3" s="25" customFormat="1" x14ac:dyDescent="0.2">
      <c r="A93" s="11" t="s">
        <v>218</v>
      </c>
      <c r="B93" s="11" t="s">
        <v>59</v>
      </c>
      <c r="C93" s="15" t="s">
        <v>163</v>
      </c>
    </row>
    <row r="94" spans="1:3" s="25" customFormat="1" ht="28" x14ac:dyDescent="0.2">
      <c r="A94" s="10" t="s">
        <v>218</v>
      </c>
      <c r="B94" s="10" t="s">
        <v>60</v>
      </c>
      <c r="C94" s="16" t="s">
        <v>95</v>
      </c>
    </row>
    <row r="95" spans="1:3" s="25" customFormat="1" ht="28" x14ac:dyDescent="0.2">
      <c r="A95" s="10" t="s">
        <v>218</v>
      </c>
      <c r="B95" s="10" t="s">
        <v>61</v>
      </c>
      <c r="C95" s="16" t="s">
        <v>96</v>
      </c>
    </row>
    <row r="96" spans="1:3" s="25" customFormat="1" x14ac:dyDescent="0.2">
      <c r="A96" s="10" t="s">
        <v>218</v>
      </c>
      <c r="B96" s="10" t="s">
        <v>62</v>
      </c>
      <c r="C96" s="16" t="s">
        <v>79</v>
      </c>
    </row>
    <row r="97" spans="1:3" s="25" customFormat="1" ht="28" x14ac:dyDescent="0.2">
      <c r="A97" s="11" t="s">
        <v>153</v>
      </c>
      <c r="B97" s="11" t="s">
        <v>59</v>
      </c>
      <c r="C97" s="15" t="s">
        <v>97</v>
      </c>
    </row>
    <row r="98" spans="1:3" s="25" customFormat="1" x14ac:dyDescent="0.2">
      <c r="A98" s="10" t="s">
        <v>153</v>
      </c>
      <c r="B98" s="10" t="s">
        <v>60</v>
      </c>
      <c r="C98" s="16" t="s">
        <v>98</v>
      </c>
    </row>
    <row r="99" spans="1:3" s="25" customFormat="1" ht="28" x14ac:dyDescent="0.2">
      <c r="A99" s="10" t="s">
        <v>153</v>
      </c>
      <c r="B99" s="10" t="s">
        <v>61</v>
      </c>
      <c r="C99" s="16" t="s">
        <v>99</v>
      </c>
    </row>
    <row r="100" spans="1:3" s="25" customFormat="1" x14ac:dyDescent="0.2">
      <c r="A100" s="10" t="s">
        <v>153</v>
      </c>
      <c r="B100" s="10" t="s">
        <v>62</v>
      </c>
      <c r="C100" s="16" t="s">
        <v>100</v>
      </c>
    </row>
    <row r="101" spans="1:3" s="25" customFormat="1" x14ac:dyDescent="0.2">
      <c r="A101" s="11" t="s">
        <v>147</v>
      </c>
      <c r="B101" s="11" t="s">
        <v>59</v>
      </c>
      <c r="C101" s="15" t="s">
        <v>101</v>
      </c>
    </row>
    <row r="102" spans="1:3" s="25" customFormat="1" ht="28" x14ac:dyDescent="0.2">
      <c r="A102" s="10" t="s">
        <v>147</v>
      </c>
      <c r="B102" s="10" t="s">
        <v>60</v>
      </c>
      <c r="C102" s="16" t="s">
        <v>102</v>
      </c>
    </row>
    <row r="103" spans="1:3" s="25" customFormat="1" ht="28" x14ac:dyDescent="0.2">
      <c r="A103" s="10" t="s">
        <v>147</v>
      </c>
      <c r="B103" s="10" t="s">
        <v>61</v>
      </c>
      <c r="C103" s="16" t="s">
        <v>103</v>
      </c>
    </row>
    <row r="104" spans="1:3" s="25" customFormat="1" x14ac:dyDescent="0.2">
      <c r="A104" s="10" t="s">
        <v>147</v>
      </c>
      <c r="B104" s="10" t="s">
        <v>62</v>
      </c>
      <c r="C104" s="16" t="s">
        <v>104</v>
      </c>
    </row>
    <row r="105" spans="1:3" s="25" customFormat="1" ht="28" x14ac:dyDescent="0.2">
      <c r="A105" s="11" t="s">
        <v>172</v>
      </c>
      <c r="B105" s="11" t="s">
        <v>59</v>
      </c>
      <c r="C105" s="15" t="s">
        <v>105</v>
      </c>
    </row>
    <row r="106" spans="1:3" s="25" customFormat="1" ht="42" x14ac:dyDescent="0.2">
      <c r="A106" s="10" t="s">
        <v>172</v>
      </c>
      <c r="B106" s="10" t="s">
        <v>60</v>
      </c>
      <c r="C106" s="16" t="s">
        <v>106</v>
      </c>
    </row>
    <row r="107" spans="1:3" s="25" customFormat="1" ht="56" x14ac:dyDescent="0.2">
      <c r="A107" s="10" t="s">
        <v>172</v>
      </c>
      <c r="B107" s="10" t="s">
        <v>61</v>
      </c>
      <c r="C107" s="16" t="s">
        <v>107</v>
      </c>
    </row>
    <row r="108" spans="1:3" s="25" customFormat="1" ht="28" x14ac:dyDescent="0.2">
      <c r="A108" s="12" t="s">
        <v>172</v>
      </c>
      <c r="B108" s="12" t="s">
        <v>62</v>
      </c>
      <c r="C108" s="17" t="s">
        <v>108</v>
      </c>
    </row>
    <row r="109" spans="1:3" s="25" customFormat="1" x14ac:dyDescent="0.2">
      <c r="A109" s="11" t="s">
        <v>173</v>
      </c>
      <c r="B109" s="11" t="s">
        <v>59</v>
      </c>
      <c r="C109" s="15" t="s">
        <v>109</v>
      </c>
    </row>
    <row r="110" spans="1:3" s="25" customFormat="1" ht="28" x14ac:dyDescent="0.2">
      <c r="A110" s="10" t="s">
        <v>173</v>
      </c>
      <c r="B110" s="10" t="s">
        <v>60</v>
      </c>
      <c r="C110" s="16" t="s">
        <v>110</v>
      </c>
    </row>
    <row r="111" spans="1:3" s="25" customFormat="1" ht="28" x14ac:dyDescent="0.2">
      <c r="A111" s="10" t="s">
        <v>173</v>
      </c>
      <c r="B111" s="10" t="s">
        <v>61</v>
      </c>
      <c r="C111" s="16" t="s">
        <v>111</v>
      </c>
    </row>
    <row r="112" spans="1:3" s="25" customFormat="1" x14ac:dyDescent="0.2">
      <c r="A112" s="10" t="s">
        <v>173</v>
      </c>
      <c r="B112" s="10" t="s">
        <v>62</v>
      </c>
      <c r="C112" s="16" t="s">
        <v>112</v>
      </c>
    </row>
    <row r="113" spans="1:3" s="25" customFormat="1" x14ac:dyDescent="0.2">
      <c r="A113" s="11" t="s">
        <v>145</v>
      </c>
      <c r="B113" s="11" t="s">
        <v>59</v>
      </c>
      <c r="C113" s="15" t="s">
        <v>113</v>
      </c>
    </row>
    <row r="114" spans="1:3" s="25" customFormat="1" x14ac:dyDescent="0.2">
      <c r="A114" s="10" t="s">
        <v>145</v>
      </c>
      <c r="B114" s="10" t="s">
        <v>60</v>
      </c>
      <c r="C114" s="16" t="s">
        <v>114</v>
      </c>
    </row>
    <row r="115" spans="1:3" s="25" customFormat="1" ht="28" x14ac:dyDescent="0.2">
      <c r="A115" s="10" t="s">
        <v>145</v>
      </c>
      <c r="B115" s="10" t="s">
        <v>61</v>
      </c>
      <c r="C115" s="16" t="s">
        <v>115</v>
      </c>
    </row>
    <row r="116" spans="1:3" s="25" customFormat="1" x14ac:dyDescent="0.2">
      <c r="A116" s="10" t="s">
        <v>145</v>
      </c>
      <c r="B116" s="10" t="s">
        <v>62</v>
      </c>
      <c r="C116" s="16" t="s">
        <v>116</v>
      </c>
    </row>
    <row r="117" spans="1:3" s="25" customFormat="1" x14ac:dyDescent="0.2">
      <c r="A117" s="11" t="s">
        <v>154</v>
      </c>
      <c r="B117" s="11" t="s">
        <v>59</v>
      </c>
      <c r="C117" s="15" t="s">
        <v>117</v>
      </c>
    </row>
    <row r="118" spans="1:3" s="25" customFormat="1" x14ac:dyDescent="0.2">
      <c r="A118" s="10" t="s">
        <v>154</v>
      </c>
      <c r="B118" s="10" t="s">
        <v>60</v>
      </c>
      <c r="C118" s="16" t="s">
        <v>118</v>
      </c>
    </row>
    <row r="119" spans="1:3" s="25" customFormat="1" x14ac:dyDescent="0.2">
      <c r="A119" s="10" t="s">
        <v>154</v>
      </c>
      <c r="B119" s="10" t="s">
        <v>61</v>
      </c>
      <c r="C119" s="16" t="s">
        <v>119</v>
      </c>
    </row>
    <row r="120" spans="1:3" s="25" customFormat="1" x14ac:dyDescent="0.2">
      <c r="A120" s="10" t="s">
        <v>154</v>
      </c>
      <c r="B120" s="10" t="s">
        <v>62</v>
      </c>
      <c r="C120" s="16" t="s">
        <v>120</v>
      </c>
    </row>
    <row r="121" spans="1:3" s="25" customFormat="1" x14ac:dyDescent="0.2">
      <c r="A121" s="11" t="s">
        <v>146</v>
      </c>
      <c r="B121" s="11" t="s">
        <v>59</v>
      </c>
      <c r="C121" s="15" t="s">
        <v>101</v>
      </c>
    </row>
    <row r="122" spans="1:3" s="25" customFormat="1" ht="28" x14ac:dyDescent="0.2">
      <c r="A122" s="10" t="s">
        <v>146</v>
      </c>
      <c r="B122" s="10" t="s">
        <v>60</v>
      </c>
      <c r="C122" s="16" t="s">
        <v>102</v>
      </c>
    </row>
    <row r="123" spans="1:3" s="25" customFormat="1" ht="28" x14ac:dyDescent="0.2">
      <c r="A123" s="10" t="s">
        <v>146</v>
      </c>
      <c r="B123" s="10" t="s">
        <v>61</v>
      </c>
      <c r="C123" s="16" t="s">
        <v>103</v>
      </c>
    </row>
    <row r="124" spans="1:3" s="25" customFormat="1" x14ac:dyDescent="0.2">
      <c r="A124" s="12" t="s">
        <v>146</v>
      </c>
      <c r="B124" s="12" t="s">
        <v>62</v>
      </c>
      <c r="C124" s="17" t="s">
        <v>104</v>
      </c>
    </row>
    <row r="125" spans="1:3" s="25" customFormat="1" ht="28" x14ac:dyDescent="0.2">
      <c r="A125" s="10" t="s">
        <v>152</v>
      </c>
      <c r="B125" s="10" t="s">
        <v>59</v>
      </c>
      <c r="C125" s="16" t="s">
        <v>121</v>
      </c>
    </row>
    <row r="126" spans="1:3" s="25" customFormat="1" ht="28" x14ac:dyDescent="0.2">
      <c r="A126" s="10" t="s">
        <v>152</v>
      </c>
      <c r="B126" s="10" t="s">
        <v>60</v>
      </c>
      <c r="C126" s="16" t="s">
        <v>122</v>
      </c>
    </row>
    <row r="127" spans="1:3" s="25" customFormat="1" ht="28" x14ac:dyDescent="0.2">
      <c r="A127" s="10" t="s">
        <v>152</v>
      </c>
      <c r="B127" s="10" t="s">
        <v>61</v>
      </c>
      <c r="C127" s="16" t="s">
        <v>123</v>
      </c>
    </row>
    <row r="128" spans="1:3" s="25" customFormat="1" x14ac:dyDescent="0.2">
      <c r="A128" s="10" t="s">
        <v>152</v>
      </c>
      <c r="B128" s="10" t="s">
        <v>62</v>
      </c>
      <c r="C128" s="16" t="s">
        <v>124</v>
      </c>
    </row>
    <row r="129" spans="1:3" s="25" customFormat="1" x14ac:dyDescent="0.2">
      <c r="A129" s="11" t="s">
        <v>174</v>
      </c>
      <c r="B129" s="11" t="s">
        <v>59</v>
      </c>
      <c r="C129" s="15" t="s">
        <v>125</v>
      </c>
    </row>
    <row r="130" spans="1:3" s="25" customFormat="1" ht="28" x14ac:dyDescent="0.2">
      <c r="A130" s="10" t="s">
        <v>174</v>
      </c>
      <c r="B130" s="10" t="s">
        <v>60</v>
      </c>
      <c r="C130" s="16" t="s">
        <v>126</v>
      </c>
    </row>
    <row r="131" spans="1:3" s="25" customFormat="1" ht="28" x14ac:dyDescent="0.2">
      <c r="A131" s="10" t="s">
        <v>174</v>
      </c>
      <c r="B131" s="10" t="s">
        <v>61</v>
      </c>
      <c r="C131" s="16" t="s">
        <v>127</v>
      </c>
    </row>
    <row r="132" spans="1:3" s="44" customFormat="1" x14ac:dyDescent="0.2">
      <c r="A132" s="12" t="s">
        <v>174</v>
      </c>
      <c r="B132" s="12" t="s">
        <v>62</v>
      </c>
      <c r="C132" s="17" t="s">
        <v>116</v>
      </c>
    </row>
    <row r="133" spans="1:3" s="25" customFormat="1" x14ac:dyDescent="0.2">
      <c r="A133" s="11" t="s">
        <v>176</v>
      </c>
      <c r="B133" s="11" t="s">
        <v>59</v>
      </c>
      <c r="C133" s="15" t="s">
        <v>72</v>
      </c>
    </row>
    <row r="134" spans="1:3" s="25" customFormat="1" x14ac:dyDescent="0.2">
      <c r="A134" s="10" t="s">
        <v>176</v>
      </c>
      <c r="B134" s="10" t="s">
        <v>60</v>
      </c>
      <c r="C134" s="16" t="s">
        <v>73</v>
      </c>
    </row>
    <row r="135" spans="1:3" s="25" customFormat="1" x14ac:dyDescent="0.2">
      <c r="A135" s="10" t="s">
        <v>176</v>
      </c>
      <c r="B135" s="10" t="s">
        <v>61</v>
      </c>
      <c r="C135" s="16" t="s">
        <v>74</v>
      </c>
    </row>
    <row r="136" spans="1:3" s="25" customFormat="1" x14ac:dyDescent="0.2">
      <c r="A136" s="10" t="s">
        <v>176</v>
      </c>
      <c r="B136" s="10" t="s">
        <v>62</v>
      </c>
      <c r="C136" s="16" t="s">
        <v>75</v>
      </c>
    </row>
    <row r="137" spans="1:3" s="25" customFormat="1" x14ac:dyDescent="0.2">
      <c r="A137" s="11" t="s">
        <v>177</v>
      </c>
      <c r="B137" s="11" t="s">
        <v>59</v>
      </c>
      <c r="C137" s="15" t="s">
        <v>76</v>
      </c>
    </row>
    <row r="138" spans="1:3" s="25" customFormat="1" ht="28" x14ac:dyDescent="0.2">
      <c r="A138" s="10" t="s">
        <v>177</v>
      </c>
      <c r="B138" s="10" t="s">
        <v>60</v>
      </c>
      <c r="C138" s="16" t="s">
        <v>77</v>
      </c>
    </row>
    <row r="139" spans="1:3" s="25" customFormat="1" ht="28" x14ac:dyDescent="0.2">
      <c r="A139" s="10" t="s">
        <v>177</v>
      </c>
      <c r="B139" s="10" t="s">
        <v>61</v>
      </c>
      <c r="C139" s="16" t="s">
        <v>78</v>
      </c>
    </row>
    <row r="140" spans="1:3" s="25" customFormat="1" x14ac:dyDescent="0.2">
      <c r="A140" s="12" t="s">
        <v>177</v>
      </c>
      <c r="B140" s="12" t="s">
        <v>62</v>
      </c>
      <c r="C140" s="17" t="s">
        <v>79</v>
      </c>
    </row>
    <row r="141" spans="1:3" s="44" customFormat="1" ht="28" x14ac:dyDescent="0.2">
      <c r="A141" s="10" t="s">
        <v>191</v>
      </c>
      <c r="B141" s="10" t="s">
        <v>59</v>
      </c>
      <c r="C141" s="16" t="s">
        <v>80</v>
      </c>
    </row>
    <row r="142" spans="1:3" s="25" customFormat="1" ht="42" x14ac:dyDescent="0.2">
      <c r="A142" s="10" t="s">
        <v>191</v>
      </c>
      <c r="B142" s="10" t="s">
        <v>60</v>
      </c>
      <c r="C142" s="16" t="s">
        <v>81</v>
      </c>
    </row>
    <row r="143" spans="1:3" s="25" customFormat="1" ht="56" x14ac:dyDescent="0.2">
      <c r="A143" s="10" t="s">
        <v>191</v>
      </c>
      <c r="B143" s="10" t="s">
        <v>61</v>
      </c>
      <c r="C143" s="16" t="s">
        <v>82</v>
      </c>
    </row>
    <row r="144" spans="1:3" s="25" customFormat="1" ht="42" x14ac:dyDescent="0.2">
      <c r="A144" s="10" t="s">
        <v>191</v>
      </c>
      <c r="B144" s="10" t="s">
        <v>62</v>
      </c>
      <c r="C144" s="16" t="s">
        <v>83</v>
      </c>
    </row>
    <row r="145" spans="1:3" s="25" customFormat="1" x14ac:dyDescent="0.2">
      <c r="A145" s="11" t="s">
        <v>179</v>
      </c>
      <c r="B145" s="11" t="s">
        <v>59</v>
      </c>
      <c r="C145" s="15" t="s">
        <v>84</v>
      </c>
    </row>
    <row r="146" spans="1:3" s="25" customFormat="1" ht="28" x14ac:dyDescent="0.2">
      <c r="A146" s="10" t="s">
        <v>179</v>
      </c>
      <c r="B146" s="10" t="s">
        <v>60</v>
      </c>
      <c r="C146" s="16" t="s">
        <v>85</v>
      </c>
    </row>
    <row r="147" spans="1:3" s="25" customFormat="1" ht="42" x14ac:dyDescent="0.2">
      <c r="A147" s="10" t="s">
        <v>179</v>
      </c>
      <c r="B147" s="10" t="s">
        <v>61</v>
      </c>
      <c r="C147" s="16" t="s">
        <v>86</v>
      </c>
    </row>
    <row r="148" spans="1:3" s="25" customFormat="1" x14ac:dyDescent="0.2">
      <c r="A148" s="10" t="s">
        <v>179</v>
      </c>
      <c r="B148" s="10" t="s">
        <v>62</v>
      </c>
      <c r="C148" s="16" t="s">
        <v>87</v>
      </c>
    </row>
    <row r="149" spans="1:3" s="25" customFormat="1" x14ac:dyDescent="0.2">
      <c r="A149" s="11" t="s">
        <v>180</v>
      </c>
      <c r="B149" s="11" t="s">
        <v>59</v>
      </c>
      <c r="C149" s="15" t="s">
        <v>88</v>
      </c>
    </row>
    <row r="150" spans="1:3" s="25" customFormat="1" ht="28" x14ac:dyDescent="0.2">
      <c r="A150" s="10" t="s">
        <v>180</v>
      </c>
      <c r="B150" s="10" t="s">
        <v>60</v>
      </c>
      <c r="C150" s="16" t="s">
        <v>89</v>
      </c>
    </row>
    <row r="151" spans="1:3" s="25" customFormat="1" ht="42" x14ac:dyDescent="0.2">
      <c r="A151" s="10" t="s">
        <v>180</v>
      </c>
      <c r="B151" s="10" t="s">
        <v>61</v>
      </c>
      <c r="C151" s="16" t="s">
        <v>90</v>
      </c>
    </row>
    <row r="152" spans="1:3" s="25" customFormat="1" x14ac:dyDescent="0.2">
      <c r="A152" s="10" t="s">
        <v>180</v>
      </c>
      <c r="B152" s="10" t="s">
        <v>62</v>
      </c>
      <c r="C152" s="16" t="s">
        <v>87</v>
      </c>
    </row>
    <row r="153" spans="1:3" s="25" customFormat="1" x14ac:dyDescent="0.2">
      <c r="A153" s="11" t="s">
        <v>181</v>
      </c>
      <c r="B153" s="11" t="s">
        <v>59</v>
      </c>
      <c r="C153" s="15" t="s">
        <v>91</v>
      </c>
    </row>
    <row r="154" spans="1:3" s="25" customFormat="1" ht="28" x14ac:dyDescent="0.2">
      <c r="A154" s="10" t="s">
        <v>181</v>
      </c>
      <c r="B154" s="10" t="s">
        <v>60</v>
      </c>
      <c r="C154" s="16" t="s">
        <v>92</v>
      </c>
    </row>
    <row r="155" spans="1:3" s="25" customFormat="1" ht="28" x14ac:dyDescent="0.2">
      <c r="A155" s="10" t="s">
        <v>181</v>
      </c>
      <c r="B155" s="10" t="s">
        <v>61</v>
      </c>
      <c r="C155" s="16" t="s">
        <v>93</v>
      </c>
    </row>
    <row r="156" spans="1:3" s="25" customFormat="1" x14ac:dyDescent="0.2">
      <c r="A156" s="10" t="s">
        <v>181</v>
      </c>
      <c r="B156" s="10" t="s">
        <v>62</v>
      </c>
      <c r="C156" s="16" t="s">
        <v>94</v>
      </c>
    </row>
    <row r="157" spans="1:3" s="25" customFormat="1" x14ac:dyDescent="0.2">
      <c r="A157" s="11" t="s">
        <v>219</v>
      </c>
      <c r="B157" s="11" t="s">
        <v>59</v>
      </c>
      <c r="C157" s="15" t="s">
        <v>163</v>
      </c>
    </row>
    <row r="158" spans="1:3" s="25" customFormat="1" ht="28" x14ac:dyDescent="0.2">
      <c r="A158" s="10" t="s">
        <v>219</v>
      </c>
      <c r="B158" s="10" t="s">
        <v>60</v>
      </c>
      <c r="C158" s="16" t="s">
        <v>95</v>
      </c>
    </row>
    <row r="159" spans="1:3" s="25" customFormat="1" ht="28" x14ac:dyDescent="0.2">
      <c r="A159" s="10" t="s">
        <v>219</v>
      </c>
      <c r="B159" s="10" t="s">
        <v>61</v>
      </c>
      <c r="C159" s="16" t="s">
        <v>96</v>
      </c>
    </row>
    <row r="160" spans="1:3" s="25" customFormat="1" x14ac:dyDescent="0.2">
      <c r="A160" s="10" t="s">
        <v>219</v>
      </c>
      <c r="B160" s="10" t="s">
        <v>62</v>
      </c>
      <c r="C160" s="16" t="s">
        <v>79</v>
      </c>
    </row>
    <row r="161" spans="1:3" s="25" customFormat="1" ht="28" x14ac:dyDescent="0.2">
      <c r="A161" s="11" t="s">
        <v>189</v>
      </c>
      <c r="B161" s="11" t="s">
        <v>59</v>
      </c>
      <c r="C161" s="15" t="s">
        <v>97</v>
      </c>
    </row>
    <row r="162" spans="1:3" s="25" customFormat="1" x14ac:dyDescent="0.2">
      <c r="A162" s="10" t="s">
        <v>189</v>
      </c>
      <c r="B162" s="10" t="s">
        <v>60</v>
      </c>
      <c r="C162" s="16" t="s">
        <v>98</v>
      </c>
    </row>
    <row r="163" spans="1:3" s="25" customFormat="1" ht="28" x14ac:dyDescent="0.2">
      <c r="A163" s="10" t="s">
        <v>189</v>
      </c>
      <c r="B163" s="10" t="s">
        <v>61</v>
      </c>
      <c r="C163" s="16" t="s">
        <v>99</v>
      </c>
    </row>
    <row r="164" spans="1:3" s="25" customFormat="1" x14ac:dyDescent="0.2">
      <c r="A164" s="10" t="s">
        <v>189</v>
      </c>
      <c r="B164" s="10" t="s">
        <v>62</v>
      </c>
      <c r="C164" s="16" t="s">
        <v>100</v>
      </c>
    </row>
    <row r="165" spans="1:3" s="25" customFormat="1" x14ac:dyDescent="0.2">
      <c r="A165" s="11" t="s">
        <v>182</v>
      </c>
      <c r="B165" s="11" t="s">
        <v>59</v>
      </c>
      <c r="C165" s="15" t="s">
        <v>101</v>
      </c>
    </row>
    <row r="166" spans="1:3" s="25" customFormat="1" ht="28" x14ac:dyDescent="0.2">
      <c r="A166" s="10" t="s">
        <v>182</v>
      </c>
      <c r="B166" s="10" t="s">
        <v>60</v>
      </c>
      <c r="C166" s="16" t="s">
        <v>102</v>
      </c>
    </row>
    <row r="167" spans="1:3" s="25" customFormat="1" ht="28" x14ac:dyDescent="0.2">
      <c r="A167" s="10" t="s">
        <v>182</v>
      </c>
      <c r="B167" s="10" t="s">
        <v>61</v>
      </c>
      <c r="C167" s="16" t="s">
        <v>103</v>
      </c>
    </row>
    <row r="168" spans="1:3" s="25" customFormat="1" x14ac:dyDescent="0.2">
      <c r="A168" s="10" t="s">
        <v>182</v>
      </c>
      <c r="B168" s="10" t="s">
        <v>62</v>
      </c>
      <c r="C168" s="16" t="s">
        <v>104</v>
      </c>
    </row>
    <row r="169" spans="1:3" s="25" customFormat="1" ht="28" x14ac:dyDescent="0.2">
      <c r="A169" s="11" t="s">
        <v>184</v>
      </c>
      <c r="B169" s="11" t="s">
        <v>59</v>
      </c>
      <c r="C169" s="15" t="s">
        <v>105</v>
      </c>
    </row>
    <row r="170" spans="1:3" s="25" customFormat="1" ht="42" x14ac:dyDescent="0.2">
      <c r="A170" s="10" t="s">
        <v>184</v>
      </c>
      <c r="B170" s="10" t="s">
        <v>60</v>
      </c>
      <c r="C170" s="16" t="s">
        <v>106</v>
      </c>
    </row>
    <row r="171" spans="1:3" s="25" customFormat="1" ht="56" x14ac:dyDescent="0.2">
      <c r="A171" s="10" t="s">
        <v>184</v>
      </c>
      <c r="B171" s="10" t="s">
        <v>61</v>
      </c>
      <c r="C171" s="16" t="s">
        <v>107</v>
      </c>
    </row>
    <row r="172" spans="1:3" s="25" customFormat="1" ht="28" x14ac:dyDescent="0.2">
      <c r="A172" s="12" t="s">
        <v>184</v>
      </c>
      <c r="B172" s="12" t="s">
        <v>62</v>
      </c>
      <c r="C172" s="17" t="s">
        <v>108</v>
      </c>
    </row>
    <row r="173" spans="1:3" s="25" customFormat="1" x14ac:dyDescent="0.2">
      <c r="A173" s="10" t="s">
        <v>185</v>
      </c>
      <c r="B173" s="10" t="s">
        <v>59</v>
      </c>
      <c r="C173" s="16" t="s">
        <v>109</v>
      </c>
    </row>
    <row r="174" spans="1:3" s="25" customFormat="1" ht="28" x14ac:dyDescent="0.2">
      <c r="A174" s="10" t="s">
        <v>185</v>
      </c>
      <c r="B174" s="10" t="s">
        <v>60</v>
      </c>
      <c r="C174" s="16" t="s">
        <v>110</v>
      </c>
    </row>
    <row r="175" spans="1:3" s="25" customFormat="1" ht="28" x14ac:dyDescent="0.2">
      <c r="A175" s="10" t="s">
        <v>185</v>
      </c>
      <c r="B175" s="10" t="s">
        <v>61</v>
      </c>
      <c r="C175" s="16" t="s">
        <v>111</v>
      </c>
    </row>
    <row r="176" spans="1:3" s="25" customFormat="1" x14ac:dyDescent="0.2">
      <c r="A176" s="10" t="s">
        <v>185</v>
      </c>
      <c r="B176" s="10" t="s">
        <v>62</v>
      </c>
      <c r="C176" s="16" t="s">
        <v>112</v>
      </c>
    </row>
    <row r="177" spans="1:3" s="25" customFormat="1" x14ac:dyDescent="0.2">
      <c r="A177" s="11" t="s">
        <v>186</v>
      </c>
      <c r="B177" s="11" t="s">
        <v>59</v>
      </c>
      <c r="C177" s="15" t="s">
        <v>113</v>
      </c>
    </row>
    <row r="178" spans="1:3" s="25" customFormat="1" x14ac:dyDescent="0.2">
      <c r="A178" s="8" t="s">
        <v>186</v>
      </c>
      <c r="B178" s="10" t="s">
        <v>60</v>
      </c>
      <c r="C178" s="18" t="s">
        <v>114</v>
      </c>
    </row>
    <row r="179" spans="1:3" s="25" customFormat="1" ht="28" x14ac:dyDescent="0.2">
      <c r="A179" s="8" t="s">
        <v>186</v>
      </c>
      <c r="B179" s="10" t="s">
        <v>61</v>
      </c>
      <c r="C179" s="18" t="s">
        <v>115</v>
      </c>
    </row>
    <row r="180" spans="1:3" s="25" customFormat="1" x14ac:dyDescent="0.2">
      <c r="A180" s="8" t="s">
        <v>186</v>
      </c>
      <c r="B180" s="10" t="s">
        <v>62</v>
      </c>
      <c r="C180" s="18" t="s">
        <v>116</v>
      </c>
    </row>
    <row r="181" spans="1:3" s="25" customFormat="1" x14ac:dyDescent="0.2">
      <c r="A181" s="11" t="s">
        <v>187</v>
      </c>
      <c r="B181" s="11" t="s">
        <v>59</v>
      </c>
      <c r="C181" s="15" t="s">
        <v>117</v>
      </c>
    </row>
    <row r="182" spans="1:3" s="25" customFormat="1" x14ac:dyDescent="0.2">
      <c r="A182" s="10" t="s">
        <v>187</v>
      </c>
      <c r="B182" s="10" t="s">
        <v>60</v>
      </c>
      <c r="C182" s="16" t="s">
        <v>118</v>
      </c>
    </row>
    <row r="183" spans="1:3" s="25" customFormat="1" x14ac:dyDescent="0.2">
      <c r="A183" s="10" t="s">
        <v>187</v>
      </c>
      <c r="B183" s="10" t="s">
        <v>61</v>
      </c>
      <c r="C183" s="16" t="s">
        <v>119</v>
      </c>
    </row>
    <row r="184" spans="1:3" s="25" customFormat="1" x14ac:dyDescent="0.2">
      <c r="A184" s="12" t="s">
        <v>187</v>
      </c>
      <c r="B184" s="12" t="s">
        <v>62</v>
      </c>
      <c r="C184" s="17" t="s">
        <v>120</v>
      </c>
    </row>
    <row r="185" spans="1:3" s="25" customFormat="1" x14ac:dyDescent="0.2">
      <c r="A185" s="10" t="s">
        <v>188</v>
      </c>
      <c r="B185" s="10" t="s">
        <v>59</v>
      </c>
      <c r="C185" s="16" t="s">
        <v>101</v>
      </c>
    </row>
    <row r="186" spans="1:3" s="25" customFormat="1" ht="28" x14ac:dyDescent="0.2">
      <c r="A186" s="10" t="s">
        <v>188</v>
      </c>
      <c r="B186" s="10" t="s">
        <v>60</v>
      </c>
      <c r="C186" s="16" t="s">
        <v>102</v>
      </c>
    </row>
    <row r="187" spans="1:3" s="25" customFormat="1" ht="28" x14ac:dyDescent="0.2">
      <c r="A187" s="10" t="s">
        <v>188</v>
      </c>
      <c r="B187" s="10" t="s">
        <v>61</v>
      </c>
      <c r="C187" s="16" t="s">
        <v>103</v>
      </c>
    </row>
    <row r="188" spans="1:3" s="25" customFormat="1" x14ac:dyDescent="0.2">
      <c r="A188" s="10" t="s">
        <v>188</v>
      </c>
      <c r="B188" s="10" t="s">
        <v>62</v>
      </c>
      <c r="C188" s="16" t="s">
        <v>104</v>
      </c>
    </row>
    <row r="189" spans="1:3" s="25" customFormat="1" ht="28" x14ac:dyDescent="0.2">
      <c r="A189" s="11" t="s">
        <v>178</v>
      </c>
      <c r="B189" s="11" t="s">
        <v>59</v>
      </c>
      <c r="C189" s="15" t="s">
        <v>121</v>
      </c>
    </row>
    <row r="190" spans="1:3" s="25" customFormat="1" ht="28" x14ac:dyDescent="0.2">
      <c r="A190" s="10" t="s">
        <v>178</v>
      </c>
      <c r="B190" s="10" t="s">
        <v>60</v>
      </c>
      <c r="C190" s="16" t="s">
        <v>122</v>
      </c>
    </row>
    <row r="191" spans="1:3" s="25" customFormat="1" ht="28" x14ac:dyDescent="0.2">
      <c r="A191" s="10" t="s">
        <v>178</v>
      </c>
      <c r="B191" s="10" t="s">
        <v>61</v>
      </c>
      <c r="C191" s="16" t="s">
        <v>123</v>
      </c>
    </row>
    <row r="192" spans="1:3" s="25" customFormat="1" x14ac:dyDescent="0.2">
      <c r="A192" s="10" t="s">
        <v>178</v>
      </c>
      <c r="B192" s="10" t="s">
        <v>62</v>
      </c>
      <c r="C192" s="16" t="s">
        <v>124</v>
      </c>
    </row>
    <row r="193" spans="1:3" s="25" customFormat="1" x14ac:dyDescent="0.2">
      <c r="A193" s="11" t="s">
        <v>190</v>
      </c>
      <c r="B193" s="11" t="s">
        <v>59</v>
      </c>
      <c r="C193" s="15" t="s">
        <v>125</v>
      </c>
    </row>
    <row r="194" spans="1:3" s="25" customFormat="1" ht="28" x14ac:dyDescent="0.2">
      <c r="A194" s="10" t="s">
        <v>190</v>
      </c>
      <c r="B194" s="10" t="s">
        <v>60</v>
      </c>
      <c r="C194" s="16" t="s">
        <v>126</v>
      </c>
    </row>
    <row r="195" spans="1:3" s="25" customFormat="1" ht="28" x14ac:dyDescent="0.2">
      <c r="A195" s="10" t="s">
        <v>190</v>
      </c>
      <c r="B195" s="10" t="s">
        <v>61</v>
      </c>
      <c r="C195" s="16" t="s">
        <v>127</v>
      </c>
    </row>
    <row r="196" spans="1:3" s="44" customFormat="1" x14ac:dyDescent="0.2">
      <c r="A196" s="10" t="s">
        <v>190</v>
      </c>
      <c r="B196" s="10" t="s">
        <v>62</v>
      </c>
      <c r="C196" s="16" t="s">
        <v>116</v>
      </c>
    </row>
    <row r="197" spans="1:3" s="25" customFormat="1" x14ac:dyDescent="0.2">
      <c r="A197" s="11" t="s">
        <v>26</v>
      </c>
      <c r="B197" s="11" t="s">
        <v>59</v>
      </c>
      <c r="C197" s="15"/>
    </row>
    <row r="198" spans="1:3" s="25" customFormat="1" x14ac:dyDescent="0.2">
      <c r="A198" s="10" t="s">
        <v>26</v>
      </c>
      <c r="B198" s="10" t="s">
        <v>60</v>
      </c>
      <c r="C198" s="16"/>
    </row>
    <row r="199" spans="1:3" s="25" customFormat="1" x14ac:dyDescent="0.2">
      <c r="A199" s="10" t="s">
        <v>26</v>
      </c>
      <c r="B199" s="10" t="s">
        <v>61</v>
      </c>
      <c r="C199" s="16"/>
    </row>
    <row r="200" spans="1:3" s="25" customFormat="1" x14ac:dyDescent="0.2">
      <c r="A200" s="10" t="s">
        <v>26</v>
      </c>
      <c r="B200" s="10" t="s">
        <v>62</v>
      </c>
      <c r="C200" s="16"/>
    </row>
    <row r="201" spans="1:3" s="25" customFormat="1" x14ac:dyDescent="0.2">
      <c r="A201" s="101" t="s">
        <v>28</v>
      </c>
      <c r="B201" s="101" t="s">
        <v>59</v>
      </c>
      <c r="C201" s="15"/>
    </row>
    <row r="202" spans="1:3" s="25" customFormat="1" x14ac:dyDescent="0.2">
      <c r="A202" s="106" t="s">
        <v>28</v>
      </c>
      <c r="B202" s="106" t="s">
        <v>60</v>
      </c>
      <c r="C202" s="16"/>
    </row>
    <row r="203" spans="1:3" s="25" customFormat="1" x14ac:dyDescent="0.2">
      <c r="A203" s="106" t="s">
        <v>28</v>
      </c>
      <c r="B203" s="106" t="s">
        <v>61</v>
      </c>
      <c r="C203" s="16"/>
    </row>
    <row r="204" spans="1:3" s="25" customFormat="1" x14ac:dyDescent="0.2">
      <c r="A204" s="111" t="s">
        <v>28</v>
      </c>
      <c r="B204" s="111" t="s">
        <v>62</v>
      </c>
      <c r="C204" s="17"/>
    </row>
    <row r="205" spans="1:3" s="25" customFormat="1" x14ac:dyDescent="0.2">
      <c r="A205" s="101" t="s">
        <v>213</v>
      </c>
      <c r="B205" s="101" t="s">
        <v>59</v>
      </c>
      <c r="C205" s="15"/>
    </row>
    <row r="206" spans="1:3" s="25" customFormat="1" x14ac:dyDescent="0.2">
      <c r="A206" s="106" t="s">
        <v>213</v>
      </c>
      <c r="B206" s="106" t="s">
        <v>60</v>
      </c>
      <c r="C206" s="16"/>
    </row>
    <row r="207" spans="1:3" s="25" customFormat="1" x14ac:dyDescent="0.2">
      <c r="A207" s="106" t="s">
        <v>213</v>
      </c>
      <c r="B207" s="106" t="s">
        <v>61</v>
      </c>
      <c r="C207" s="16"/>
    </row>
    <row r="208" spans="1:3" s="25" customFormat="1" x14ac:dyDescent="0.2">
      <c r="A208" s="111" t="s">
        <v>213</v>
      </c>
      <c r="B208" s="111" t="s">
        <v>62</v>
      </c>
      <c r="C208" s="17"/>
    </row>
  </sheetData>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topLeftCell="A40" workbookViewId="0">
      <selection activeCell="C61" sqref="C61:D64"/>
    </sheetView>
  </sheetViews>
  <sheetFormatPr baseColWidth="10" defaultColWidth="10.83203125" defaultRowHeight="14" x14ac:dyDescent="0.2"/>
  <cols>
    <col min="1" max="1" width="21.5" style="4" customWidth="1"/>
    <col min="2" max="2" width="14.1640625" style="4" customWidth="1"/>
    <col min="3" max="4" width="14.1640625" style="5" customWidth="1"/>
    <col min="5" max="6" width="11.1640625" style="5" customWidth="1"/>
    <col min="7" max="7" width="12.6640625" style="5" customWidth="1"/>
    <col min="8" max="8" width="12.5" style="5" customWidth="1"/>
    <col min="9" max="9" width="71.6640625" style="14" customWidth="1"/>
    <col min="10" max="10" width="45.33203125" style="4" customWidth="1"/>
    <col min="11" max="11" width="44.6640625" style="6" customWidth="1"/>
    <col min="12" max="16384" width="10.83203125" style="6"/>
  </cols>
  <sheetData>
    <row r="1" spans="1:10" x14ac:dyDescent="0.2">
      <c r="A1" s="4" t="s">
        <v>35</v>
      </c>
      <c r="B1" s="4" t="s">
        <v>155</v>
      </c>
    </row>
    <row r="2" spans="1:10" x14ac:dyDescent="0.2">
      <c r="A2" s="4" t="s">
        <v>36</v>
      </c>
      <c r="B2" s="4" t="s">
        <v>53</v>
      </c>
    </row>
    <row r="4" spans="1:10" x14ac:dyDescent="0.2">
      <c r="A4" s="1" t="s">
        <v>14</v>
      </c>
      <c r="B4" s="1" t="s">
        <v>19</v>
      </c>
      <c r="C4" s="3" t="s">
        <v>71</v>
      </c>
      <c r="D4" s="3" t="s">
        <v>20</v>
      </c>
      <c r="E4" s="3" t="s">
        <v>21</v>
      </c>
      <c r="F4" s="3" t="s">
        <v>22</v>
      </c>
      <c r="G4" s="3" t="s">
        <v>23</v>
      </c>
      <c r="H4" s="3" t="s">
        <v>24</v>
      </c>
      <c r="I4" s="2"/>
      <c r="J4" s="1" t="s">
        <v>156</v>
      </c>
    </row>
    <row r="5" spans="1:10" s="25" customFormat="1" x14ac:dyDescent="0.2">
      <c r="A5" s="19" t="s">
        <v>144</v>
      </c>
      <c r="B5" s="11" t="s">
        <v>59</v>
      </c>
      <c r="C5" s="21">
        <v>0.28000000000000003</v>
      </c>
      <c r="D5" s="21">
        <v>0.25</v>
      </c>
      <c r="E5" s="22">
        <v>0.05</v>
      </c>
      <c r="F5" s="22">
        <v>1</v>
      </c>
      <c r="G5" s="23">
        <v>0.2</v>
      </c>
      <c r="H5" s="22">
        <v>0.5</v>
      </c>
      <c r="I5" s="24" t="s">
        <v>72</v>
      </c>
      <c r="J5" s="20" t="s">
        <v>157</v>
      </c>
    </row>
    <row r="6" spans="1:10" s="25" customFormat="1" x14ac:dyDescent="0.2">
      <c r="A6" s="19" t="s">
        <v>144</v>
      </c>
      <c r="B6" s="10" t="s">
        <v>60</v>
      </c>
      <c r="C6" s="21">
        <v>0.43</v>
      </c>
      <c r="D6" s="21">
        <v>0.35</v>
      </c>
      <c r="E6" s="22">
        <v>0.3</v>
      </c>
      <c r="F6" s="22">
        <v>0</v>
      </c>
      <c r="G6" s="23">
        <v>0.5</v>
      </c>
      <c r="H6" s="22">
        <v>1.5</v>
      </c>
      <c r="I6" s="24" t="s">
        <v>73</v>
      </c>
      <c r="J6" s="20"/>
    </row>
    <row r="7" spans="1:10" s="25" customFormat="1" x14ac:dyDescent="0.2">
      <c r="A7" s="19" t="s">
        <v>144</v>
      </c>
      <c r="B7" s="10" t="s">
        <v>61</v>
      </c>
      <c r="C7" s="21">
        <v>0.6</v>
      </c>
      <c r="D7" s="21">
        <v>0.4</v>
      </c>
      <c r="E7" s="22">
        <v>0.75</v>
      </c>
      <c r="F7" s="22">
        <v>0</v>
      </c>
      <c r="G7" s="23">
        <v>1</v>
      </c>
      <c r="H7" s="22">
        <v>3.5</v>
      </c>
      <c r="I7" s="24" t="s">
        <v>74</v>
      </c>
      <c r="J7" s="20"/>
    </row>
    <row r="8" spans="1:10" s="25" customFormat="1" x14ac:dyDescent="0.2">
      <c r="A8" s="19" t="s">
        <v>144</v>
      </c>
      <c r="B8" s="12" t="s">
        <v>62</v>
      </c>
      <c r="C8" s="21">
        <v>0.85</v>
      </c>
      <c r="D8" s="21">
        <v>0.4</v>
      </c>
      <c r="E8" s="22">
        <v>1</v>
      </c>
      <c r="F8" s="22">
        <v>0</v>
      </c>
      <c r="G8" s="23">
        <f>30/7</f>
        <v>4.2857142857142856</v>
      </c>
      <c r="H8" s="22">
        <v>15</v>
      </c>
      <c r="I8" s="24" t="s">
        <v>75</v>
      </c>
      <c r="J8" s="20"/>
    </row>
    <row r="9" spans="1:10" s="25" customFormat="1" ht="42" x14ac:dyDescent="0.2">
      <c r="A9" s="26" t="s">
        <v>136</v>
      </c>
      <c r="B9" s="11" t="s">
        <v>59</v>
      </c>
      <c r="C9" s="28">
        <v>0.28000000000000003</v>
      </c>
      <c r="D9" s="28">
        <v>0.26</v>
      </c>
      <c r="E9" s="29">
        <v>0.1</v>
      </c>
      <c r="F9" s="29">
        <v>1</v>
      </c>
      <c r="G9" s="30">
        <v>3</v>
      </c>
      <c r="H9" s="29">
        <v>1</v>
      </c>
      <c r="I9" s="31" t="s">
        <v>76</v>
      </c>
      <c r="J9" s="20" t="s">
        <v>227</v>
      </c>
    </row>
    <row r="10" spans="1:10" s="25" customFormat="1" ht="28" x14ac:dyDescent="0.2">
      <c r="A10" s="32" t="s">
        <v>136</v>
      </c>
      <c r="B10" s="10" t="s">
        <v>60</v>
      </c>
      <c r="C10" s="34">
        <v>0.42</v>
      </c>
      <c r="D10" s="34">
        <v>0.31</v>
      </c>
      <c r="E10" s="35">
        <v>0.3</v>
      </c>
      <c r="F10" s="35">
        <v>0</v>
      </c>
      <c r="G10" s="36">
        <v>20</v>
      </c>
      <c r="H10" s="35">
        <v>4</v>
      </c>
      <c r="I10" s="37" t="s">
        <v>77</v>
      </c>
      <c r="J10" s="33"/>
    </row>
    <row r="11" spans="1:10" s="25" customFormat="1" ht="42" x14ac:dyDescent="0.2">
      <c r="A11" s="32" t="s">
        <v>136</v>
      </c>
      <c r="B11" s="10" t="s">
        <v>61</v>
      </c>
      <c r="C11" s="34">
        <v>0.67</v>
      </c>
      <c r="D11" s="34">
        <v>0.35</v>
      </c>
      <c r="E11" s="35">
        <v>0.9</v>
      </c>
      <c r="F11" s="35">
        <v>0</v>
      </c>
      <c r="G11" s="36">
        <v>60</v>
      </c>
      <c r="H11" s="35">
        <v>10</v>
      </c>
      <c r="I11" s="37" t="s">
        <v>78</v>
      </c>
      <c r="J11" s="33"/>
    </row>
    <row r="12" spans="1:10" s="25" customFormat="1" x14ac:dyDescent="0.2">
      <c r="A12" s="38" t="s">
        <v>136</v>
      </c>
      <c r="B12" s="12" t="s">
        <v>62</v>
      </c>
      <c r="C12" s="40">
        <v>1.7</v>
      </c>
      <c r="D12" s="40">
        <v>0.6</v>
      </c>
      <c r="E12" s="41">
        <v>1.3</v>
      </c>
      <c r="F12" s="41">
        <v>0</v>
      </c>
      <c r="G12" s="42">
        <f>24*30/7</f>
        <v>102.85714285714286</v>
      </c>
      <c r="H12" s="41">
        <v>20</v>
      </c>
      <c r="I12" s="43" t="s">
        <v>79</v>
      </c>
      <c r="J12" s="39"/>
    </row>
    <row r="13" spans="1:10" s="44" customFormat="1" ht="28" x14ac:dyDescent="0.2">
      <c r="A13" s="26" t="s">
        <v>140</v>
      </c>
      <c r="B13" s="11" t="s">
        <v>59</v>
      </c>
      <c r="C13" s="28">
        <v>0.6</v>
      </c>
      <c r="D13" s="28">
        <v>0.28000000000000003</v>
      </c>
      <c r="E13" s="29">
        <v>0.1</v>
      </c>
      <c r="F13" s="29">
        <v>1</v>
      </c>
      <c r="G13" s="30">
        <v>5</v>
      </c>
      <c r="H13" s="29">
        <v>0.5</v>
      </c>
      <c r="I13" s="31" t="s">
        <v>121</v>
      </c>
      <c r="J13" s="20" t="s">
        <v>160</v>
      </c>
    </row>
    <row r="14" spans="1:10" s="25" customFormat="1" ht="28" x14ac:dyDescent="0.2">
      <c r="A14" s="32" t="s">
        <v>140</v>
      </c>
      <c r="B14" s="10" t="s">
        <v>60</v>
      </c>
      <c r="C14" s="34">
        <v>0.8</v>
      </c>
      <c r="D14" s="34">
        <v>0.3</v>
      </c>
      <c r="E14" s="35">
        <v>0.3</v>
      </c>
      <c r="F14" s="35">
        <v>0</v>
      </c>
      <c r="G14" s="36">
        <v>20</v>
      </c>
      <c r="H14" s="35">
        <v>1.5</v>
      </c>
      <c r="I14" s="37" t="s">
        <v>122</v>
      </c>
      <c r="J14" s="33"/>
    </row>
    <row r="15" spans="1:10" s="25" customFormat="1" ht="42" x14ac:dyDescent="0.2">
      <c r="A15" s="32" t="s">
        <v>140</v>
      </c>
      <c r="B15" s="10" t="s">
        <v>61</v>
      </c>
      <c r="C15" s="34">
        <v>1.18</v>
      </c>
      <c r="D15" s="34">
        <v>0.34</v>
      </c>
      <c r="E15" s="35">
        <v>0.85</v>
      </c>
      <c r="F15" s="35">
        <v>0</v>
      </c>
      <c r="G15" s="36">
        <v>50</v>
      </c>
      <c r="H15" s="35">
        <v>3.5</v>
      </c>
      <c r="I15" s="37" t="s">
        <v>123</v>
      </c>
    </row>
    <row r="16" spans="1:10" s="25" customFormat="1" x14ac:dyDescent="0.2">
      <c r="A16" s="38" t="s">
        <v>140</v>
      </c>
      <c r="B16" s="12" t="s">
        <v>62</v>
      </c>
      <c r="C16" s="40">
        <v>1.4</v>
      </c>
      <c r="D16" s="40">
        <v>0.28000000000000003</v>
      </c>
      <c r="E16" s="41">
        <v>1.2</v>
      </c>
      <c r="F16" s="41">
        <v>0</v>
      </c>
      <c r="G16" s="42">
        <f>24*30/7</f>
        <v>102.85714285714286</v>
      </c>
      <c r="H16" s="41">
        <v>15</v>
      </c>
      <c r="I16" s="43" t="s">
        <v>124</v>
      </c>
      <c r="J16" s="39"/>
    </row>
    <row r="17" spans="1:10" s="25" customFormat="1" ht="28" x14ac:dyDescent="0.2">
      <c r="A17" s="19" t="s">
        <v>169</v>
      </c>
      <c r="B17" s="11" t="s">
        <v>59</v>
      </c>
      <c r="C17" s="21">
        <v>0.27</v>
      </c>
      <c r="D17" s="21">
        <v>0.45</v>
      </c>
      <c r="E17" s="22">
        <v>0.1</v>
      </c>
      <c r="F17" s="22">
        <v>1</v>
      </c>
      <c r="G17" s="23">
        <v>1</v>
      </c>
      <c r="H17" s="22">
        <v>0.5</v>
      </c>
      <c r="I17" s="24" t="s">
        <v>84</v>
      </c>
      <c r="J17" s="27" t="s">
        <v>193</v>
      </c>
    </row>
    <row r="18" spans="1:10" s="25" customFormat="1" ht="42" x14ac:dyDescent="0.2">
      <c r="A18" s="19" t="s">
        <v>169</v>
      </c>
      <c r="B18" s="10" t="s">
        <v>60</v>
      </c>
      <c r="C18" s="21">
        <v>0.42</v>
      </c>
      <c r="D18" s="21">
        <v>0.45</v>
      </c>
      <c r="E18" s="22">
        <v>0.3</v>
      </c>
      <c r="F18" s="22">
        <v>0</v>
      </c>
      <c r="G18" s="23">
        <v>3</v>
      </c>
      <c r="H18" s="22">
        <v>1.5</v>
      </c>
      <c r="I18" s="24" t="s">
        <v>85</v>
      </c>
      <c r="J18" s="27"/>
    </row>
    <row r="19" spans="1:10" s="25" customFormat="1" ht="56" x14ac:dyDescent="0.2">
      <c r="A19" s="19" t="s">
        <v>169</v>
      </c>
      <c r="B19" s="10" t="s">
        <v>61</v>
      </c>
      <c r="C19" s="21">
        <v>0.63</v>
      </c>
      <c r="D19" s="21">
        <v>0.55000000000000004</v>
      </c>
      <c r="E19" s="22">
        <v>0.75</v>
      </c>
      <c r="F19" s="22">
        <v>0</v>
      </c>
      <c r="G19" s="23">
        <v>7</v>
      </c>
      <c r="H19" s="22">
        <v>3.5</v>
      </c>
      <c r="I19" s="24" t="s">
        <v>86</v>
      </c>
    </row>
    <row r="20" spans="1:10" s="25" customFormat="1" x14ac:dyDescent="0.2">
      <c r="A20" s="19" t="s">
        <v>169</v>
      </c>
      <c r="B20" s="12" t="s">
        <v>62</v>
      </c>
      <c r="C20" s="21">
        <v>1.18</v>
      </c>
      <c r="D20" s="21">
        <v>0.55000000000000004</v>
      </c>
      <c r="E20" s="22">
        <v>1</v>
      </c>
      <c r="F20" s="22">
        <v>0</v>
      </c>
      <c r="G20" s="23">
        <v>30</v>
      </c>
      <c r="H20" s="22">
        <v>15</v>
      </c>
      <c r="I20" s="24" t="s">
        <v>87</v>
      </c>
      <c r="J20" s="27"/>
    </row>
    <row r="21" spans="1:10" s="25" customFormat="1" ht="42" x14ac:dyDescent="0.2">
      <c r="A21" s="26" t="s">
        <v>143</v>
      </c>
      <c r="B21" s="11" t="s">
        <v>59</v>
      </c>
      <c r="C21" s="28">
        <v>0.27</v>
      </c>
      <c r="D21" s="28">
        <v>0.2</v>
      </c>
      <c r="E21" s="29">
        <v>0.1</v>
      </c>
      <c r="F21" s="29">
        <v>1</v>
      </c>
      <c r="G21" s="30">
        <v>5</v>
      </c>
      <c r="H21" s="29">
        <v>0.3</v>
      </c>
      <c r="I21" s="24" t="s">
        <v>88</v>
      </c>
      <c r="J21" s="27" t="s">
        <v>226</v>
      </c>
    </row>
    <row r="22" spans="1:10" s="25" customFormat="1" ht="42" x14ac:dyDescent="0.2">
      <c r="A22" s="32" t="s">
        <v>143</v>
      </c>
      <c r="B22" s="10" t="s">
        <v>60</v>
      </c>
      <c r="C22" s="34">
        <v>0.42</v>
      </c>
      <c r="D22" s="34">
        <v>0.35</v>
      </c>
      <c r="E22" s="35">
        <v>0.3</v>
      </c>
      <c r="F22" s="35">
        <v>0</v>
      </c>
      <c r="G22" s="36">
        <v>10</v>
      </c>
      <c r="H22" s="35">
        <v>2.7</v>
      </c>
      <c r="I22" s="24" t="s">
        <v>89</v>
      </c>
      <c r="J22" s="27"/>
    </row>
    <row r="23" spans="1:10" s="25" customFormat="1" ht="56" x14ac:dyDescent="0.2">
      <c r="A23" s="32" t="s">
        <v>143</v>
      </c>
      <c r="B23" s="10" t="s">
        <v>61</v>
      </c>
      <c r="C23" s="34">
        <v>0.63</v>
      </c>
      <c r="D23" s="34">
        <v>0.4</v>
      </c>
      <c r="E23" s="35">
        <v>0.75</v>
      </c>
      <c r="F23" s="35">
        <v>0</v>
      </c>
      <c r="G23" s="36">
        <v>21</v>
      </c>
      <c r="H23" s="35">
        <v>10</v>
      </c>
      <c r="I23" s="24" t="s">
        <v>90</v>
      </c>
      <c r="J23" s="27"/>
    </row>
    <row r="24" spans="1:10" s="25" customFormat="1" x14ac:dyDescent="0.2">
      <c r="A24" s="38" t="s">
        <v>143</v>
      </c>
      <c r="B24" s="12" t="s">
        <v>62</v>
      </c>
      <c r="C24" s="40">
        <v>1.18</v>
      </c>
      <c r="D24" s="40">
        <v>0.45</v>
      </c>
      <c r="E24" s="41">
        <v>1</v>
      </c>
      <c r="F24" s="41">
        <v>0</v>
      </c>
      <c r="G24" s="42">
        <f>10*30/7</f>
        <v>42.857142857142854</v>
      </c>
      <c r="H24" s="41">
        <v>18</v>
      </c>
      <c r="I24" s="24" t="s">
        <v>87</v>
      </c>
      <c r="J24" s="27"/>
    </row>
    <row r="25" spans="1:10" s="25" customFormat="1" ht="42" x14ac:dyDescent="0.2">
      <c r="A25" s="26" t="s">
        <v>137</v>
      </c>
      <c r="B25" s="11" t="s">
        <v>59</v>
      </c>
      <c r="C25" s="28">
        <v>0.28000000000000003</v>
      </c>
      <c r="D25" s="28">
        <v>0.4</v>
      </c>
      <c r="E25" s="29">
        <v>0.1</v>
      </c>
      <c r="F25" s="29">
        <v>1</v>
      </c>
      <c r="G25" s="30">
        <v>5</v>
      </c>
      <c r="H25" s="29">
        <v>0.5</v>
      </c>
      <c r="I25" s="31" t="s">
        <v>91</v>
      </c>
      <c r="J25" s="27" t="s">
        <v>162</v>
      </c>
    </row>
    <row r="26" spans="1:10" s="25" customFormat="1" ht="42" x14ac:dyDescent="0.2">
      <c r="A26" s="32" t="s">
        <v>137</v>
      </c>
      <c r="B26" s="10" t="s">
        <v>60</v>
      </c>
      <c r="C26" s="34">
        <v>0.45</v>
      </c>
      <c r="D26" s="34">
        <v>0.5</v>
      </c>
      <c r="E26" s="35">
        <v>0.3</v>
      </c>
      <c r="F26" s="35">
        <v>0</v>
      </c>
      <c r="G26" s="36">
        <v>17</v>
      </c>
      <c r="H26" s="35">
        <v>0.5</v>
      </c>
      <c r="I26" s="37" t="s">
        <v>92</v>
      </c>
      <c r="J26" s="27" t="s">
        <v>162</v>
      </c>
    </row>
    <row r="27" spans="1:10" s="25" customFormat="1" ht="42" x14ac:dyDescent="0.2">
      <c r="A27" s="32" t="s">
        <v>137</v>
      </c>
      <c r="B27" s="10" t="s">
        <v>61</v>
      </c>
      <c r="C27" s="34">
        <v>0.6</v>
      </c>
      <c r="D27" s="34">
        <v>0.4</v>
      </c>
      <c r="E27" s="35">
        <v>0.75</v>
      </c>
      <c r="F27" s="35">
        <v>0</v>
      </c>
      <c r="G27" s="36">
        <v>37</v>
      </c>
      <c r="H27" s="35">
        <v>1.5</v>
      </c>
      <c r="I27" s="37" t="s">
        <v>93</v>
      </c>
      <c r="J27" s="33" t="s">
        <v>67</v>
      </c>
    </row>
    <row r="28" spans="1:10" s="25" customFormat="1" x14ac:dyDescent="0.2">
      <c r="A28" s="38" t="s">
        <v>137</v>
      </c>
      <c r="B28" s="12" t="s">
        <v>62</v>
      </c>
      <c r="C28" s="40">
        <v>0.85</v>
      </c>
      <c r="D28" s="40">
        <v>0.4</v>
      </c>
      <c r="E28" s="41">
        <v>1</v>
      </c>
      <c r="F28" s="41">
        <v>0</v>
      </c>
      <c r="G28" s="42">
        <f>18*30/7</f>
        <v>77.142857142857139</v>
      </c>
      <c r="H28" s="41">
        <v>3</v>
      </c>
      <c r="I28" s="43" t="s">
        <v>94</v>
      </c>
      <c r="J28" s="33" t="s">
        <v>67</v>
      </c>
    </row>
    <row r="29" spans="1:10" s="25" customFormat="1" x14ac:dyDescent="0.2">
      <c r="A29" s="19" t="s">
        <v>134</v>
      </c>
      <c r="B29" s="11" t="s">
        <v>59</v>
      </c>
      <c r="C29" s="21">
        <v>0.28000000000000003</v>
      </c>
      <c r="D29" s="21">
        <v>0.25</v>
      </c>
      <c r="E29" s="22">
        <v>0.06</v>
      </c>
      <c r="F29" s="22">
        <v>1</v>
      </c>
      <c r="G29" s="30">
        <v>5</v>
      </c>
      <c r="H29" s="22">
        <v>0.5</v>
      </c>
      <c r="I29" s="24" t="s">
        <v>101</v>
      </c>
      <c r="J29" s="20"/>
    </row>
    <row r="30" spans="1:10" s="25" customFormat="1" ht="28" x14ac:dyDescent="0.2">
      <c r="A30" s="19" t="s">
        <v>134</v>
      </c>
      <c r="B30" s="10" t="s">
        <v>60</v>
      </c>
      <c r="C30" s="21">
        <v>0.43</v>
      </c>
      <c r="D30" s="21">
        <v>0.35</v>
      </c>
      <c r="E30" s="22">
        <v>0.3</v>
      </c>
      <c r="F30" s="22">
        <v>0</v>
      </c>
      <c r="G30" s="36">
        <v>17</v>
      </c>
      <c r="H30" s="22">
        <v>1.5</v>
      </c>
      <c r="I30" s="24" t="s">
        <v>102</v>
      </c>
      <c r="J30" s="20"/>
    </row>
    <row r="31" spans="1:10" s="25" customFormat="1" ht="28" x14ac:dyDescent="0.2">
      <c r="A31" s="19" t="s">
        <v>134</v>
      </c>
      <c r="B31" s="10" t="s">
        <v>61</v>
      </c>
      <c r="C31" s="21">
        <v>0.6</v>
      </c>
      <c r="D31" s="21">
        <v>0.4</v>
      </c>
      <c r="E31" s="22">
        <v>0.75</v>
      </c>
      <c r="F31" s="22">
        <v>0</v>
      </c>
      <c r="G31" s="36">
        <v>37</v>
      </c>
      <c r="H31" s="22">
        <v>3.5</v>
      </c>
      <c r="I31" s="24" t="s">
        <v>103</v>
      </c>
      <c r="J31" s="20"/>
    </row>
    <row r="32" spans="1:10" s="25" customFormat="1" x14ac:dyDescent="0.2">
      <c r="A32" s="19" t="s">
        <v>134</v>
      </c>
      <c r="B32" s="12" t="s">
        <v>62</v>
      </c>
      <c r="C32" s="21">
        <v>0.85</v>
      </c>
      <c r="D32" s="21">
        <v>0.4</v>
      </c>
      <c r="E32" s="22">
        <v>1</v>
      </c>
      <c r="F32" s="22">
        <v>0</v>
      </c>
      <c r="G32" s="42">
        <f>18*30/7</f>
        <v>77.142857142857139</v>
      </c>
      <c r="H32" s="22">
        <v>15</v>
      </c>
      <c r="I32" s="24" t="s">
        <v>104</v>
      </c>
      <c r="J32" s="20"/>
    </row>
    <row r="33" spans="1:10" s="25" customFormat="1" ht="42" x14ac:dyDescent="0.2">
      <c r="A33" s="26" t="s">
        <v>135</v>
      </c>
      <c r="B33" s="11" t="s">
        <v>59</v>
      </c>
      <c r="C33" s="28">
        <v>0.27</v>
      </c>
      <c r="D33" s="28">
        <v>0.2</v>
      </c>
      <c r="E33" s="29">
        <v>0.1</v>
      </c>
      <c r="F33" s="29">
        <v>1</v>
      </c>
      <c r="G33" s="30">
        <v>1</v>
      </c>
      <c r="H33" s="29">
        <v>0.2</v>
      </c>
      <c r="I33" s="31" t="s">
        <v>163</v>
      </c>
      <c r="J33" s="27" t="s">
        <v>226</v>
      </c>
    </row>
    <row r="34" spans="1:10" s="25" customFormat="1" ht="42" x14ac:dyDescent="0.2">
      <c r="A34" s="32" t="s">
        <v>135</v>
      </c>
      <c r="B34" s="10" t="s">
        <v>60</v>
      </c>
      <c r="C34" s="34">
        <v>0.42</v>
      </c>
      <c r="D34" s="34">
        <v>0.35</v>
      </c>
      <c r="E34" s="35">
        <v>0.3</v>
      </c>
      <c r="F34" s="35">
        <v>0</v>
      </c>
      <c r="G34" s="36">
        <v>4</v>
      </c>
      <c r="H34" s="35">
        <v>0.5</v>
      </c>
      <c r="I34" s="37" t="s">
        <v>95</v>
      </c>
      <c r="J34" s="33"/>
    </row>
    <row r="35" spans="1:10" s="25" customFormat="1" ht="28" x14ac:dyDescent="0.2">
      <c r="A35" s="32" t="s">
        <v>135</v>
      </c>
      <c r="B35" s="10" t="s">
        <v>61</v>
      </c>
      <c r="C35" s="34">
        <v>0.63</v>
      </c>
      <c r="D35" s="34">
        <v>0.4</v>
      </c>
      <c r="E35" s="35">
        <v>0.75</v>
      </c>
      <c r="F35" s="35">
        <v>0</v>
      </c>
      <c r="G35" s="36">
        <v>8</v>
      </c>
      <c r="H35" s="35">
        <v>1.5</v>
      </c>
      <c r="I35" s="37" t="s">
        <v>96</v>
      </c>
      <c r="J35" s="33"/>
    </row>
    <row r="36" spans="1:10" s="25" customFormat="1" x14ac:dyDescent="0.2">
      <c r="A36" s="38" t="s">
        <v>135</v>
      </c>
      <c r="B36" s="12" t="s">
        <v>62</v>
      </c>
      <c r="C36" s="40">
        <v>1.18</v>
      </c>
      <c r="D36" s="40">
        <v>0.45</v>
      </c>
      <c r="E36" s="41">
        <v>1</v>
      </c>
      <c r="F36" s="41">
        <v>0</v>
      </c>
      <c r="G36" s="45">
        <v>12</v>
      </c>
      <c r="H36" s="41">
        <v>3</v>
      </c>
      <c r="I36" s="43" t="s">
        <v>79</v>
      </c>
      <c r="J36" s="39"/>
    </row>
    <row r="37" spans="1:10" s="25" customFormat="1" ht="28" x14ac:dyDescent="0.2">
      <c r="A37" s="19" t="s">
        <v>139</v>
      </c>
      <c r="B37" s="11" t="s">
        <v>59</v>
      </c>
      <c r="C37" s="21">
        <v>0.28000000000000003</v>
      </c>
      <c r="D37" s="21">
        <v>0.25</v>
      </c>
      <c r="E37" s="22">
        <v>0.06</v>
      </c>
      <c r="F37" s="22">
        <v>1</v>
      </c>
      <c r="G37" s="23">
        <v>1</v>
      </c>
      <c r="H37" s="22">
        <v>0.2</v>
      </c>
      <c r="I37" s="24" t="s">
        <v>105</v>
      </c>
      <c r="J37" s="20"/>
    </row>
    <row r="38" spans="1:10" s="25" customFormat="1" ht="56" x14ac:dyDescent="0.2">
      <c r="A38" s="19" t="s">
        <v>139</v>
      </c>
      <c r="B38" s="10" t="s">
        <v>60</v>
      </c>
      <c r="C38" s="21">
        <v>0.43</v>
      </c>
      <c r="D38" s="21">
        <v>0.35</v>
      </c>
      <c r="E38" s="22">
        <v>0.3</v>
      </c>
      <c r="F38" s="22">
        <v>1</v>
      </c>
      <c r="G38" s="23">
        <v>4</v>
      </c>
      <c r="H38" s="22">
        <v>0.5</v>
      </c>
      <c r="I38" s="24" t="s">
        <v>106</v>
      </c>
      <c r="J38" s="20"/>
    </row>
    <row r="39" spans="1:10" s="25" customFormat="1" ht="70" x14ac:dyDescent="0.2">
      <c r="A39" s="19" t="s">
        <v>139</v>
      </c>
      <c r="B39" s="10" t="s">
        <v>61</v>
      </c>
      <c r="C39" s="21">
        <v>0.6</v>
      </c>
      <c r="D39" s="21">
        <v>0.4</v>
      </c>
      <c r="E39" s="22">
        <v>0.75</v>
      </c>
      <c r="F39" s="22">
        <v>0</v>
      </c>
      <c r="G39" s="23">
        <v>8</v>
      </c>
      <c r="H39" s="22">
        <v>1.5</v>
      </c>
      <c r="I39" s="24" t="s">
        <v>107</v>
      </c>
      <c r="J39" s="20"/>
    </row>
    <row r="40" spans="1:10" s="25" customFormat="1" ht="42" x14ac:dyDescent="0.2">
      <c r="A40" s="19" t="s">
        <v>139</v>
      </c>
      <c r="B40" s="12" t="s">
        <v>62</v>
      </c>
      <c r="C40" s="21">
        <v>0.85</v>
      </c>
      <c r="D40" s="21">
        <v>0.4</v>
      </c>
      <c r="E40" s="22">
        <v>1</v>
      </c>
      <c r="F40" s="22">
        <v>0</v>
      </c>
      <c r="G40" s="23">
        <v>12</v>
      </c>
      <c r="H40" s="22">
        <v>3</v>
      </c>
      <c r="I40" s="24" t="s">
        <v>108</v>
      </c>
      <c r="J40" s="20"/>
    </row>
    <row r="41" spans="1:10" s="25" customFormat="1" x14ac:dyDescent="0.2">
      <c r="A41" s="47" t="s">
        <v>138</v>
      </c>
      <c r="B41" s="11" t="s">
        <v>59</v>
      </c>
      <c r="C41" s="48">
        <v>0.67</v>
      </c>
      <c r="D41" s="48">
        <v>0.2</v>
      </c>
      <c r="E41" s="29">
        <v>0.1</v>
      </c>
      <c r="F41" s="29">
        <v>1</v>
      </c>
      <c r="G41" s="30">
        <v>5</v>
      </c>
      <c r="H41" s="29">
        <v>0.5</v>
      </c>
      <c r="I41" s="31" t="s">
        <v>109</v>
      </c>
      <c r="J41" s="20" t="s">
        <v>159</v>
      </c>
    </row>
    <row r="42" spans="1:10" s="25" customFormat="1" ht="28" x14ac:dyDescent="0.2">
      <c r="A42" s="49" t="s">
        <v>138</v>
      </c>
      <c r="B42" s="10" t="s">
        <v>60</v>
      </c>
      <c r="C42" s="50">
        <v>0.85</v>
      </c>
      <c r="D42" s="50">
        <v>0.27</v>
      </c>
      <c r="E42" s="35">
        <v>0.4</v>
      </c>
      <c r="F42" s="35">
        <v>0</v>
      </c>
      <c r="G42" s="36">
        <v>17</v>
      </c>
      <c r="H42" s="35">
        <v>1.5</v>
      </c>
      <c r="I42" s="37" t="s">
        <v>110</v>
      </c>
      <c r="J42" s="33"/>
    </row>
    <row r="43" spans="1:10" s="25" customFormat="1" ht="28" x14ac:dyDescent="0.2">
      <c r="A43" s="49" t="s">
        <v>138</v>
      </c>
      <c r="B43" s="10" t="s">
        <v>61</v>
      </c>
      <c r="C43" s="50">
        <v>1.05</v>
      </c>
      <c r="D43" s="50">
        <v>0.35</v>
      </c>
      <c r="E43" s="35">
        <v>0.8</v>
      </c>
      <c r="F43" s="35">
        <v>0</v>
      </c>
      <c r="G43" s="36">
        <v>37</v>
      </c>
      <c r="H43" s="35">
        <v>3.5</v>
      </c>
      <c r="I43" s="37" t="s">
        <v>111</v>
      </c>
      <c r="J43" s="33"/>
    </row>
    <row r="44" spans="1:10" s="25" customFormat="1" x14ac:dyDescent="0.2">
      <c r="A44" s="51" t="s">
        <v>138</v>
      </c>
      <c r="B44" s="12" t="s">
        <v>62</v>
      </c>
      <c r="C44" s="52">
        <v>1.35</v>
      </c>
      <c r="D44" s="52">
        <v>0.35</v>
      </c>
      <c r="E44" s="41">
        <v>1.2</v>
      </c>
      <c r="F44" s="41">
        <v>0</v>
      </c>
      <c r="G44" s="42">
        <f>18*30/7</f>
        <v>77.142857142857139</v>
      </c>
      <c r="H44" s="41">
        <v>15</v>
      </c>
      <c r="I44" s="43" t="s">
        <v>112</v>
      </c>
      <c r="J44" s="39"/>
    </row>
    <row r="45" spans="1:10" s="25" customFormat="1" x14ac:dyDescent="0.2">
      <c r="A45" s="19" t="s">
        <v>132</v>
      </c>
      <c r="B45" s="11" t="s">
        <v>59</v>
      </c>
      <c r="C45" s="21">
        <v>0.3</v>
      </c>
      <c r="D45" s="21">
        <v>0.5</v>
      </c>
      <c r="E45" s="22">
        <v>0.06</v>
      </c>
      <c r="F45" s="22">
        <v>1</v>
      </c>
      <c r="G45" s="30">
        <v>5</v>
      </c>
      <c r="H45" s="22">
        <v>0.5</v>
      </c>
      <c r="I45" s="24" t="s">
        <v>113</v>
      </c>
      <c r="J45" s="27"/>
    </row>
    <row r="46" spans="1:10" s="25" customFormat="1" ht="42" x14ac:dyDescent="0.2">
      <c r="A46" s="19" t="s">
        <v>132</v>
      </c>
      <c r="B46" s="10" t="s">
        <v>60</v>
      </c>
      <c r="C46" s="21">
        <v>0.5</v>
      </c>
      <c r="D46" s="21">
        <v>0.6</v>
      </c>
      <c r="E46" s="22">
        <v>0.2</v>
      </c>
      <c r="F46" s="22">
        <v>0</v>
      </c>
      <c r="G46" s="36">
        <v>17</v>
      </c>
      <c r="H46" s="22">
        <v>1.5</v>
      </c>
      <c r="I46" s="24" t="s">
        <v>114</v>
      </c>
      <c r="J46" s="33" t="s">
        <v>165</v>
      </c>
    </row>
    <row r="47" spans="1:10" s="25" customFormat="1" ht="28" x14ac:dyDescent="0.2">
      <c r="A47" s="19" t="s">
        <v>132</v>
      </c>
      <c r="B47" s="10" t="s">
        <v>61</v>
      </c>
      <c r="C47" s="21">
        <v>0.7</v>
      </c>
      <c r="D47" s="21">
        <v>0.55000000000000004</v>
      </c>
      <c r="E47" s="22">
        <v>0.8</v>
      </c>
      <c r="F47" s="22">
        <v>0</v>
      </c>
      <c r="G47" s="36">
        <v>37</v>
      </c>
      <c r="H47" s="22">
        <v>3.5</v>
      </c>
      <c r="I47" s="24" t="s">
        <v>115</v>
      </c>
      <c r="J47" s="33"/>
    </row>
    <row r="48" spans="1:10" s="25" customFormat="1" x14ac:dyDescent="0.2">
      <c r="A48" s="19" t="s">
        <v>132</v>
      </c>
      <c r="B48" s="12" t="s">
        <v>62</v>
      </c>
      <c r="C48" s="21">
        <v>0.9</v>
      </c>
      <c r="D48" s="21">
        <v>0.46</v>
      </c>
      <c r="E48" s="22">
        <v>1.2</v>
      </c>
      <c r="F48" s="22">
        <v>0</v>
      </c>
      <c r="G48" s="42">
        <f>18*30/7</f>
        <v>77.142857142857139</v>
      </c>
      <c r="H48" s="22">
        <v>15</v>
      </c>
      <c r="I48" s="24" t="s">
        <v>116</v>
      </c>
      <c r="J48" s="33"/>
    </row>
    <row r="49" spans="1:10" s="25" customFormat="1" ht="28" x14ac:dyDescent="0.2">
      <c r="A49" s="26" t="s">
        <v>142</v>
      </c>
      <c r="B49" s="11" t="s">
        <v>59</v>
      </c>
      <c r="C49" s="28">
        <v>0.4</v>
      </c>
      <c r="D49" s="28">
        <v>0.45</v>
      </c>
      <c r="E49" s="29">
        <v>0.03</v>
      </c>
      <c r="F49" s="29">
        <v>1</v>
      </c>
      <c r="G49" s="30">
        <v>5</v>
      </c>
      <c r="H49" s="29">
        <v>0.5</v>
      </c>
      <c r="I49" s="31" t="s">
        <v>117</v>
      </c>
      <c r="J49" s="33" t="s">
        <v>166</v>
      </c>
    </row>
    <row r="50" spans="1:10" s="25" customFormat="1" x14ac:dyDescent="0.2">
      <c r="A50" s="32" t="s">
        <v>142</v>
      </c>
      <c r="B50" s="10" t="s">
        <v>60</v>
      </c>
      <c r="C50" s="34">
        <v>0.75</v>
      </c>
      <c r="D50" s="34">
        <v>0.32</v>
      </c>
      <c r="E50" s="35">
        <v>0.1</v>
      </c>
      <c r="F50" s="35">
        <v>0</v>
      </c>
      <c r="G50" s="36">
        <v>17</v>
      </c>
      <c r="H50" s="35">
        <v>1.5</v>
      </c>
      <c r="I50" s="31" t="s">
        <v>118</v>
      </c>
      <c r="J50" s="27"/>
    </row>
    <row r="51" spans="1:10" s="25" customFormat="1" x14ac:dyDescent="0.2">
      <c r="A51" s="32" t="s">
        <v>142</v>
      </c>
      <c r="B51" s="10" t="s">
        <v>61</v>
      </c>
      <c r="C51" s="34">
        <v>1.1000000000000001</v>
      </c>
      <c r="D51" s="34">
        <v>0.27</v>
      </c>
      <c r="E51" s="35">
        <v>0.15</v>
      </c>
      <c r="F51" s="35">
        <v>0</v>
      </c>
      <c r="G51" s="36">
        <v>37</v>
      </c>
      <c r="H51" s="35">
        <v>3.5</v>
      </c>
      <c r="I51" s="31" t="s">
        <v>119</v>
      </c>
      <c r="J51" s="27"/>
    </row>
    <row r="52" spans="1:10" s="25" customFormat="1" x14ac:dyDescent="0.2">
      <c r="A52" s="38" t="s">
        <v>142</v>
      </c>
      <c r="B52" s="12" t="s">
        <v>62</v>
      </c>
      <c r="C52" s="40">
        <v>1.5</v>
      </c>
      <c r="D52" s="40">
        <v>0.17</v>
      </c>
      <c r="E52" s="41">
        <v>1</v>
      </c>
      <c r="F52" s="41">
        <v>0</v>
      </c>
      <c r="G52" s="42">
        <f>18*30/7</f>
        <v>77.142857142857139</v>
      </c>
      <c r="H52" s="41">
        <v>15</v>
      </c>
      <c r="I52" s="31" t="s">
        <v>120</v>
      </c>
      <c r="J52" s="27"/>
    </row>
    <row r="53" spans="1:10" s="25" customFormat="1" x14ac:dyDescent="0.2">
      <c r="A53" s="19" t="s">
        <v>133</v>
      </c>
      <c r="B53" s="11" t="s">
        <v>59</v>
      </c>
      <c r="C53" s="21">
        <v>0.24</v>
      </c>
      <c r="D53" s="21">
        <v>0.3</v>
      </c>
      <c r="E53" s="22">
        <v>0.1</v>
      </c>
      <c r="F53" s="22">
        <v>1</v>
      </c>
      <c r="G53" s="30">
        <v>5</v>
      </c>
      <c r="H53" s="22">
        <v>0.5</v>
      </c>
      <c r="I53" s="24" t="s">
        <v>101</v>
      </c>
      <c r="J53" s="20" t="s">
        <v>167</v>
      </c>
    </row>
    <row r="54" spans="1:10" s="25" customFormat="1" ht="28" x14ac:dyDescent="0.2">
      <c r="A54" s="19" t="s">
        <v>133</v>
      </c>
      <c r="B54" s="10" t="s">
        <v>60</v>
      </c>
      <c r="C54" s="21">
        <v>0.42</v>
      </c>
      <c r="D54" s="21">
        <v>0.37</v>
      </c>
      <c r="E54" s="22">
        <v>0.4</v>
      </c>
      <c r="F54" s="22">
        <v>1</v>
      </c>
      <c r="G54" s="36">
        <v>17</v>
      </c>
      <c r="H54" s="22">
        <v>1.5</v>
      </c>
      <c r="I54" s="24" t="s">
        <v>102</v>
      </c>
      <c r="J54" s="20"/>
    </row>
    <row r="55" spans="1:10" s="25" customFormat="1" ht="28" x14ac:dyDescent="0.2">
      <c r="A55" s="19" t="s">
        <v>133</v>
      </c>
      <c r="B55" s="10" t="s">
        <v>61</v>
      </c>
      <c r="C55" s="21">
        <v>0.6</v>
      </c>
      <c r="D55" s="21">
        <v>0.45</v>
      </c>
      <c r="E55" s="22">
        <v>0.8</v>
      </c>
      <c r="F55" s="22">
        <v>0</v>
      </c>
      <c r="G55" s="36">
        <v>37</v>
      </c>
      <c r="H55" s="22">
        <v>3.5</v>
      </c>
      <c r="I55" s="24" t="s">
        <v>103</v>
      </c>
      <c r="J55" s="20"/>
    </row>
    <row r="56" spans="1:10" s="25" customFormat="1" x14ac:dyDescent="0.2">
      <c r="A56" s="19" t="s">
        <v>133</v>
      </c>
      <c r="B56" s="12" t="s">
        <v>62</v>
      </c>
      <c r="C56" s="21">
        <v>0.85</v>
      </c>
      <c r="D56" s="21">
        <v>0.45</v>
      </c>
      <c r="E56" s="22">
        <v>1</v>
      </c>
      <c r="F56" s="22">
        <v>0</v>
      </c>
      <c r="G56" s="42">
        <f>18*30/7</f>
        <v>77.142857142857139</v>
      </c>
      <c r="H56" s="22">
        <v>15</v>
      </c>
      <c r="I56" s="24" t="s">
        <v>104</v>
      </c>
      <c r="J56" s="20"/>
    </row>
    <row r="57" spans="1:10" s="25" customFormat="1" ht="28" x14ac:dyDescent="0.2">
      <c r="A57" s="26" t="s">
        <v>141</v>
      </c>
      <c r="B57" s="11" t="s">
        <v>59</v>
      </c>
      <c r="C57" s="28">
        <v>0.65</v>
      </c>
      <c r="D57" s="28">
        <v>0.28000000000000003</v>
      </c>
      <c r="E57" s="29">
        <v>0.03</v>
      </c>
      <c r="F57" s="29">
        <v>1</v>
      </c>
      <c r="G57" s="30">
        <v>3</v>
      </c>
      <c r="H57" s="29">
        <v>1</v>
      </c>
      <c r="I57" s="31" t="s">
        <v>97</v>
      </c>
    </row>
    <row r="58" spans="1:10" s="25" customFormat="1" x14ac:dyDescent="0.2">
      <c r="A58" s="32" t="s">
        <v>141</v>
      </c>
      <c r="B58" s="10" t="s">
        <v>60</v>
      </c>
      <c r="C58" s="34">
        <v>0.9</v>
      </c>
      <c r="D58" s="34">
        <v>0.3</v>
      </c>
      <c r="E58" s="35">
        <v>0.15</v>
      </c>
      <c r="F58" s="35">
        <v>0</v>
      </c>
      <c r="G58" s="36">
        <v>20</v>
      </c>
      <c r="H58" s="35">
        <v>4</v>
      </c>
      <c r="I58" s="37" t="s">
        <v>98</v>
      </c>
      <c r="J58" s="33"/>
    </row>
    <row r="59" spans="1:10" s="25" customFormat="1" ht="28" x14ac:dyDescent="0.2">
      <c r="A59" s="32" t="s">
        <v>141</v>
      </c>
      <c r="B59" s="10" t="s">
        <v>61</v>
      </c>
      <c r="C59" s="34">
        <v>1.23</v>
      </c>
      <c r="D59" s="34">
        <v>0.34</v>
      </c>
      <c r="E59" s="35">
        <v>0.4</v>
      </c>
      <c r="F59" s="35">
        <v>0</v>
      </c>
      <c r="G59" s="36">
        <v>60</v>
      </c>
      <c r="H59" s="35">
        <v>10</v>
      </c>
      <c r="I59" s="37" t="s">
        <v>99</v>
      </c>
      <c r="J59" s="27" t="s">
        <v>168</v>
      </c>
    </row>
    <row r="60" spans="1:10" s="25" customFormat="1" x14ac:dyDescent="0.2">
      <c r="A60" s="38" t="s">
        <v>141</v>
      </c>
      <c r="B60" s="12" t="s">
        <v>62</v>
      </c>
      <c r="C60" s="40">
        <v>1.45</v>
      </c>
      <c r="D60" s="40">
        <v>0.28000000000000003</v>
      </c>
      <c r="E60" s="41">
        <v>1.2</v>
      </c>
      <c r="F60" s="41">
        <v>0</v>
      </c>
      <c r="G60" s="42">
        <f>24*30/7</f>
        <v>102.85714285714286</v>
      </c>
      <c r="H60" s="41">
        <v>20</v>
      </c>
      <c r="I60" s="43" t="s">
        <v>100</v>
      </c>
      <c r="J60" s="39"/>
    </row>
    <row r="61" spans="1:10" s="25" customFormat="1" x14ac:dyDescent="0.2">
      <c r="A61" s="26" t="s">
        <v>130</v>
      </c>
      <c r="B61" s="11" t="s">
        <v>59</v>
      </c>
      <c r="C61" s="28">
        <v>0.3</v>
      </c>
      <c r="D61" s="28">
        <v>0.5</v>
      </c>
      <c r="E61" s="29">
        <v>0.06</v>
      </c>
      <c r="F61" s="29">
        <v>1</v>
      </c>
      <c r="G61" s="30">
        <v>5</v>
      </c>
      <c r="H61" s="22">
        <v>1</v>
      </c>
      <c r="I61" s="24" t="s">
        <v>125</v>
      </c>
      <c r="J61" s="27"/>
    </row>
    <row r="62" spans="1:10" s="25" customFormat="1" ht="42" x14ac:dyDescent="0.2">
      <c r="A62" s="32" t="s">
        <v>130</v>
      </c>
      <c r="B62" s="10" t="s">
        <v>60</v>
      </c>
      <c r="C62" s="34">
        <v>0.5</v>
      </c>
      <c r="D62" s="34">
        <v>0.6</v>
      </c>
      <c r="E62" s="35">
        <v>0.2</v>
      </c>
      <c r="F62" s="35">
        <v>0.6</v>
      </c>
      <c r="G62" s="36">
        <v>17</v>
      </c>
      <c r="H62" s="22">
        <v>4</v>
      </c>
      <c r="I62" s="24" t="s">
        <v>126</v>
      </c>
      <c r="J62" s="33" t="s">
        <v>165</v>
      </c>
    </row>
    <row r="63" spans="1:10" s="25" customFormat="1" ht="28" x14ac:dyDescent="0.2">
      <c r="A63" s="32" t="s">
        <v>130</v>
      </c>
      <c r="B63" s="10" t="s">
        <v>61</v>
      </c>
      <c r="C63" s="34">
        <v>0.7</v>
      </c>
      <c r="D63" s="34">
        <v>0.55000000000000004</v>
      </c>
      <c r="E63" s="35">
        <v>0.8</v>
      </c>
      <c r="F63" s="35">
        <v>0.2</v>
      </c>
      <c r="G63" s="36">
        <v>37</v>
      </c>
      <c r="H63" s="22">
        <v>7</v>
      </c>
      <c r="I63" s="24" t="s">
        <v>127</v>
      </c>
      <c r="J63" s="33"/>
    </row>
    <row r="64" spans="1:10" s="25" customFormat="1" x14ac:dyDescent="0.2">
      <c r="A64" s="38" t="s">
        <v>130</v>
      </c>
      <c r="B64" s="12" t="s">
        <v>62</v>
      </c>
      <c r="C64" s="40">
        <v>0.9</v>
      </c>
      <c r="D64" s="40">
        <v>0.46</v>
      </c>
      <c r="E64" s="41">
        <v>1.2</v>
      </c>
      <c r="F64" s="41">
        <v>0</v>
      </c>
      <c r="G64" s="42">
        <f>18*30/7</f>
        <v>77.142857142857139</v>
      </c>
      <c r="H64" s="41">
        <v>15</v>
      </c>
      <c r="I64" s="24" t="s">
        <v>116</v>
      </c>
      <c r="J64" s="33"/>
    </row>
    <row r="65" spans="1:10" s="25" customFormat="1" ht="28" x14ac:dyDescent="0.2">
      <c r="A65" s="25" t="s">
        <v>131</v>
      </c>
      <c r="B65" s="10" t="s">
        <v>59</v>
      </c>
      <c r="C65" s="46">
        <v>0.67</v>
      </c>
      <c r="D65" s="46">
        <v>0.2</v>
      </c>
      <c r="E65" s="22">
        <v>0.06</v>
      </c>
      <c r="F65" s="22">
        <v>1</v>
      </c>
      <c r="G65" s="23">
        <v>0.2</v>
      </c>
      <c r="H65" s="22">
        <v>0.2</v>
      </c>
      <c r="I65" s="24" t="s">
        <v>80</v>
      </c>
      <c r="J65" s="20" t="s">
        <v>159</v>
      </c>
    </row>
    <row r="66" spans="1:10" s="25" customFormat="1" ht="42" x14ac:dyDescent="0.2">
      <c r="A66" s="25" t="s">
        <v>131</v>
      </c>
      <c r="B66" s="10" t="s">
        <v>60</v>
      </c>
      <c r="C66" s="46">
        <v>0.85</v>
      </c>
      <c r="D66" s="46">
        <v>0.27</v>
      </c>
      <c r="E66" s="22">
        <v>0.3</v>
      </c>
      <c r="F66" s="22">
        <v>1</v>
      </c>
      <c r="G66" s="23">
        <v>1</v>
      </c>
      <c r="H66" s="22">
        <v>0.5</v>
      </c>
      <c r="I66" s="24" t="s">
        <v>81</v>
      </c>
      <c r="J66" s="20"/>
    </row>
    <row r="67" spans="1:10" s="25" customFormat="1" ht="70" x14ac:dyDescent="0.2">
      <c r="A67" s="25" t="s">
        <v>131</v>
      </c>
      <c r="B67" s="10" t="s">
        <v>61</v>
      </c>
      <c r="C67" s="46">
        <v>1.05</v>
      </c>
      <c r="D67" s="46">
        <v>0.35</v>
      </c>
      <c r="E67" s="22">
        <v>0.75</v>
      </c>
      <c r="F67" s="22">
        <v>0</v>
      </c>
      <c r="G67" s="23">
        <v>1.5</v>
      </c>
      <c r="H67" s="22">
        <v>1.5</v>
      </c>
      <c r="I67" s="24" t="s">
        <v>82</v>
      </c>
    </row>
    <row r="68" spans="1:10" s="44" customFormat="1" ht="42" x14ac:dyDescent="0.2">
      <c r="A68" s="25" t="s">
        <v>131</v>
      </c>
      <c r="B68" s="12" t="s">
        <v>62</v>
      </c>
      <c r="C68" s="46">
        <v>1.35</v>
      </c>
      <c r="D68" s="46">
        <v>0.35</v>
      </c>
      <c r="E68" s="22">
        <v>1</v>
      </c>
      <c r="F68" s="22">
        <v>0</v>
      </c>
      <c r="G68" s="23">
        <v>3</v>
      </c>
      <c r="H68" s="22">
        <v>3</v>
      </c>
      <c r="I68" s="24" t="s">
        <v>83</v>
      </c>
      <c r="J68" s="20"/>
    </row>
    <row r="69" spans="1:10" s="25" customFormat="1" x14ac:dyDescent="0.2">
      <c r="A69" s="27" t="s">
        <v>26</v>
      </c>
      <c r="B69" s="11" t="s">
        <v>59</v>
      </c>
      <c r="C69" s="29">
        <v>0.11</v>
      </c>
      <c r="D69" s="29">
        <v>0.7</v>
      </c>
      <c r="E69" s="29">
        <v>0.3</v>
      </c>
      <c r="F69" s="29">
        <v>1</v>
      </c>
      <c r="G69" s="30">
        <v>1</v>
      </c>
      <c r="H69" s="29">
        <v>0.5</v>
      </c>
      <c r="I69" s="31"/>
      <c r="J69" s="27" t="s">
        <v>27</v>
      </c>
    </row>
    <row r="70" spans="1:10" s="25" customFormat="1" x14ac:dyDescent="0.2">
      <c r="A70" s="33" t="s">
        <v>26</v>
      </c>
      <c r="B70" s="10" t="s">
        <v>60</v>
      </c>
      <c r="C70" s="35">
        <v>0.15</v>
      </c>
      <c r="D70" s="35">
        <v>0.75</v>
      </c>
      <c r="E70" s="35">
        <v>0.6</v>
      </c>
      <c r="F70" s="35">
        <v>0.6</v>
      </c>
      <c r="G70" s="36">
        <v>3</v>
      </c>
      <c r="H70" s="35">
        <v>1.5</v>
      </c>
      <c r="I70" s="37"/>
      <c r="J70" s="33" t="s">
        <v>27</v>
      </c>
    </row>
    <row r="71" spans="1:10" s="25" customFormat="1" x14ac:dyDescent="0.2">
      <c r="A71" s="33" t="s">
        <v>26</v>
      </c>
      <c r="B71" s="10" t="s">
        <v>61</v>
      </c>
      <c r="C71" s="35">
        <v>0.2</v>
      </c>
      <c r="D71" s="35">
        <v>0.75</v>
      </c>
      <c r="E71" s="35">
        <v>0.8</v>
      </c>
      <c r="F71" s="35">
        <v>0.2</v>
      </c>
      <c r="G71" s="36">
        <v>7</v>
      </c>
      <c r="H71" s="35">
        <v>3.5</v>
      </c>
      <c r="I71" s="37"/>
      <c r="J71" s="33" t="s">
        <v>27</v>
      </c>
    </row>
    <row r="72" spans="1:10" s="25" customFormat="1" x14ac:dyDescent="0.2">
      <c r="A72" s="39" t="s">
        <v>26</v>
      </c>
      <c r="B72" s="12" t="s">
        <v>62</v>
      </c>
      <c r="C72" s="41">
        <v>0.47</v>
      </c>
      <c r="D72" s="41">
        <v>0.7</v>
      </c>
      <c r="E72" s="41">
        <v>1</v>
      </c>
      <c r="F72" s="41">
        <v>0</v>
      </c>
      <c r="G72" s="45">
        <v>30</v>
      </c>
      <c r="H72" s="41">
        <v>15</v>
      </c>
      <c r="I72" s="43"/>
      <c r="J72" s="39" t="s">
        <v>27</v>
      </c>
    </row>
    <row r="73" spans="1:10" s="25" customFormat="1" x14ac:dyDescent="0.2">
      <c r="A73" s="20" t="s">
        <v>28</v>
      </c>
      <c r="B73" s="11" t="s">
        <v>59</v>
      </c>
      <c r="C73" s="22">
        <v>5</v>
      </c>
      <c r="D73" s="22">
        <v>0.01</v>
      </c>
      <c r="E73" s="22">
        <v>0.1</v>
      </c>
      <c r="F73" s="22">
        <v>1</v>
      </c>
      <c r="G73" s="23">
        <v>1</v>
      </c>
      <c r="H73" s="22">
        <v>0.01</v>
      </c>
      <c r="I73" s="24"/>
      <c r="J73" s="20"/>
    </row>
    <row r="74" spans="1:10" s="25" customFormat="1" x14ac:dyDescent="0.2">
      <c r="A74" s="20" t="s">
        <v>28</v>
      </c>
      <c r="B74" s="10" t="s">
        <v>60</v>
      </c>
      <c r="C74" s="22">
        <v>5</v>
      </c>
      <c r="D74" s="22">
        <v>0.01</v>
      </c>
      <c r="E74" s="22">
        <v>0.1</v>
      </c>
      <c r="F74" s="22">
        <v>1</v>
      </c>
      <c r="G74" s="23">
        <v>1</v>
      </c>
      <c r="H74" s="22">
        <v>0.01</v>
      </c>
      <c r="I74" s="24"/>
      <c r="J74" s="20"/>
    </row>
    <row r="75" spans="1:10" s="25" customFormat="1" x14ac:dyDescent="0.2">
      <c r="A75" s="20" t="s">
        <v>28</v>
      </c>
      <c r="B75" s="10" t="s">
        <v>61</v>
      </c>
      <c r="C75" s="22">
        <v>5</v>
      </c>
      <c r="D75" s="22">
        <v>0.01</v>
      </c>
      <c r="E75" s="22">
        <v>0.1</v>
      </c>
      <c r="F75" s="22">
        <v>1</v>
      </c>
      <c r="G75" s="23">
        <v>1</v>
      </c>
      <c r="H75" s="22">
        <v>0.01</v>
      </c>
      <c r="I75" s="24"/>
      <c r="J75" s="20"/>
    </row>
    <row r="76" spans="1:10" s="25" customFormat="1" x14ac:dyDescent="0.2">
      <c r="A76" s="39" t="s">
        <v>28</v>
      </c>
      <c r="B76" s="12" t="s">
        <v>62</v>
      </c>
      <c r="C76" s="41">
        <v>5</v>
      </c>
      <c r="D76" s="41">
        <v>0.01</v>
      </c>
      <c r="E76" s="41">
        <v>1</v>
      </c>
      <c r="F76" s="41">
        <v>1</v>
      </c>
      <c r="G76" s="45">
        <v>1</v>
      </c>
      <c r="H76" s="41">
        <v>0.01</v>
      </c>
      <c r="I76" s="43"/>
      <c r="J76" s="39"/>
    </row>
  </sheetData>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topLeftCell="A46" workbookViewId="0">
      <selection activeCell="C61" sqref="C61:D64"/>
    </sheetView>
  </sheetViews>
  <sheetFormatPr baseColWidth="10" defaultColWidth="10.83203125" defaultRowHeight="14" x14ac:dyDescent="0.2"/>
  <cols>
    <col min="1" max="1" width="30.6640625" style="4" customWidth="1"/>
    <col min="2" max="2" width="14.1640625" style="4" customWidth="1"/>
    <col min="3" max="7" width="14.1640625" style="5" customWidth="1"/>
    <col min="8" max="8" width="15" style="5" customWidth="1"/>
    <col min="9" max="9" width="71.6640625" style="14" customWidth="1"/>
    <col min="10" max="10" width="45.33203125" style="4" customWidth="1"/>
    <col min="11" max="11" width="44.6640625" style="6" customWidth="1"/>
    <col min="12" max="16384" width="10.83203125" style="6"/>
  </cols>
  <sheetData>
    <row r="1" spans="1:10" x14ac:dyDescent="0.2">
      <c r="A1" s="4" t="s">
        <v>35</v>
      </c>
      <c r="B1" s="4" t="s">
        <v>155</v>
      </c>
    </row>
    <row r="2" spans="1:10" x14ac:dyDescent="0.2">
      <c r="A2" s="4" t="s">
        <v>36</v>
      </c>
      <c r="B2" s="4" t="s">
        <v>53</v>
      </c>
    </row>
    <row r="4" spans="1:10" x14ac:dyDescent="0.2">
      <c r="A4" s="1" t="s">
        <v>14</v>
      </c>
      <c r="B4" s="1" t="s">
        <v>19</v>
      </c>
      <c r="C4" s="3" t="s">
        <v>71</v>
      </c>
      <c r="D4" s="3" t="s">
        <v>20</v>
      </c>
      <c r="E4" s="3" t="s">
        <v>21</v>
      </c>
      <c r="F4" s="3" t="s">
        <v>22</v>
      </c>
      <c r="G4" s="3" t="s">
        <v>23</v>
      </c>
      <c r="H4" s="3" t="s">
        <v>24</v>
      </c>
      <c r="I4" s="2"/>
      <c r="J4" s="1" t="s">
        <v>156</v>
      </c>
    </row>
    <row r="5" spans="1:10" s="25" customFormat="1" x14ac:dyDescent="0.2">
      <c r="A5" s="19" t="s">
        <v>150</v>
      </c>
      <c r="B5" s="11" t="s">
        <v>59</v>
      </c>
      <c r="C5" s="21">
        <v>0.39</v>
      </c>
      <c r="D5" s="21">
        <v>0.2</v>
      </c>
      <c r="E5" s="22">
        <v>0.05</v>
      </c>
      <c r="F5" s="22">
        <v>1</v>
      </c>
      <c r="G5" s="23">
        <v>0.2</v>
      </c>
      <c r="H5" s="22">
        <v>0.5</v>
      </c>
      <c r="I5" s="24" t="s">
        <v>72</v>
      </c>
      <c r="J5" s="20" t="s">
        <v>228</v>
      </c>
    </row>
    <row r="6" spans="1:10" s="25" customFormat="1" x14ac:dyDescent="0.2">
      <c r="A6" s="19" t="s">
        <v>150</v>
      </c>
      <c r="B6" s="10" t="s">
        <v>60</v>
      </c>
      <c r="C6" s="21">
        <v>0.53</v>
      </c>
      <c r="D6" s="21">
        <v>0.3</v>
      </c>
      <c r="E6" s="22">
        <v>0.3</v>
      </c>
      <c r="F6" s="22">
        <v>0</v>
      </c>
      <c r="G6" s="23">
        <v>0.5</v>
      </c>
      <c r="H6" s="22">
        <v>1.5</v>
      </c>
      <c r="I6" s="24" t="s">
        <v>73</v>
      </c>
      <c r="J6" s="20" t="s">
        <v>228</v>
      </c>
    </row>
    <row r="7" spans="1:10" s="25" customFormat="1" x14ac:dyDescent="0.2">
      <c r="A7" s="19" t="s">
        <v>150</v>
      </c>
      <c r="B7" s="10" t="s">
        <v>61</v>
      </c>
      <c r="C7" s="21">
        <v>0.7</v>
      </c>
      <c r="D7" s="21">
        <v>0.35</v>
      </c>
      <c r="E7" s="22">
        <v>0.75</v>
      </c>
      <c r="F7" s="22">
        <v>0</v>
      </c>
      <c r="G7" s="23">
        <v>1</v>
      </c>
      <c r="H7" s="22">
        <v>3.5</v>
      </c>
      <c r="I7" s="24" t="s">
        <v>74</v>
      </c>
      <c r="J7" s="20" t="s">
        <v>228</v>
      </c>
    </row>
    <row r="8" spans="1:10" s="25" customFormat="1" x14ac:dyDescent="0.2">
      <c r="A8" s="19" t="s">
        <v>150</v>
      </c>
      <c r="B8" s="12" t="s">
        <v>62</v>
      </c>
      <c r="C8" s="21">
        <v>0.95</v>
      </c>
      <c r="D8" s="21">
        <v>0.35</v>
      </c>
      <c r="E8" s="22">
        <v>1</v>
      </c>
      <c r="F8" s="22">
        <v>0</v>
      </c>
      <c r="G8" s="23">
        <f>30/7</f>
        <v>4.2857142857142856</v>
      </c>
      <c r="H8" s="22">
        <v>15</v>
      </c>
      <c r="I8" s="24" t="s">
        <v>75</v>
      </c>
      <c r="J8" s="20" t="s">
        <v>228</v>
      </c>
    </row>
    <row r="9" spans="1:10" s="25" customFormat="1" ht="42" x14ac:dyDescent="0.2">
      <c r="A9" s="26" t="s">
        <v>149</v>
      </c>
      <c r="B9" s="11" t="s">
        <v>59</v>
      </c>
      <c r="C9" s="28">
        <v>0.4</v>
      </c>
      <c r="D9" s="28">
        <v>0.24</v>
      </c>
      <c r="E9" s="29">
        <v>0.1</v>
      </c>
      <c r="F9" s="29">
        <v>1</v>
      </c>
      <c r="G9" s="30">
        <v>3</v>
      </c>
      <c r="H9" s="29">
        <v>1</v>
      </c>
      <c r="I9" s="31" t="s">
        <v>76</v>
      </c>
      <c r="J9" s="27" t="s">
        <v>227</v>
      </c>
    </row>
    <row r="10" spans="1:10" s="25" customFormat="1" ht="28" x14ac:dyDescent="0.2">
      <c r="A10" s="32" t="s">
        <v>149</v>
      </c>
      <c r="B10" s="10" t="s">
        <v>60</v>
      </c>
      <c r="C10" s="34">
        <v>0.52</v>
      </c>
      <c r="D10" s="34">
        <v>0.26</v>
      </c>
      <c r="E10" s="35">
        <v>0.3</v>
      </c>
      <c r="F10" s="35">
        <v>0</v>
      </c>
      <c r="G10" s="36">
        <v>20</v>
      </c>
      <c r="H10" s="35">
        <v>4</v>
      </c>
      <c r="I10" s="37" t="s">
        <v>77</v>
      </c>
      <c r="J10" s="33"/>
    </row>
    <row r="11" spans="1:10" s="25" customFormat="1" ht="42" x14ac:dyDescent="0.2">
      <c r="A11" s="32" t="s">
        <v>149</v>
      </c>
      <c r="B11" s="10" t="s">
        <v>61</v>
      </c>
      <c r="C11" s="34">
        <v>0.75</v>
      </c>
      <c r="D11" s="34">
        <v>0.35</v>
      </c>
      <c r="E11" s="35">
        <v>0.9</v>
      </c>
      <c r="F11" s="35">
        <v>0</v>
      </c>
      <c r="G11" s="36">
        <v>60</v>
      </c>
      <c r="H11" s="35">
        <v>10</v>
      </c>
      <c r="I11" s="37" t="s">
        <v>78</v>
      </c>
      <c r="J11" s="33"/>
    </row>
    <row r="12" spans="1:10" s="25" customFormat="1" x14ac:dyDescent="0.2">
      <c r="A12" s="38" t="s">
        <v>149</v>
      </c>
      <c r="B12" s="12" t="s">
        <v>62</v>
      </c>
      <c r="C12" s="40">
        <v>1.8</v>
      </c>
      <c r="D12" s="40">
        <v>0.6</v>
      </c>
      <c r="E12" s="41">
        <v>1.3</v>
      </c>
      <c r="F12" s="41">
        <v>0</v>
      </c>
      <c r="G12" s="42">
        <f>24*30/7</f>
        <v>102.85714285714286</v>
      </c>
      <c r="H12" s="41">
        <v>20</v>
      </c>
      <c r="I12" s="43" t="s">
        <v>79</v>
      </c>
      <c r="J12" s="39"/>
    </row>
    <row r="13" spans="1:10" s="44" customFormat="1" ht="28" x14ac:dyDescent="0.2">
      <c r="A13" s="26" t="s">
        <v>152</v>
      </c>
      <c r="B13" s="11" t="s">
        <v>59</v>
      </c>
      <c r="C13" s="28">
        <v>0.7</v>
      </c>
      <c r="D13" s="28">
        <v>0.28000000000000003</v>
      </c>
      <c r="E13" s="29">
        <v>0.1</v>
      </c>
      <c r="F13" s="29">
        <v>1</v>
      </c>
      <c r="G13" s="30">
        <v>5</v>
      </c>
      <c r="H13" s="29">
        <v>0.5</v>
      </c>
      <c r="I13" s="31" t="s">
        <v>121</v>
      </c>
      <c r="J13" s="27"/>
    </row>
    <row r="14" spans="1:10" s="25" customFormat="1" ht="28" x14ac:dyDescent="0.2">
      <c r="A14" s="32" t="s">
        <v>152</v>
      </c>
      <c r="B14" s="10" t="s">
        <v>60</v>
      </c>
      <c r="C14" s="34">
        <v>0.95</v>
      </c>
      <c r="D14" s="34">
        <v>0.3</v>
      </c>
      <c r="E14" s="35">
        <v>0.3</v>
      </c>
      <c r="F14" s="35">
        <v>0</v>
      </c>
      <c r="G14" s="36">
        <v>20</v>
      </c>
      <c r="H14" s="35">
        <v>1.5</v>
      </c>
      <c r="I14" s="37" t="s">
        <v>122</v>
      </c>
      <c r="J14" s="33"/>
    </row>
    <row r="15" spans="1:10" s="25" customFormat="1" ht="42" x14ac:dyDescent="0.2">
      <c r="A15" s="32" t="s">
        <v>152</v>
      </c>
      <c r="B15" s="10" t="s">
        <v>61</v>
      </c>
      <c r="C15" s="34">
        <v>1.28</v>
      </c>
      <c r="D15" s="34">
        <v>0.34</v>
      </c>
      <c r="E15" s="35">
        <v>0.85</v>
      </c>
      <c r="F15" s="35">
        <v>0</v>
      </c>
      <c r="G15" s="36">
        <v>50</v>
      </c>
      <c r="H15" s="35">
        <v>3.5</v>
      </c>
      <c r="I15" s="37" t="s">
        <v>123</v>
      </c>
      <c r="J15" s="33"/>
    </row>
    <row r="16" spans="1:10" s="25" customFormat="1" x14ac:dyDescent="0.2">
      <c r="A16" s="38" t="s">
        <v>152</v>
      </c>
      <c r="B16" s="12" t="s">
        <v>62</v>
      </c>
      <c r="C16" s="40">
        <v>1.5</v>
      </c>
      <c r="D16" s="40">
        <v>0.28000000000000003</v>
      </c>
      <c r="E16" s="41">
        <v>1.2</v>
      </c>
      <c r="F16" s="41">
        <v>0</v>
      </c>
      <c r="G16" s="42">
        <f>24*30/7</f>
        <v>102.85714285714286</v>
      </c>
      <c r="H16" s="41">
        <v>15</v>
      </c>
      <c r="I16" s="43" t="s">
        <v>124</v>
      </c>
      <c r="J16" s="39"/>
    </row>
    <row r="17" spans="1:10" s="25" customFormat="1" ht="28" x14ac:dyDescent="0.2">
      <c r="A17" s="19" t="s">
        <v>170</v>
      </c>
      <c r="B17" s="11" t="s">
        <v>59</v>
      </c>
      <c r="C17" s="21">
        <v>0.37</v>
      </c>
      <c r="D17" s="21">
        <v>0.4</v>
      </c>
      <c r="E17" s="22">
        <v>0.1</v>
      </c>
      <c r="F17" s="22">
        <v>1</v>
      </c>
      <c r="G17" s="23">
        <v>1</v>
      </c>
      <c r="H17" s="22">
        <v>0.5</v>
      </c>
      <c r="I17" s="24" t="s">
        <v>84</v>
      </c>
      <c r="J17" s="27" t="s">
        <v>64</v>
      </c>
    </row>
    <row r="18" spans="1:10" s="25" customFormat="1" ht="42" x14ac:dyDescent="0.2">
      <c r="A18" s="19" t="s">
        <v>170</v>
      </c>
      <c r="B18" s="10" t="s">
        <v>60</v>
      </c>
      <c r="C18" s="21">
        <v>0.52</v>
      </c>
      <c r="D18" s="21">
        <v>0.4</v>
      </c>
      <c r="E18" s="22">
        <v>0.3</v>
      </c>
      <c r="F18" s="22">
        <v>0</v>
      </c>
      <c r="G18" s="23">
        <v>3</v>
      </c>
      <c r="H18" s="22">
        <v>1.5</v>
      </c>
      <c r="I18" s="24" t="s">
        <v>85</v>
      </c>
      <c r="J18" s="27" t="s">
        <v>64</v>
      </c>
    </row>
    <row r="19" spans="1:10" s="25" customFormat="1" ht="56" x14ac:dyDescent="0.2">
      <c r="A19" s="19" t="s">
        <v>170</v>
      </c>
      <c r="B19" s="10" t="s">
        <v>61</v>
      </c>
      <c r="C19" s="21">
        <v>0.73</v>
      </c>
      <c r="D19" s="21">
        <v>0.5</v>
      </c>
      <c r="E19" s="22">
        <v>0.75</v>
      </c>
      <c r="F19" s="22">
        <v>0</v>
      </c>
      <c r="G19" s="23">
        <v>7</v>
      </c>
      <c r="H19" s="22">
        <v>3.5</v>
      </c>
      <c r="I19" s="24" t="s">
        <v>86</v>
      </c>
      <c r="J19" s="27" t="s">
        <v>64</v>
      </c>
    </row>
    <row r="20" spans="1:10" s="25" customFormat="1" ht="28" x14ac:dyDescent="0.2">
      <c r="A20" s="19" t="s">
        <v>170</v>
      </c>
      <c r="B20" s="12" t="s">
        <v>62</v>
      </c>
      <c r="C20" s="21">
        <v>1.28</v>
      </c>
      <c r="D20" s="21">
        <v>0.5</v>
      </c>
      <c r="E20" s="22">
        <v>1</v>
      </c>
      <c r="F20" s="22">
        <v>0</v>
      </c>
      <c r="G20" s="23">
        <v>30</v>
      </c>
      <c r="H20" s="22">
        <v>15</v>
      </c>
      <c r="I20" s="24" t="s">
        <v>87</v>
      </c>
      <c r="J20" s="27" t="s">
        <v>64</v>
      </c>
    </row>
    <row r="21" spans="1:10" s="25" customFormat="1" ht="42" x14ac:dyDescent="0.2">
      <c r="A21" s="26" t="s">
        <v>148</v>
      </c>
      <c r="B21" s="11" t="s">
        <v>59</v>
      </c>
      <c r="C21" s="28">
        <v>0.37</v>
      </c>
      <c r="D21" s="28">
        <v>0.16</v>
      </c>
      <c r="E21" s="29">
        <v>0.1</v>
      </c>
      <c r="F21" s="29">
        <v>1</v>
      </c>
      <c r="G21" s="30">
        <v>5</v>
      </c>
      <c r="H21" s="29">
        <v>0.3</v>
      </c>
      <c r="I21" s="24" t="s">
        <v>88</v>
      </c>
      <c r="J21" s="27" t="s">
        <v>226</v>
      </c>
    </row>
    <row r="22" spans="1:10" s="25" customFormat="1" ht="42" x14ac:dyDescent="0.2">
      <c r="A22" s="32" t="s">
        <v>148</v>
      </c>
      <c r="B22" s="10" t="s">
        <v>60</v>
      </c>
      <c r="C22" s="34">
        <v>0.52</v>
      </c>
      <c r="D22" s="34">
        <v>0.28000000000000003</v>
      </c>
      <c r="E22" s="35">
        <v>0.3</v>
      </c>
      <c r="F22" s="35">
        <v>0</v>
      </c>
      <c r="G22" s="36">
        <v>10</v>
      </c>
      <c r="H22" s="35">
        <v>2.7</v>
      </c>
      <c r="I22" s="24" t="s">
        <v>89</v>
      </c>
      <c r="J22" s="27"/>
    </row>
    <row r="23" spans="1:10" s="25" customFormat="1" ht="56" x14ac:dyDescent="0.2">
      <c r="A23" s="32" t="s">
        <v>148</v>
      </c>
      <c r="B23" s="10" t="s">
        <v>61</v>
      </c>
      <c r="C23" s="34">
        <v>0.73</v>
      </c>
      <c r="D23" s="34">
        <v>0.35</v>
      </c>
      <c r="E23" s="35">
        <v>0.75</v>
      </c>
      <c r="F23" s="35">
        <v>0</v>
      </c>
      <c r="G23" s="36">
        <v>21</v>
      </c>
      <c r="H23" s="35">
        <v>10</v>
      </c>
      <c r="I23" s="24" t="s">
        <v>90</v>
      </c>
      <c r="J23" s="27"/>
    </row>
    <row r="24" spans="1:10" s="25" customFormat="1" x14ac:dyDescent="0.2">
      <c r="A24" s="38" t="s">
        <v>148</v>
      </c>
      <c r="B24" s="12" t="s">
        <v>62</v>
      </c>
      <c r="C24" s="40">
        <v>1.28</v>
      </c>
      <c r="D24" s="40">
        <v>0.4</v>
      </c>
      <c r="E24" s="41">
        <v>1</v>
      </c>
      <c r="F24" s="41">
        <v>0</v>
      </c>
      <c r="G24" s="42">
        <f>10*30/7</f>
        <v>42.857142857142854</v>
      </c>
      <c r="H24" s="41">
        <v>18</v>
      </c>
      <c r="I24" s="24" t="s">
        <v>87</v>
      </c>
      <c r="J24" s="27"/>
    </row>
    <row r="25" spans="1:10" s="25" customFormat="1" x14ac:dyDescent="0.2">
      <c r="A25" s="26" t="s">
        <v>151</v>
      </c>
      <c r="B25" s="11" t="s">
        <v>59</v>
      </c>
      <c r="C25" s="28">
        <v>0.3</v>
      </c>
      <c r="D25" s="28">
        <v>0.4</v>
      </c>
      <c r="E25" s="29">
        <v>0.1</v>
      </c>
      <c r="F25" s="29">
        <v>1</v>
      </c>
      <c r="G25" s="30">
        <v>5</v>
      </c>
      <c r="H25" s="29">
        <v>0.5</v>
      </c>
      <c r="I25" s="31" t="s">
        <v>91</v>
      </c>
      <c r="J25" s="27" t="s">
        <v>66</v>
      </c>
    </row>
    <row r="26" spans="1:10" s="25" customFormat="1" ht="28" x14ac:dyDescent="0.2">
      <c r="A26" s="32" t="s">
        <v>151</v>
      </c>
      <c r="B26" s="10" t="s">
        <v>60</v>
      </c>
      <c r="C26" s="34">
        <v>0.5</v>
      </c>
      <c r="D26" s="34">
        <v>0.5</v>
      </c>
      <c r="E26" s="35">
        <v>0.3</v>
      </c>
      <c r="F26" s="35">
        <v>0</v>
      </c>
      <c r="G26" s="36">
        <v>17</v>
      </c>
      <c r="H26" s="35">
        <v>0.5</v>
      </c>
      <c r="I26" s="37" t="s">
        <v>92</v>
      </c>
      <c r="J26" s="27" t="s">
        <v>66</v>
      </c>
    </row>
    <row r="27" spans="1:10" s="25" customFormat="1" ht="42" x14ac:dyDescent="0.2">
      <c r="A27" s="32" t="s">
        <v>151</v>
      </c>
      <c r="B27" s="10" t="s">
        <v>61</v>
      </c>
      <c r="C27" s="34">
        <v>0.7</v>
      </c>
      <c r="D27" s="34">
        <v>0.4</v>
      </c>
      <c r="E27" s="35">
        <v>0.75</v>
      </c>
      <c r="F27" s="35">
        <v>0</v>
      </c>
      <c r="G27" s="36">
        <v>37</v>
      </c>
      <c r="H27" s="35">
        <v>1.5</v>
      </c>
      <c r="I27" s="37" t="s">
        <v>93</v>
      </c>
      <c r="J27" s="33" t="s">
        <v>67</v>
      </c>
    </row>
    <row r="28" spans="1:10" s="25" customFormat="1" x14ac:dyDescent="0.2">
      <c r="A28" s="38" t="s">
        <v>151</v>
      </c>
      <c r="B28" s="12" t="s">
        <v>62</v>
      </c>
      <c r="C28" s="40">
        <v>0.95</v>
      </c>
      <c r="D28" s="40">
        <v>0.4</v>
      </c>
      <c r="E28" s="41">
        <v>1</v>
      </c>
      <c r="F28" s="41">
        <v>0</v>
      </c>
      <c r="G28" s="42">
        <f>18*30/7</f>
        <v>77.142857142857139</v>
      </c>
      <c r="H28" s="41">
        <v>3</v>
      </c>
      <c r="I28" s="43" t="s">
        <v>94</v>
      </c>
      <c r="J28" s="33" t="s">
        <v>67</v>
      </c>
    </row>
    <row r="29" spans="1:10" s="25" customFormat="1" x14ac:dyDescent="0.2">
      <c r="A29" s="19" t="s">
        <v>147</v>
      </c>
      <c r="B29" s="11" t="s">
        <v>59</v>
      </c>
      <c r="C29" s="21">
        <v>0.39</v>
      </c>
      <c r="D29" s="21">
        <v>0.2</v>
      </c>
      <c r="E29" s="22">
        <v>0.06</v>
      </c>
      <c r="F29" s="22">
        <v>1</v>
      </c>
      <c r="G29" s="30">
        <v>5</v>
      </c>
      <c r="H29" s="22">
        <v>0.5</v>
      </c>
      <c r="I29" s="24" t="s">
        <v>101</v>
      </c>
      <c r="J29" s="20"/>
    </row>
    <row r="30" spans="1:10" s="25" customFormat="1" ht="28" x14ac:dyDescent="0.2">
      <c r="A30" s="19" t="s">
        <v>147</v>
      </c>
      <c r="B30" s="10" t="s">
        <v>60</v>
      </c>
      <c r="C30" s="21">
        <v>0.53</v>
      </c>
      <c r="D30" s="21">
        <v>0.3</v>
      </c>
      <c r="E30" s="22">
        <v>0.3</v>
      </c>
      <c r="F30" s="22">
        <v>0</v>
      </c>
      <c r="G30" s="36">
        <v>17</v>
      </c>
      <c r="H30" s="22">
        <v>1.5</v>
      </c>
      <c r="I30" s="24" t="s">
        <v>102</v>
      </c>
      <c r="J30" s="20"/>
    </row>
    <row r="31" spans="1:10" s="25" customFormat="1" ht="28" x14ac:dyDescent="0.2">
      <c r="A31" s="19" t="s">
        <v>147</v>
      </c>
      <c r="B31" s="10" t="s">
        <v>61</v>
      </c>
      <c r="C31" s="21">
        <v>0.7</v>
      </c>
      <c r="D31" s="21">
        <v>0.35</v>
      </c>
      <c r="E31" s="22">
        <v>0.75</v>
      </c>
      <c r="F31" s="22">
        <v>0</v>
      </c>
      <c r="G31" s="36">
        <v>37</v>
      </c>
      <c r="H31" s="22">
        <v>3.5</v>
      </c>
      <c r="I31" s="24" t="s">
        <v>103</v>
      </c>
      <c r="J31" s="20"/>
    </row>
    <row r="32" spans="1:10" s="25" customFormat="1" x14ac:dyDescent="0.2">
      <c r="A32" s="19" t="s">
        <v>147</v>
      </c>
      <c r="B32" s="12" t="s">
        <v>62</v>
      </c>
      <c r="C32" s="21">
        <v>0.95</v>
      </c>
      <c r="D32" s="21">
        <v>0.35</v>
      </c>
      <c r="E32" s="22">
        <v>1</v>
      </c>
      <c r="F32" s="22">
        <v>0</v>
      </c>
      <c r="G32" s="42">
        <f>18*30/7</f>
        <v>77.142857142857139</v>
      </c>
      <c r="H32" s="22">
        <v>15</v>
      </c>
      <c r="I32" s="24" t="s">
        <v>104</v>
      </c>
      <c r="J32" s="20"/>
    </row>
    <row r="33" spans="1:10" s="25" customFormat="1" ht="42" x14ac:dyDescent="0.2">
      <c r="A33" s="26" t="s">
        <v>171</v>
      </c>
      <c r="B33" s="11" t="s">
        <v>59</v>
      </c>
      <c r="C33" s="28">
        <v>0.37</v>
      </c>
      <c r="D33" s="28">
        <v>0.16</v>
      </c>
      <c r="E33" s="29">
        <v>0.1</v>
      </c>
      <c r="F33" s="29">
        <v>1</v>
      </c>
      <c r="G33" s="30">
        <v>1</v>
      </c>
      <c r="H33" s="29">
        <v>0.2</v>
      </c>
      <c r="I33" s="31" t="s">
        <v>163</v>
      </c>
      <c r="J33" s="27" t="s">
        <v>226</v>
      </c>
    </row>
    <row r="34" spans="1:10" s="25" customFormat="1" ht="42" x14ac:dyDescent="0.2">
      <c r="A34" s="32" t="s">
        <v>171</v>
      </c>
      <c r="B34" s="10" t="s">
        <v>60</v>
      </c>
      <c r="C34" s="34">
        <v>0.52</v>
      </c>
      <c r="D34" s="34">
        <v>0.28000000000000003</v>
      </c>
      <c r="E34" s="35">
        <v>0.3</v>
      </c>
      <c r="F34" s="35">
        <v>0</v>
      </c>
      <c r="G34" s="36">
        <v>4</v>
      </c>
      <c r="H34" s="35">
        <v>0.5</v>
      </c>
      <c r="I34" s="37" t="s">
        <v>95</v>
      </c>
      <c r="J34" s="33"/>
    </row>
    <row r="35" spans="1:10" s="25" customFormat="1" ht="28" x14ac:dyDescent="0.2">
      <c r="A35" s="32" t="s">
        <v>171</v>
      </c>
      <c r="B35" s="10" t="s">
        <v>61</v>
      </c>
      <c r="C35" s="34">
        <v>0.73</v>
      </c>
      <c r="D35" s="34">
        <v>0.35</v>
      </c>
      <c r="E35" s="35">
        <v>0.75</v>
      </c>
      <c r="F35" s="35">
        <v>0</v>
      </c>
      <c r="G35" s="36">
        <v>8</v>
      </c>
      <c r="H35" s="35">
        <v>1.5</v>
      </c>
      <c r="I35" s="37" t="s">
        <v>96</v>
      </c>
      <c r="J35" s="33"/>
    </row>
    <row r="36" spans="1:10" s="25" customFormat="1" x14ac:dyDescent="0.2">
      <c r="A36" s="38" t="s">
        <v>171</v>
      </c>
      <c r="B36" s="12" t="s">
        <v>62</v>
      </c>
      <c r="C36" s="40">
        <v>1.28</v>
      </c>
      <c r="D36" s="40">
        <v>0.4</v>
      </c>
      <c r="E36" s="41">
        <v>1</v>
      </c>
      <c r="F36" s="41">
        <v>0</v>
      </c>
      <c r="G36" s="45">
        <v>12</v>
      </c>
      <c r="H36" s="41">
        <v>3</v>
      </c>
      <c r="I36" s="43" t="s">
        <v>79</v>
      </c>
      <c r="J36" s="39"/>
    </row>
    <row r="37" spans="1:10" s="25" customFormat="1" ht="28" x14ac:dyDescent="0.2">
      <c r="A37" s="19" t="s">
        <v>172</v>
      </c>
      <c r="B37" s="11" t="s">
        <v>59</v>
      </c>
      <c r="C37" s="21">
        <v>0.28000000000000003</v>
      </c>
      <c r="D37" s="21">
        <v>0.25</v>
      </c>
      <c r="E37" s="22">
        <v>0.06</v>
      </c>
      <c r="F37" s="22">
        <v>1</v>
      </c>
      <c r="G37" s="23">
        <v>1</v>
      </c>
      <c r="H37" s="22">
        <v>0.2</v>
      </c>
      <c r="I37" s="24" t="s">
        <v>105</v>
      </c>
      <c r="J37" s="20"/>
    </row>
    <row r="38" spans="1:10" s="25" customFormat="1" ht="56" x14ac:dyDescent="0.2">
      <c r="A38" s="19" t="s">
        <v>172</v>
      </c>
      <c r="B38" s="10" t="s">
        <v>60</v>
      </c>
      <c r="C38" s="21">
        <v>0.43</v>
      </c>
      <c r="D38" s="21">
        <v>0.35</v>
      </c>
      <c r="E38" s="22">
        <v>0.3</v>
      </c>
      <c r="F38" s="22">
        <v>1</v>
      </c>
      <c r="G38" s="23">
        <v>4</v>
      </c>
      <c r="H38" s="22">
        <v>0.5</v>
      </c>
      <c r="I38" s="24" t="s">
        <v>106</v>
      </c>
      <c r="J38" s="20"/>
    </row>
    <row r="39" spans="1:10" s="25" customFormat="1" ht="70" x14ac:dyDescent="0.2">
      <c r="A39" s="19" t="s">
        <v>172</v>
      </c>
      <c r="B39" s="10" t="s">
        <v>61</v>
      </c>
      <c r="C39" s="21">
        <v>0.6</v>
      </c>
      <c r="D39" s="21">
        <v>0.4</v>
      </c>
      <c r="E39" s="22">
        <v>0.75</v>
      </c>
      <c r="F39" s="22">
        <v>0</v>
      </c>
      <c r="G39" s="23">
        <v>8</v>
      </c>
      <c r="H39" s="22">
        <v>1.5</v>
      </c>
      <c r="I39" s="24" t="s">
        <v>107</v>
      </c>
      <c r="J39" s="20"/>
    </row>
    <row r="40" spans="1:10" s="25" customFormat="1" ht="42" x14ac:dyDescent="0.2">
      <c r="A40" s="19" t="s">
        <v>172</v>
      </c>
      <c r="B40" s="12" t="s">
        <v>62</v>
      </c>
      <c r="C40" s="21">
        <v>0.85</v>
      </c>
      <c r="D40" s="21">
        <v>0.4</v>
      </c>
      <c r="E40" s="22">
        <v>1</v>
      </c>
      <c r="F40" s="22">
        <v>0</v>
      </c>
      <c r="G40" s="23">
        <v>12</v>
      </c>
      <c r="H40" s="22">
        <v>3</v>
      </c>
      <c r="I40" s="24" t="s">
        <v>108</v>
      </c>
      <c r="J40" s="20"/>
    </row>
    <row r="41" spans="1:10" s="25" customFormat="1" x14ac:dyDescent="0.2">
      <c r="A41" s="47" t="s">
        <v>173</v>
      </c>
      <c r="B41" s="11" t="s">
        <v>59</v>
      </c>
      <c r="C41" s="48">
        <v>0.67</v>
      </c>
      <c r="D41" s="48">
        <v>0.2</v>
      </c>
      <c r="E41" s="29">
        <v>0.1</v>
      </c>
      <c r="F41" s="29">
        <v>1</v>
      </c>
      <c r="G41" s="30">
        <v>5</v>
      </c>
      <c r="H41" s="29">
        <v>0.5</v>
      </c>
      <c r="I41" s="31" t="s">
        <v>109</v>
      </c>
      <c r="J41" s="27"/>
    </row>
    <row r="42" spans="1:10" s="25" customFormat="1" ht="28" x14ac:dyDescent="0.2">
      <c r="A42" s="49" t="s">
        <v>173</v>
      </c>
      <c r="B42" s="10" t="s">
        <v>60</v>
      </c>
      <c r="C42" s="50">
        <v>0.85</v>
      </c>
      <c r="D42" s="50">
        <v>0.27</v>
      </c>
      <c r="E42" s="35">
        <v>0.4</v>
      </c>
      <c r="F42" s="35">
        <v>0</v>
      </c>
      <c r="G42" s="36">
        <v>17</v>
      </c>
      <c r="H42" s="35">
        <v>1.5</v>
      </c>
      <c r="I42" s="37" t="s">
        <v>110</v>
      </c>
      <c r="J42" s="33"/>
    </row>
    <row r="43" spans="1:10" s="25" customFormat="1" ht="28" x14ac:dyDescent="0.2">
      <c r="A43" s="49" t="s">
        <v>173</v>
      </c>
      <c r="B43" s="10" t="s">
        <v>61</v>
      </c>
      <c r="C43" s="50">
        <v>1.05</v>
      </c>
      <c r="D43" s="50">
        <v>0.35</v>
      </c>
      <c r="E43" s="35">
        <v>0.8</v>
      </c>
      <c r="F43" s="35">
        <v>0</v>
      </c>
      <c r="G43" s="36">
        <v>37</v>
      </c>
      <c r="H43" s="35">
        <v>3.5</v>
      </c>
      <c r="I43" s="37" t="s">
        <v>111</v>
      </c>
      <c r="J43" s="33"/>
    </row>
    <row r="44" spans="1:10" s="25" customFormat="1" x14ac:dyDescent="0.2">
      <c r="A44" s="51" t="s">
        <v>173</v>
      </c>
      <c r="B44" s="12" t="s">
        <v>62</v>
      </c>
      <c r="C44" s="52">
        <v>1.35</v>
      </c>
      <c r="D44" s="52">
        <v>0.35</v>
      </c>
      <c r="E44" s="41">
        <v>1.2</v>
      </c>
      <c r="F44" s="41">
        <v>0</v>
      </c>
      <c r="G44" s="42">
        <f>18*30/7</f>
        <v>77.142857142857139</v>
      </c>
      <c r="H44" s="41">
        <v>15</v>
      </c>
      <c r="I44" s="43" t="s">
        <v>112</v>
      </c>
      <c r="J44" s="39"/>
    </row>
    <row r="45" spans="1:10" s="25" customFormat="1" ht="28" x14ac:dyDescent="0.2">
      <c r="A45" s="19" t="s">
        <v>145</v>
      </c>
      <c r="B45" s="11" t="s">
        <v>59</v>
      </c>
      <c r="C45" s="21">
        <v>0.38</v>
      </c>
      <c r="D45" s="21">
        <v>0.6</v>
      </c>
      <c r="E45" s="22">
        <v>0.06</v>
      </c>
      <c r="F45" s="22">
        <v>1</v>
      </c>
      <c r="G45" s="30">
        <v>5</v>
      </c>
      <c r="H45" s="22">
        <v>0.5</v>
      </c>
      <c r="I45" s="24" t="s">
        <v>113</v>
      </c>
      <c r="J45" s="27" t="s">
        <v>69</v>
      </c>
    </row>
    <row r="46" spans="1:10" s="25" customFormat="1" ht="28" x14ac:dyDescent="0.2">
      <c r="A46" s="19" t="s">
        <v>145</v>
      </c>
      <c r="B46" s="10" t="s">
        <v>60</v>
      </c>
      <c r="C46" s="21">
        <v>0.59</v>
      </c>
      <c r="D46" s="21">
        <v>0.62</v>
      </c>
      <c r="E46" s="22">
        <v>0.2</v>
      </c>
      <c r="F46" s="22">
        <v>0</v>
      </c>
      <c r="G46" s="36">
        <v>17</v>
      </c>
      <c r="H46" s="22">
        <v>1.5</v>
      </c>
      <c r="I46" s="24" t="s">
        <v>114</v>
      </c>
      <c r="J46" s="33" t="s">
        <v>69</v>
      </c>
    </row>
    <row r="47" spans="1:10" s="25" customFormat="1" ht="28" x14ac:dyDescent="0.2">
      <c r="A47" s="19" t="s">
        <v>145</v>
      </c>
      <c r="B47" s="10" t="s">
        <v>61</v>
      </c>
      <c r="C47" s="21">
        <v>0.79</v>
      </c>
      <c r="D47" s="21">
        <v>0.64</v>
      </c>
      <c r="E47" s="22">
        <v>0.8</v>
      </c>
      <c r="F47" s="22">
        <v>0</v>
      </c>
      <c r="G47" s="36">
        <v>37</v>
      </c>
      <c r="H47" s="22">
        <v>3.5</v>
      </c>
      <c r="I47" s="24" t="s">
        <v>115</v>
      </c>
      <c r="J47" s="33" t="s">
        <v>69</v>
      </c>
    </row>
    <row r="48" spans="1:10" s="25" customFormat="1" ht="28" x14ac:dyDescent="0.2">
      <c r="A48" s="19" t="s">
        <v>145</v>
      </c>
      <c r="B48" s="12" t="s">
        <v>62</v>
      </c>
      <c r="C48" s="21">
        <v>1</v>
      </c>
      <c r="D48" s="21">
        <v>0.55000000000000004</v>
      </c>
      <c r="E48" s="22">
        <v>1.2</v>
      </c>
      <c r="F48" s="22">
        <v>0</v>
      </c>
      <c r="G48" s="42">
        <f>18*30/7</f>
        <v>77.142857142857139</v>
      </c>
      <c r="H48" s="22">
        <v>15</v>
      </c>
      <c r="I48" s="24" t="s">
        <v>116</v>
      </c>
      <c r="J48" s="33" t="s">
        <v>69</v>
      </c>
    </row>
    <row r="49" spans="1:10" s="25" customFormat="1" ht="28" x14ac:dyDescent="0.2">
      <c r="A49" s="26" t="s">
        <v>154</v>
      </c>
      <c r="B49" s="11" t="s">
        <v>59</v>
      </c>
      <c r="C49" s="28">
        <v>0.5</v>
      </c>
      <c r="D49" s="28">
        <v>0.36</v>
      </c>
      <c r="E49" s="29">
        <v>0.03</v>
      </c>
      <c r="F49" s="29">
        <v>1</v>
      </c>
      <c r="G49" s="30">
        <v>5</v>
      </c>
      <c r="H49" s="29">
        <v>0.5</v>
      </c>
      <c r="I49" s="31" t="s">
        <v>117</v>
      </c>
      <c r="J49" s="27" t="s">
        <v>70</v>
      </c>
    </row>
    <row r="50" spans="1:10" s="25" customFormat="1" ht="28" x14ac:dyDescent="0.2">
      <c r="A50" s="32" t="s">
        <v>154</v>
      </c>
      <c r="B50" s="10" t="s">
        <v>60</v>
      </c>
      <c r="C50" s="34">
        <v>0.85</v>
      </c>
      <c r="D50" s="34">
        <v>0.28000000000000003</v>
      </c>
      <c r="E50" s="35">
        <v>0.1</v>
      </c>
      <c r="F50" s="35">
        <v>0</v>
      </c>
      <c r="G50" s="36">
        <v>17</v>
      </c>
      <c r="H50" s="35">
        <v>1.5</v>
      </c>
      <c r="I50" s="31" t="s">
        <v>118</v>
      </c>
      <c r="J50" s="27" t="s">
        <v>70</v>
      </c>
    </row>
    <row r="51" spans="1:10" s="25" customFormat="1" ht="28" x14ac:dyDescent="0.2">
      <c r="A51" s="32" t="s">
        <v>154</v>
      </c>
      <c r="B51" s="10" t="s">
        <v>61</v>
      </c>
      <c r="C51" s="34">
        <v>1.2</v>
      </c>
      <c r="D51" s="34">
        <v>0.23</v>
      </c>
      <c r="E51" s="35">
        <v>0.15</v>
      </c>
      <c r="F51" s="35">
        <v>0</v>
      </c>
      <c r="G51" s="36">
        <v>37</v>
      </c>
      <c r="H51" s="35">
        <v>3.5</v>
      </c>
      <c r="I51" s="31" t="s">
        <v>119</v>
      </c>
      <c r="J51" s="27" t="s">
        <v>70</v>
      </c>
    </row>
    <row r="52" spans="1:10" s="25" customFormat="1" ht="28" x14ac:dyDescent="0.2">
      <c r="A52" s="38" t="s">
        <v>154</v>
      </c>
      <c r="B52" s="12" t="s">
        <v>62</v>
      </c>
      <c r="C52" s="40">
        <v>1.6</v>
      </c>
      <c r="D52" s="40">
        <v>0.13</v>
      </c>
      <c r="E52" s="41">
        <v>1</v>
      </c>
      <c r="F52" s="41">
        <v>0</v>
      </c>
      <c r="G52" s="42">
        <f>18*30/7</f>
        <v>77.142857142857139</v>
      </c>
      <c r="H52" s="41">
        <v>15</v>
      </c>
      <c r="I52" s="31" t="s">
        <v>120</v>
      </c>
      <c r="J52" s="27" t="s">
        <v>70</v>
      </c>
    </row>
    <row r="53" spans="1:10" s="25" customFormat="1" x14ac:dyDescent="0.2">
      <c r="A53" s="19" t="s">
        <v>146</v>
      </c>
      <c r="B53" s="11" t="s">
        <v>59</v>
      </c>
      <c r="C53" s="21">
        <v>0.3</v>
      </c>
      <c r="D53" s="21">
        <v>0.28000000000000003</v>
      </c>
      <c r="E53" s="22">
        <v>0.1</v>
      </c>
      <c r="F53" s="22">
        <v>1</v>
      </c>
      <c r="G53" s="30">
        <v>5</v>
      </c>
      <c r="H53" s="22">
        <v>0.5</v>
      </c>
      <c r="I53" s="24" t="s">
        <v>101</v>
      </c>
      <c r="J53" s="20"/>
    </row>
    <row r="54" spans="1:10" s="25" customFormat="1" ht="28" x14ac:dyDescent="0.2">
      <c r="A54" s="19" t="s">
        <v>146</v>
      </c>
      <c r="B54" s="10" t="s">
        <v>60</v>
      </c>
      <c r="C54" s="21">
        <v>0.45</v>
      </c>
      <c r="D54" s="21">
        <v>0.36</v>
      </c>
      <c r="E54" s="22">
        <v>0.4</v>
      </c>
      <c r="F54" s="22">
        <v>1</v>
      </c>
      <c r="G54" s="36">
        <v>17</v>
      </c>
      <c r="H54" s="22">
        <v>1.5</v>
      </c>
      <c r="I54" s="24" t="s">
        <v>102</v>
      </c>
      <c r="J54" s="20"/>
    </row>
    <row r="55" spans="1:10" s="25" customFormat="1" ht="28" x14ac:dyDescent="0.2">
      <c r="A55" s="19" t="s">
        <v>146</v>
      </c>
      <c r="B55" s="10" t="s">
        <v>61</v>
      </c>
      <c r="C55" s="21">
        <v>0.65</v>
      </c>
      <c r="D55" s="21">
        <v>0.45</v>
      </c>
      <c r="E55" s="22">
        <v>0.8</v>
      </c>
      <c r="F55" s="22">
        <v>0</v>
      </c>
      <c r="G55" s="36">
        <v>37</v>
      </c>
      <c r="H55" s="22">
        <v>3.5</v>
      </c>
      <c r="I55" s="24" t="s">
        <v>103</v>
      </c>
      <c r="J55" s="20"/>
    </row>
    <row r="56" spans="1:10" s="25" customFormat="1" x14ac:dyDescent="0.2">
      <c r="A56" s="19" t="s">
        <v>146</v>
      </c>
      <c r="B56" s="12" t="s">
        <v>62</v>
      </c>
      <c r="C56" s="21">
        <v>0.95</v>
      </c>
      <c r="D56" s="21">
        <v>0.45</v>
      </c>
      <c r="E56" s="22">
        <v>1</v>
      </c>
      <c r="F56" s="22">
        <v>0</v>
      </c>
      <c r="G56" s="42">
        <f>18*30/7</f>
        <v>77.142857142857139</v>
      </c>
      <c r="H56" s="22">
        <v>15</v>
      </c>
      <c r="I56" s="24" t="s">
        <v>104</v>
      </c>
      <c r="J56" s="20"/>
    </row>
    <row r="57" spans="1:10" s="25" customFormat="1" ht="28" x14ac:dyDescent="0.2">
      <c r="A57" s="26" t="s">
        <v>153</v>
      </c>
      <c r="B57" s="11" t="s">
        <v>59</v>
      </c>
      <c r="C57" s="28">
        <v>0.7</v>
      </c>
      <c r="D57" s="28">
        <v>0.28000000000000003</v>
      </c>
      <c r="E57" s="29">
        <v>0.03</v>
      </c>
      <c r="F57" s="29">
        <v>1</v>
      </c>
      <c r="G57" s="30">
        <v>3</v>
      </c>
      <c r="H57" s="29">
        <v>1</v>
      </c>
      <c r="I57" s="31" t="s">
        <v>97</v>
      </c>
      <c r="J57" s="27" t="s">
        <v>25</v>
      </c>
    </row>
    <row r="58" spans="1:10" s="25" customFormat="1" x14ac:dyDescent="0.2">
      <c r="A58" s="32" t="s">
        <v>153</v>
      </c>
      <c r="B58" s="10" t="s">
        <v>60</v>
      </c>
      <c r="C58" s="34">
        <v>0.95</v>
      </c>
      <c r="D58" s="34">
        <v>0.3</v>
      </c>
      <c r="E58" s="35">
        <v>0.15</v>
      </c>
      <c r="F58" s="35">
        <v>0</v>
      </c>
      <c r="G58" s="36">
        <v>20</v>
      </c>
      <c r="H58" s="35">
        <v>4</v>
      </c>
      <c r="I58" s="37" t="s">
        <v>98</v>
      </c>
      <c r="J58" s="33" t="s">
        <v>25</v>
      </c>
    </row>
    <row r="59" spans="1:10" s="25" customFormat="1" ht="28" x14ac:dyDescent="0.2">
      <c r="A59" s="32" t="s">
        <v>153</v>
      </c>
      <c r="B59" s="10" t="s">
        <v>61</v>
      </c>
      <c r="C59" s="34">
        <v>1.28</v>
      </c>
      <c r="D59" s="34">
        <v>0.34</v>
      </c>
      <c r="E59" s="35">
        <v>0.4</v>
      </c>
      <c r="F59" s="35">
        <v>0</v>
      </c>
      <c r="G59" s="36">
        <v>60</v>
      </c>
      <c r="H59" s="35">
        <v>10</v>
      </c>
      <c r="I59" s="37" t="s">
        <v>99</v>
      </c>
      <c r="J59" s="33" t="s">
        <v>25</v>
      </c>
    </row>
    <row r="60" spans="1:10" s="25" customFormat="1" x14ac:dyDescent="0.2">
      <c r="A60" s="38" t="s">
        <v>153</v>
      </c>
      <c r="B60" s="12" t="s">
        <v>62</v>
      </c>
      <c r="C60" s="40">
        <v>1.5</v>
      </c>
      <c r="D60" s="40">
        <v>0.28000000000000003</v>
      </c>
      <c r="E60" s="41">
        <v>1.2</v>
      </c>
      <c r="F60" s="41">
        <v>0</v>
      </c>
      <c r="G60" s="42">
        <f>24*30/7</f>
        <v>102.85714285714286</v>
      </c>
      <c r="H60" s="41">
        <v>20</v>
      </c>
      <c r="I60" s="43" t="s">
        <v>100</v>
      </c>
      <c r="J60" s="39" t="s">
        <v>25</v>
      </c>
    </row>
    <row r="61" spans="1:10" s="25" customFormat="1" ht="28" x14ac:dyDescent="0.2">
      <c r="A61" s="26" t="s">
        <v>174</v>
      </c>
      <c r="B61" s="11" t="s">
        <v>59</v>
      </c>
      <c r="C61" s="28">
        <v>0.38</v>
      </c>
      <c r="D61" s="28">
        <v>0.6</v>
      </c>
      <c r="E61" s="29">
        <v>0.06</v>
      </c>
      <c r="F61" s="29">
        <v>1</v>
      </c>
      <c r="G61" s="30">
        <v>5</v>
      </c>
      <c r="H61" s="22">
        <v>1</v>
      </c>
      <c r="I61" s="24" t="s">
        <v>125</v>
      </c>
      <c r="J61" s="27" t="s">
        <v>69</v>
      </c>
    </row>
    <row r="62" spans="1:10" s="25" customFormat="1" ht="28" x14ac:dyDescent="0.2">
      <c r="A62" s="32" t="s">
        <v>174</v>
      </c>
      <c r="B62" s="10" t="s">
        <v>60</v>
      </c>
      <c r="C62" s="34">
        <v>0.59</v>
      </c>
      <c r="D62" s="34">
        <v>0.62</v>
      </c>
      <c r="E62" s="35">
        <v>0.2</v>
      </c>
      <c r="F62" s="35">
        <v>0.6</v>
      </c>
      <c r="G62" s="36">
        <v>17</v>
      </c>
      <c r="H62" s="22">
        <v>4</v>
      </c>
      <c r="I62" s="24" t="s">
        <v>126</v>
      </c>
      <c r="J62" s="33" t="s">
        <v>69</v>
      </c>
    </row>
    <row r="63" spans="1:10" s="25" customFormat="1" ht="28" x14ac:dyDescent="0.2">
      <c r="A63" s="32" t="s">
        <v>174</v>
      </c>
      <c r="B63" s="10" t="s">
        <v>61</v>
      </c>
      <c r="C63" s="34">
        <v>0.79</v>
      </c>
      <c r="D63" s="34">
        <v>0.64</v>
      </c>
      <c r="E63" s="35">
        <v>0.8</v>
      </c>
      <c r="F63" s="35">
        <v>0.2</v>
      </c>
      <c r="G63" s="36">
        <v>37</v>
      </c>
      <c r="H63" s="22">
        <v>7</v>
      </c>
      <c r="I63" s="24" t="s">
        <v>127</v>
      </c>
      <c r="J63" s="33" t="s">
        <v>69</v>
      </c>
    </row>
    <row r="64" spans="1:10" s="25" customFormat="1" ht="28" x14ac:dyDescent="0.2">
      <c r="A64" s="38" t="s">
        <v>174</v>
      </c>
      <c r="B64" s="12" t="s">
        <v>62</v>
      </c>
      <c r="C64" s="40">
        <v>1</v>
      </c>
      <c r="D64" s="40">
        <v>0.55000000000000004</v>
      </c>
      <c r="E64" s="41">
        <v>1.2</v>
      </c>
      <c r="F64" s="41">
        <v>0</v>
      </c>
      <c r="G64" s="42">
        <f>18*30/7</f>
        <v>77.142857142857139</v>
      </c>
      <c r="H64" s="41">
        <v>15</v>
      </c>
      <c r="I64" s="24" t="s">
        <v>116</v>
      </c>
      <c r="J64" s="33" t="s">
        <v>69</v>
      </c>
    </row>
    <row r="65" spans="1:10" s="25" customFormat="1" ht="28" x14ac:dyDescent="0.2">
      <c r="A65" s="25" t="s">
        <v>175</v>
      </c>
      <c r="B65" s="10" t="s">
        <v>59</v>
      </c>
      <c r="C65" s="46">
        <v>0.67</v>
      </c>
      <c r="D65" s="46">
        <v>0.2</v>
      </c>
      <c r="E65" s="22">
        <v>0.06</v>
      </c>
      <c r="F65" s="22">
        <v>1</v>
      </c>
      <c r="G65" s="23">
        <v>0.2</v>
      </c>
      <c r="H65" s="22">
        <v>0.2</v>
      </c>
      <c r="I65" s="24" t="s">
        <v>80</v>
      </c>
      <c r="J65" s="20"/>
    </row>
    <row r="66" spans="1:10" s="25" customFormat="1" ht="42" x14ac:dyDescent="0.2">
      <c r="A66" s="25" t="s">
        <v>175</v>
      </c>
      <c r="B66" s="10" t="s">
        <v>60</v>
      </c>
      <c r="C66" s="46">
        <v>0.85</v>
      </c>
      <c r="D66" s="46">
        <v>0.27</v>
      </c>
      <c r="E66" s="22">
        <v>0.3</v>
      </c>
      <c r="F66" s="22">
        <v>1</v>
      </c>
      <c r="G66" s="23">
        <v>1</v>
      </c>
      <c r="H66" s="22">
        <v>0.5</v>
      </c>
      <c r="I66" s="24" t="s">
        <v>81</v>
      </c>
      <c r="J66" s="20"/>
    </row>
    <row r="67" spans="1:10" s="25" customFormat="1" ht="70" x14ac:dyDescent="0.2">
      <c r="A67" s="25" t="s">
        <v>175</v>
      </c>
      <c r="B67" s="10" t="s">
        <v>61</v>
      </c>
      <c r="C67" s="46">
        <v>1.05</v>
      </c>
      <c r="D67" s="46">
        <v>0.35</v>
      </c>
      <c r="E67" s="22">
        <v>0.75</v>
      </c>
      <c r="F67" s="22">
        <v>0</v>
      </c>
      <c r="G67" s="23">
        <v>1.5</v>
      </c>
      <c r="H67" s="22">
        <v>1.5</v>
      </c>
      <c r="I67" s="24" t="s">
        <v>82</v>
      </c>
      <c r="J67" s="20"/>
    </row>
    <row r="68" spans="1:10" s="44" customFormat="1" ht="42" x14ac:dyDescent="0.2">
      <c r="A68" s="25" t="s">
        <v>175</v>
      </c>
      <c r="B68" s="12" t="s">
        <v>62</v>
      </c>
      <c r="C68" s="46">
        <v>1.35</v>
      </c>
      <c r="D68" s="46">
        <v>0.35</v>
      </c>
      <c r="E68" s="22">
        <v>1</v>
      </c>
      <c r="F68" s="22">
        <v>0</v>
      </c>
      <c r="G68" s="23">
        <v>3</v>
      </c>
      <c r="H68" s="22">
        <v>3</v>
      </c>
      <c r="I68" s="24" t="s">
        <v>83</v>
      </c>
      <c r="J68" s="20"/>
    </row>
    <row r="69" spans="1:10" s="25" customFormat="1" x14ac:dyDescent="0.2">
      <c r="A69" s="27" t="s">
        <v>26</v>
      </c>
      <c r="B69" s="11" t="s">
        <v>59</v>
      </c>
      <c r="C69" s="29">
        <v>0.11</v>
      </c>
      <c r="D69" s="29">
        <v>0.7</v>
      </c>
      <c r="E69" s="29">
        <v>0.3</v>
      </c>
      <c r="F69" s="29">
        <v>1</v>
      </c>
      <c r="G69" s="30">
        <v>1</v>
      </c>
      <c r="H69" s="29">
        <v>0.5</v>
      </c>
      <c r="I69" s="31"/>
      <c r="J69" s="27" t="s">
        <v>27</v>
      </c>
    </row>
    <row r="70" spans="1:10" s="25" customFormat="1" x14ac:dyDescent="0.2">
      <c r="A70" s="33" t="s">
        <v>26</v>
      </c>
      <c r="B70" s="10" t="s">
        <v>60</v>
      </c>
      <c r="C70" s="35">
        <v>0.15</v>
      </c>
      <c r="D70" s="35">
        <v>0.75</v>
      </c>
      <c r="E70" s="35">
        <v>0.6</v>
      </c>
      <c r="F70" s="35">
        <v>0.6</v>
      </c>
      <c r="G70" s="36">
        <v>3</v>
      </c>
      <c r="H70" s="35">
        <v>1.5</v>
      </c>
      <c r="I70" s="37"/>
      <c r="J70" s="33" t="s">
        <v>27</v>
      </c>
    </row>
    <row r="71" spans="1:10" s="25" customFormat="1" x14ac:dyDescent="0.2">
      <c r="A71" s="33" t="s">
        <v>26</v>
      </c>
      <c r="B71" s="10" t="s">
        <v>61</v>
      </c>
      <c r="C71" s="35">
        <v>0.2</v>
      </c>
      <c r="D71" s="35">
        <v>0.75</v>
      </c>
      <c r="E71" s="35">
        <v>0.8</v>
      </c>
      <c r="F71" s="35">
        <v>0.2</v>
      </c>
      <c r="G71" s="36">
        <v>7</v>
      </c>
      <c r="H71" s="35">
        <v>3.5</v>
      </c>
      <c r="I71" s="37"/>
      <c r="J71" s="33" t="s">
        <v>27</v>
      </c>
    </row>
    <row r="72" spans="1:10" s="25" customFormat="1" x14ac:dyDescent="0.2">
      <c r="A72" s="39" t="s">
        <v>26</v>
      </c>
      <c r="B72" s="12" t="s">
        <v>62</v>
      </c>
      <c r="C72" s="41">
        <v>0.47</v>
      </c>
      <c r="D72" s="41">
        <v>0.7</v>
      </c>
      <c r="E72" s="41">
        <v>1</v>
      </c>
      <c r="F72" s="41">
        <v>0</v>
      </c>
      <c r="G72" s="45">
        <v>30</v>
      </c>
      <c r="H72" s="41">
        <v>15</v>
      </c>
      <c r="I72" s="43"/>
      <c r="J72" s="39" t="s">
        <v>27</v>
      </c>
    </row>
    <row r="73" spans="1:10" s="25" customFormat="1" x14ac:dyDescent="0.2">
      <c r="A73" s="20" t="s">
        <v>28</v>
      </c>
      <c r="B73" s="11" t="s">
        <v>59</v>
      </c>
      <c r="C73" s="22">
        <v>5</v>
      </c>
      <c r="D73" s="22">
        <v>0.01</v>
      </c>
      <c r="E73" s="22">
        <v>0.1</v>
      </c>
      <c r="F73" s="22">
        <v>1</v>
      </c>
      <c r="G73" s="23">
        <v>1</v>
      </c>
      <c r="H73" s="22">
        <v>0.01</v>
      </c>
      <c r="I73" s="24"/>
      <c r="J73" s="20"/>
    </row>
    <row r="74" spans="1:10" s="25" customFormat="1" x14ac:dyDescent="0.2">
      <c r="A74" s="20" t="s">
        <v>28</v>
      </c>
      <c r="B74" s="10" t="s">
        <v>60</v>
      </c>
      <c r="C74" s="22">
        <v>5</v>
      </c>
      <c r="D74" s="22">
        <v>0.01</v>
      </c>
      <c r="E74" s="22">
        <v>0.1</v>
      </c>
      <c r="F74" s="22">
        <v>1</v>
      </c>
      <c r="G74" s="23">
        <v>1</v>
      </c>
      <c r="H74" s="22">
        <v>0.01</v>
      </c>
      <c r="I74" s="24"/>
      <c r="J74" s="20"/>
    </row>
    <row r="75" spans="1:10" s="25" customFormat="1" x14ac:dyDescent="0.2">
      <c r="A75" s="20" t="s">
        <v>28</v>
      </c>
      <c r="B75" s="10" t="s">
        <v>61</v>
      </c>
      <c r="C75" s="22">
        <v>5</v>
      </c>
      <c r="D75" s="22">
        <v>0.01</v>
      </c>
      <c r="E75" s="22">
        <v>0.1</v>
      </c>
      <c r="F75" s="22">
        <v>1</v>
      </c>
      <c r="G75" s="23">
        <v>1</v>
      </c>
      <c r="H75" s="22">
        <v>0.01</v>
      </c>
      <c r="I75" s="24"/>
      <c r="J75" s="20"/>
    </row>
    <row r="76" spans="1:10" s="25" customFormat="1" x14ac:dyDescent="0.2">
      <c r="A76" s="39" t="s">
        <v>28</v>
      </c>
      <c r="B76" s="12" t="s">
        <v>62</v>
      </c>
      <c r="C76" s="41">
        <v>5</v>
      </c>
      <c r="D76" s="41">
        <v>0.01</v>
      </c>
      <c r="E76" s="41">
        <v>1</v>
      </c>
      <c r="F76" s="41">
        <v>1</v>
      </c>
      <c r="G76" s="45">
        <v>1</v>
      </c>
      <c r="H76" s="41">
        <v>0.01</v>
      </c>
      <c r="I76" s="43"/>
      <c r="J76" s="39"/>
    </row>
  </sheetData>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zoomScale="125" zoomScaleNormal="125" zoomScalePageLayoutView="125" workbookViewId="0">
      <selection activeCell="C71" sqref="C71"/>
    </sheetView>
  </sheetViews>
  <sheetFormatPr baseColWidth="10" defaultColWidth="10.83203125" defaultRowHeight="14" x14ac:dyDescent="0.2"/>
  <cols>
    <col min="1" max="1" width="30.6640625" style="4" customWidth="1"/>
    <col min="2" max="2" width="14.1640625" style="4" customWidth="1"/>
    <col min="3" max="7" width="14.1640625" style="5" customWidth="1"/>
    <col min="8" max="8" width="15" style="5" customWidth="1"/>
    <col min="9" max="9" width="71.6640625" style="14" customWidth="1"/>
    <col min="10" max="10" width="45.33203125" style="4" customWidth="1"/>
    <col min="11" max="11" width="44.6640625" style="6" customWidth="1"/>
    <col min="12" max="16384" width="10.83203125" style="6"/>
  </cols>
  <sheetData>
    <row r="1" spans="1:10" x14ac:dyDescent="0.2">
      <c r="A1" s="4" t="s">
        <v>35</v>
      </c>
      <c r="B1" s="4" t="s">
        <v>155</v>
      </c>
    </row>
    <row r="2" spans="1:10" x14ac:dyDescent="0.2">
      <c r="A2" s="4" t="s">
        <v>36</v>
      </c>
      <c r="B2" s="4" t="s">
        <v>53</v>
      </c>
    </row>
    <row r="4" spans="1:10" x14ac:dyDescent="0.2">
      <c r="A4" s="1" t="s">
        <v>14</v>
      </c>
      <c r="B4" s="1" t="s">
        <v>19</v>
      </c>
      <c r="C4" s="3" t="s">
        <v>71</v>
      </c>
      <c r="D4" s="3" t="s">
        <v>20</v>
      </c>
      <c r="E4" s="3" t="s">
        <v>21</v>
      </c>
      <c r="F4" s="3" t="s">
        <v>22</v>
      </c>
      <c r="G4" s="3" t="s">
        <v>23</v>
      </c>
      <c r="H4" s="3" t="s">
        <v>24</v>
      </c>
      <c r="I4" s="2"/>
      <c r="J4" s="1" t="s">
        <v>156</v>
      </c>
    </row>
    <row r="5" spans="1:10" s="25" customFormat="1" x14ac:dyDescent="0.2">
      <c r="A5" s="19" t="s">
        <v>176</v>
      </c>
      <c r="B5" s="11" t="s">
        <v>59</v>
      </c>
      <c r="C5" s="21">
        <v>0.37</v>
      </c>
      <c r="D5" s="21">
        <v>0.27</v>
      </c>
      <c r="E5" s="22">
        <v>0.05</v>
      </c>
      <c r="F5" s="22">
        <v>1</v>
      </c>
      <c r="G5" s="23">
        <v>0.2</v>
      </c>
      <c r="H5" s="22">
        <v>0.5</v>
      </c>
      <c r="I5" s="24" t="s">
        <v>72</v>
      </c>
      <c r="J5" s="20" t="s">
        <v>63</v>
      </c>
    </row>
    <row r="6" spans="1:10" s="25" customFormat="1" x14ac:dyDescent="0.2">
      <c r="A6" s="19" t="s">
        <v>176</v>
      </c>
      <c r="B6" s="10" t="s">
        <v>60</v>
      </c>
      <c r="C6" s="21">
        <v>0.55000000000000004</v>
      </c>
      <c r="D6" s="21">
        <v>0.32</v>
      </c>
      <c r="E6" s="22">
        <v>0.3</v>
      </c>
      <c r="F6" s="22">
        <v>0</v>
      </c>
      <c r="G6" s="23">
        <v>0.5</v>
      </c>
      <c r="H6" s="22">
        <v>1.5</v>
      </c>
      <c r="I6" s="24" t="s">
        <v>73</v>
      </c>
      <c r="J6" s="20" t="s">
        <v>63</v>
      </c>
    </row>
    <row r="7" spans="1:10" s="25" customFormat="1" x14ac:dyDescent="0.2">
      <c r="A7" s="19" t="s">
        <v>176</v>
      </c>
      <c r="B7" s="10" t="s">
        <v>61</v>
      </c>
      <c r="C7" s="21">
        <v>0.75</v>
      </c>
      <c r="D7" s="21">
        <v>0.42</v>
      </c>
      <c r="E7" s="22">
        <v>0.75</v>
      </c>
      <c r="F7" s="22">
        <v>0</v>
      </c>
      <c r="G7" s="23">
        <v>1</v>
      </c>
      <c r="H7" s="22">
        <v>3.5</v>
      </c>
      <c r="I7" s="24" t="s">
        <v>74</v>
      </c>
      <c r="J7" s="20" t="s">
        <v>63</v>
      </c>
    </row>
    <row r="8" spans="1:10" s="25" customFormat="1" x14ac:dyDescent="0.2">
      <c r="A8" s="19" t="s">
        <v>176</v>
      </c>
      <c r="B8" s="12" t="s">
        <v>62</v>
      </c>
      <c r="C8" s="21">
        <v>1.05</v>
      </c>
      <c r="D8" s="21">
        <v>0.46</v>
      </c>
      <c r="E8" s="22">
        <v>1</v>
      </c>
      <c r="F8" s="22">
        <v>0</v>
      </c>
      <c r="G8" s="23">
        <f>30/7</f>
        <v>4.2857142857142856</v>
      </c>
      <c r="H8" s="22">
        <v>15</v>
      </c>
      <c r="I8" s="24" t="s">
        <v>75</v>
      </c>
      <c r="J8" s="20" t="s">
        <v>63</v>
      </c>
    </row>
    <row r="9" spans="1:10" s="25" customFormat="1" ht="28" x14ac:dyDescent="0.2">
      <c r="A9" s="26" t="s">
        <v>177</v>
      </c>
      <c r="B9" s="11" t="s">
        <v>59</v>
      </c>
      <c r="C9" s="28">
        <v>0.4</v>
      </c>
      <c r="D9" s="28">
        <v>0.55000000000000004</v>
      </c>
      <c r="E9" s="29">
        <v>0.1</v>
      </c>
      <c r="F9" s="29">
        <v>1</v>
      </c>
      <c r="G9" s="30">
        <v>3</v>
      </c>
      <c r="H9" s="29">
        <v>1</v>
      </c>
      <c r="I9" s="31" t="s">
        <v>76</v>
      </c>
      <c r="J9" s="27"/>
    </row>
    <row r="10" spans="1:10" s="25" customFormat="1" ht="28" x14ac:dyDescent="0.2">
      <c r="A10" s="32" t="s">
        <v>177</v>
      </c>
      <c r="B10" s="10" t="s">
        <v>60</v>
      </c>
      <c r="C10" s="34">
        <v>0.62</v>
      </c>
      <c r="D10" s="34">
        <v>0.65</v>
      </c>
      <c r="E10" s="35">
        <v>0.3</v>
      </c>
      <c r="F10" s="35">
        <v>0</v>
      </c>
      <c r="G10" s="36">
        <v>20</v>
      </c>
      <c r="H10" s="35">
        <v>4</v>
      </c>
      <c r="I10" s="37" t="s">
        <v>77</v>
      </c>
      <c r="J10" s="33"/>
    </row>
    <row r="11" spans="1:10" s="25" customFormat="1" ht="42" x14ac:dyDescent="0.2">
      <c r="A11" s="32" t="s">
        <v>177</v>
      </c>
      <c r="B11" s="10" t="s">
        <v>61</v>
      </c>
      <c r="C11" s="34">
        <v>0.95</v>
      </c>
      <c r="D11" s="34">
        <v>0.6</v>
      </c>
      <c r="E11" s="35">
        <v>0.9</v>
      </c>
      <c r="F11" s="35">
        <v>0</v>
      </c>
      <c r="G11" s="36">
        <v>60</v>
      </c>
      <c r="H11" s="35">
        <v>10</v>
      </c>
      <c r="I11" s="37" t="s">
        <v>78</v>
      </c>
      <c r="J11" s="33"/>
    </row>
    <row r="12" spans="1:10" s="25" customFormat="1" x14ac:dyDescent="0.2">
      <c r="A12" s="38" t="s">
        <v>177</v>
      </c>
      <c r="B12" s="12" t="s">
        <v>62</v>
      </c>
      <c r="C12" s="40">
        <v>1.9</v>
      </c>
      <c r="D12" s="40">
        <v>0.65</v>
      </c>
      <c r="E12" s="41">
        <v>1.3</v>
      </c>
      <c r="F12" s="41">
        <v>0</v>
      </c>
      <c r="G12" s="42">
        <f>24*30/7</f>
        <v>102.85714285714286</v>
      </c>
      <c r="H12" s="41">
        <v>20</v>
      </c>
      <c r="I12" s="43" t="s">
        <v>79</v>
      </c>
      <c r="J12" s="39"/>
    </row>
    <row r="13" spans="1:10" s="44" customFormat="1" ht="28" x14ac:dyDescent="0.2">
      <c r="A13" s="26" t="s">
        <v>178</v>
      </c>
      <c r="B13" s="11" t="s">
        <v>59</v>
      </c>
      <c r="C13" s="28">
        <v>0.8</v>
      </c>
      <c r="D13" s="28">
        <v>0.28000000000000003</v>
      </c>
      <c r="E13" s="29">
        <v>0.1</v>
      </c>
      <c r="F13" s="29">
        <v>1</v>
      </c>
      <c r="G13" s="30">
        <v>5</v>
      </c>
      <c r="H13" s="29">
        <v>0.5</v>
      </c>
      <c r="I13" s="31" t="s">
        <v>121</v>
      </c>
      <c r="J13" s="27"/>
    </row>
    <row r="14" spans="1:10" s="25" customFormat="1" ht="28" x14ac:dyDescent="0.2">
      <c r="A14" s="32" t="s">
        <v>178</v>
      </c>
      <c r="B14" s="10" t="s">
        <v>60</v>
      </c>
      <c r="C14" s="34">
        <v>1.05</v>
      </c>
      <c r="D14" s="34">
        <v>0.3</v>
      </c>
      <c r="E14" s="35">
        <v>0.3</v>
      </c>
      <c r="F14" s="35">
        <v>0</v>
      </c>
      <c r="G14" s="36">
        <v>20</v>
      </c>
      <c r="H14" s="35">
        <v>1.5</v>
      </c>
      <c r="I14" s="37" t="s">
        <v>122</v>
      </c>
      <c r="J14" s="33"/>
    </row>
    <row r="15" spans="1:10" s="25" customFormat="1" ht="42" x14ac:dyDescent="0.2">
      <c r="A15" s="32" t="s">
        <v>178</v>
      </c>
      <c r="B15" s="10" t="s">
        <v>61</v>
      </c>
      <c r="C15" s="34">
        <v>1.38</v>
      </c>
      <c r="D15" s="34">
        <v>0.34</v>
      </c>
      <c r="E15" s="35">
        <v>0.85</v>
      </c>
      <c r="F15" s="35">
        <v>0</v>
      </c>
      <c r="G15" s="36">
        <v>50</v>
      </c>
      <c r="H15" s="35">
        <v>3.5</v>
      </c>
      <c r="I15" s="37" t="s">
        <v>123</v>
      </c>
      <c r="J15" s="33"/>
    </row>
    <row r="16" spans="1:10" s="25" customFormat="1" x14ac:dyDescent="0.2">
      <c r="A16" s="38" t="s">
        <v>178</v>
      </c>
      <c r="B16" s="12" t="s">
        <v>62</v>
      </c>
      <c r="C16" s="40">
        <v>1.6</v>
      </c>
      <c r="D16" s="40">
        <v>0.28000000000000003</v>
      </c>
      <c r="E16" s="41">
        <v>1.2</v>
      </c>
      <c r="F16" s="41">
        <v>0</v>
      </c>
      <c r="G16" s="42">
        <f>24*30/7</f>
        <v>102.85714285714286</v>
      </c>
      <c r="H16" s="41">
        <v>15</v>
      </c>
      <c r="I16" s="43" t="s">
        <v>124</v>
      </c>
      <c r="J16" s="39"/>
    </row>
    <row r="17" spans="1:10" s="25" customFormat="1" ht="28" x14ac:dyDescent="0.2">
      <c r="A17" s="19" t="s">
        <v>179</v>
      </c>
      <c r="B17" s="11" t="s">
        <v>59</v>
      </c>
      <c r="C17" s="21">
        <v>0.47</v>
      </c>
      <c r="D17" s="21">
        <v>0.35</v>
      </c>
      <c r="E17" s="22">
        <v>0.1</v>
      </c>
      <c r="F17" s="22">
        <v>1</v>
      </c>
      <c r="G17" s="23">
        <v>1</v>
      </c>
      <c r="H17" s="22">
        <v>0.5</v>
      </c>
      <c r="I17" s="24" t="s">
        <v>84</v>
      </c>
      <c r="J17" s="27" t="s">
        <v>64</v>
      </c>
    </row>
    <row r="18" spans="1:10" s="25" customFormat="1" ht="42" x14ac:dyDescent="0.2">
      <c r="A18" s="19" t="s">
        <v>179</v>
      </c>
      <c r="B18" s="10" t="s">
        <v>60</v>
      </c>
      <c r="C18" s="21">
        <v>0.62</v>
      </c>
      <c r="D18" s="21">
        <v>0.35</v>
      </c>
      <c r="E18" s="22">
        <v>0.3</v>
      </c>
      <c r="F18" s="22">
        <v>0</v>
      </c>
      <c r="G18" s="23">
        <v>3</v>
      </c>
      <c r="H18" s="22">
        <v>1.5</v>
      </c>
      <c r="I18" s="24" t="s">
        <v>85</v>
      </c>
      <c r="J18" s="27" t="s">
        <v>64</v>
      </c>
    </row>
    <row r="19" spans="1:10" s="25" customFormat="1" ht="56" x14ac:dyDescent="0.2">
      <c r="A19" s="19" t="s">
        <v>179</v>
      </c>
      <c r="B19" s="10" t="s">
        <v>61</v>
      </c>
      <c r="C19" s="21">
        <v>0.83</v>
      </c>
      <c r="D19" s="21">
        <v>0.45</v>
      </c>
      <c r="E19" s="22">
        <v>0.75</v>
      </c>
      <c r="F19" s="22">
        <v>0</v>
      </c>
      <c r="G19" s="23">
        <v>7</v>
      </c>
      <c r="H19" s="22">
        <v>3.5</v>
      </c>
      <c r="I19" s="24" t="s">
        <v>86</v>
      </c>
      <c r="J19" s="27" t="s">
        <v>64</v>
      </c>
    </row>
    <row r="20" spans="1:10" s="25" customFormat="1" ht="28" x14ac:dyDescent="0.2">
      <c r="A20" s="19" t="s">
        <v>179</v>
      </c>
      <c r="B20" s="12" t="s">
        <v>62</v>
      </c>
      <c r="C20" s="21">
        <v>1.38</v>
      </c>
      <c r="D20" s="21">
        <v>0.45</v>
      </c>
      <c r="E20" s="22">
        <v>1</v>
      </c>
      <c r="F20" s="22">
        <v>0</v>
      </c>
      <c r="G20" s="23">
        <v>30</v>
      </c>
      <c r="H20" s="22">
        <v>15</v>
      </c>
      <c r="I20" s="24" t="s">
        <v>87</v>
      </c>
      <c r="J20" s="27" t="s">
        <v>64</v>
      </c>
    </row>
    <row r="21" spans="1:10" s="25" customFormat="1" x14ac:dyDescent="0.2">
      <c r="A21" s="26" t="s">
        <v>180</v>
      </c>
      <c r="B21" s="11" t="s">
        <v>59</v>
      </c>
      <c r="C21" s="28">
        <v>0.35</v>
      </c>
      <c r="D21" s="28">
        <v>0.5</v>
      </c>
      <c r="E21" s="29">
        <v>0.1</v>
      </c>
      <c r="F21" s="29">
        <v>1</v>
      </c>
      <c r="G21" s="30">
        <v>5</v>
      </c>
      <c r="H21" s="29">
        <v>0.3</v>
      </c>
      <c r="I21" s="24" t="s">
        <v>88</v>
      </c>
      <c r="J21" s="27" t="s">
        <v>65</v>
      </c>
    </row>
    <row r="22" spans="1:10" s="25" customFormat="1" ht="42" x14ac:dyDescent="0.2">
      <c r="A22" s="32" t="s">
        <v>180</v>
      </c>
      <c r="B22" s="10" t="s">
        <v>60</v>
      </c>
      <c r="C22" s="34">
        <v>0.48</v>
      </c>
      <c r="D22" s="34">
        <v>0.5</v>
      </c>
      <c r="E22" s="35">
        <v>0.3</v>
      </c>
      <c r="F22" s="35">
        <v>0</v>
      </c>
      <c r="G22" s="36">
        <v>10</v>
      </c>
      <c r="H22" s="35">
        <v>2.7</v>
      </c>
      <c r="I22" s="24" t="s">
        <v>89</v>
      </c>
      <c r="J22" s="27" t="s">
        <v>65</v>
      </c>
    </row>
    <row r="23" spans="1:10" s="25" customFormat="1" ht="56" x14ac:dyDescent="0.2">
      <c r="A23" s="32" t="s">
        <v>180</v>
      </c>
      <c r="B23" s="10" t="s">
        <v>61</v>
      </c>
      <c r="C23" s="34">
        <v>0.63</v>
      </c>
      <c r="D23" s="34">
        <v>0.6</v>
      </c>
      <c r="E23" s="35">
        <v>0.75</v>
      </c>
      <c r="F23" s="35">
        <v>0</v>
      </c>
      <c r="G23" s="36">
        <v>21</v>
      </c>
      <c r="H23" s="35">
        <v>10</v>
      </c>
      <c r="I23" s="24" t="s">
        <v>90</v>
      </c>
      <c r="J23" s="27" t="s">
        <v>65</v>
      </c>
    </row>
    <row r="24" spans="1:10" s="25" customFormat="1" x14ac:dyDescent="0.2">
      <c r="A24" s="38" t="s">
        <v>180</v>
      </c>
      <c r="B24" s="12" t="s">
        <v>62</v>
      </c>
      <c r="C24" s="40">
        <v>0.93</v>
      </c>
      <c r="D24" s="40">
        <v>0.6</v>
      </c>
      <c r="E24" s="41">
        <v>1</v>
      </c>
      <c r="F24" s="41">
        <v>0</v>
      </c>
      <c r="G24" s="42">
        <f>10*30/7</f>
        <v>42.857142857142854</v>
      </c>
      <c r="H24" s="41">
        <v>18</v>
      </c>
      <c r="I24" s="24" t="s">
        <v>87</v>
      </c>
      <c r="J24" s="27" t="s">
        <v>65</v>
      </c>
    </row>
    <row r="25" spans="1:10" s="25" customFormat="1" x14ac:dyDescent="0.2">
      <c r="A25" s="26" t="s">
        <v>181</v>
      </c>
      <c r="B25" s="11" t="s">
        <v>59</v>
      </c>
      <c r="C25" s="28">
        <v>0.35</v>
      </c>
      <c r="D25" s="28">
        <v>0.5</v>
      </c>
      <c r="E25" s="29">
        <v>0.1</v>
      </c>
      <c r="F25" s="29">
        <v>1</v>
      </c>
      <c r="G25" s="30">
        <v>5</v>
      </c>
      <c r="H25" s="29">
        <v>0.5</v>
      </c>
      <c r="I25" s="31" t="s">
        <v>91</v>
      </c>
      <c r="J25" s="27" t="s">
        <v>66</v>
      </c>
    </row>
    <row r="26" spans="1:10" s="25" customFormat="1" ht="28" x14ac:dyDescent="0.2">
      <c r="A26" s="32" t="s">
        <v>181</v>
      </c>
      <c r="B26" s="10" t="s">
        <v>60</v>
      </c>
      <c r="C26" s="34">
        <v>0.48</v>
      </c>
      <c r="D26" s="34">
        <v>0.5</v>
      </c>
      <c r="E26" s="35">
        <v>0.3</v>
      </c>
      <c r="F26" s="35">
        <v>0</v>
      </c>
      <c r="G26" s="36">
        <v>17</v>
      </c>
      <c r="H26" s="35">
        <v>0.5</v>
      </c>
      <c r="I26" s="37" t="s">
        <v>92</v>
      </c>
      <c r="J26" s="27" t="s">
        <v>66</v>
      </c>
    </row>
    <row r="27" spans="1:10" s="25" customFormat="1" ht="42" x14ac:dyDescent="0.2">
      <c r="A27" s="32" t="s">
        <v>181</v>
      </c>
      <c r="B27" s="10" t="s">
        <v>61</v>
      </c>
      <c r="C27" s="34">
        <v>0.63</v>
      </c>
      <c r="D27" s="34">
        <v>0.6</v>
      </c>
      <c r="E27" s="35">
        <v>0.75</v>
      </c>
      <c r="F27" s="35">
        <v>0</v>
      </c>
      <c r="G27" s="36">
        <v>37</v>
      </c>
      <c r="H27" s="35">
        <v>1.5</v>
      </c>
      <c r="I27" s="37" t="s">
        <v>93</v>
      </c>
      <c r="J27" s="33" t="s">
        <v>67</v>
      </c>
    </row>
    <row r="28" spans="1:10" s="25" customFormat="1" x14ac:dyDescent="0.2">
      <c r="A28" s="38" t="s">
        <v>181</v>
      </c>
      <c r="B28" s="12" t="s">
        <v>62</v>
      </c>
      <c r="C28" s="40">
        <v>0.93</v>
      </c>
      <c r="D28" s="40">
        <v>0.6</v>
      </c>
      <c r="E28" s="41">
        <v>1</v>
      </c>
      <c r="F28" s="41">
        <v>0</v>
      </c>
      <c r="G28" s="42">
        <f>18*30/7</f>
        <v>77.142857142857139</v>
      </c>
      <c r="H28" s="41">
        <v>3</v>
      </c>
      <c r="I28" s="43" t="s">
        <v>94</v>
      </c>
      <c r="J28" s="33" t="s">
        <v>67</v>
      </c>
    </row>
    <row r="29" spans="1:10" s="25" customFormat="1" x14ac:dyDescent="0.2">
      <c r="A29" s="19" t="s">
        <v>182</v>
      </c>
      <c r="B29" s="11" t="s">
        <v>59</v>
      </c>
      <c r="C29" s="21">
        <v>0.37</v>
      </c>
      <c r="D29" s="21">
        <v>0.21</v>
      </c>
      <c r="E29" s="22">
        <v>0.06</v>
      </c>
      <c r="F29" s="22">
        <v>1</v>
      </c>
      <c r="G29" s="30">
        <v>5</v>
      </c>
      <c r="H29" s="22">
        <v>0.5</v>
      </c>
      <c r="I29" s="24" t="s">
        <v>101</v>
      </c>
      <c r="J29" s="20"/>
    </row>
    <row r="30" spans="1:10" s="25" customFormat="1" ht="28" x14ac:dyDescent="0.2">
      <c r="A30" s="19" t="s">
        <v>182</v>
      </c>
      <c r="B30" s="10" t="s">
        <v>60</v>
      </c>
      <c r="C30" s="21">
        <v>0.55000000000000004</v>
      </c>
      <c r="D30" s="21">
        <v>0.26</v>
      </c>
      <c r="E30" s="22">
        <v>0.3</v>
      </c>
      <c r="F30" s="22">
        <v>0</v>
      </c>
      <c r="G30" s="36">
        <v>17</v>
      </c>
      <c r="H30" s="22">
        <v>1.5</v>
      </c>
      <c r="I30" s="24" t="s">
        <v>102</v>
      </c>
      <c r="J30" s="20"/>
    </row>
    <row r="31" spans="1:10" s="25" customFormat="1" ht="28" x14ac:dyDescent="0.2">
      <c r="A31" s="19" t="s">
        <v>182</v>
      </c>
      <c r="B31" s="10" t="s">
        <v>61</v>
      </c>
      <c r="C31" s="21">
        <v>0.75</v>
      </c>
      <c r="D31" s="21">
        <v>0.36</v>
      </c>
      <c r="E31" s="22">
        <v>0.75</v>
      </c>
      <c r="F31" s="22">
        <v>0</v>
      </c>
      <c r="G31" s="36">
        <v>37</v>
      </c>
      <c r="H31" s="22">
        <v>3.5</v>
      </c>
      <c r="I31" s="24" t="s">
        <v>103</v>
      </c>
      <c r="J31" s="20"/>
    </row>
    <row r="32" spans="1:10" s="25" customFormat="1" x14ac:dyDescent="0.2">
      <c r="A32" s="19" t="s">
        <v>182</v>
      </c>
      <c r="B32" s="12" t="s">
        <v>62</v>
      </c>
      <c r="C32" s="21">
        <v>1.05</v>
      </c>
      <c r="D32" s="21">
        <v>0.4</v>
      </c>
      <c r="E32" s="22">
        <v>1</v>
      </c>
      <c r="F32" s="22">
        <v>0</v>
      </c>
      <c r="G32" s="42">
        <f>18*30/7</f>
        <v>77.142857142857139</v>
      </c>
      <c r="H32" s="22">
        <v>15</v>
      </c>
      <c r="I32" s="24" t="s">
        <v>104</v>
      </c>
      <c r="J32" s="20"/>
    </row>
    <row r="33" spans="1:10" s="25" customFormat="1" x14ac:dyDescent="0.2">
      <c r="A33" s="26" t="s">
        <v>183</v>
      </c>
      <c r="B33" s="11" t="s">
        <v>59</v>
      </c>
      <c r="C33" s="28">
        <v>0.25</v>
      </c>
      <c r="D33" s="28">
        <v>0.7</v>
      </c>
      <c r="E33" s="29">
        <v>0.1</v>
      </c>
      <c r="F33" s="29">
        <v>1</v>
      </c>
      <c r="G33" s="30">
        <v>1</v>
      </c>
      <c r="H33" s="29">
        <v>0.2</v>
      </c>
      <c r="I33" s="31" t="s">
        <v>163</v>
      </c>
      <c r="J33" s="27" t="s">
        <v>68</v>
      </c>
    </row>
    <row r="34" spans="1:10" s="25" customFormat="1" ht="42" x14ac:dyDescent="0.2">
      <c r="A34" s="32" t="s">
        <v>183</v>
      </c>
      <c r="B34" s="10" t="s">
        <v>60</v>
      </c>
      <c r="C34" s="34">
        <v>0.46</v>
      </c>
      <c r="D34" s="34">
        <v>0.65</v>
      </c>
      <c r="E34" s="35">
        <v>0.3</v>
      </c>
      <c r="F34" s="35">
        <v>0</v>
      </c>
      <c r="G34" s="36">
        <v>4</v>
      </c>
      <c r="H34" s="35">
        <v>0.5</v>
      </c>
      <c r="I34" s="37" t="s">
        <v>95</v>
      </c>
      <c r="J34" s="33"/>
    </row>
    <row r="35" spans="1:10" s="25" customFormat="1" ht="28" x14ac:dyDescent="0.2">
      <c r="A35" s="32" t="s">
        <v>183</v>
      </c>
      <c r="B35" s="10" t="s">
        <v>61</v>
      </c>
      <c r="C35" s="34">
        <v>0.76</v>
      </c>
      <c r="D35" s="34">
        <v>0.65</v>
      </c>
      <c r="E35" s="35">
        <v>0.75</v>
      </c>
      <c r="F35" s="35">
        <v>0</v>
      </c>
      <c r="G35" s="36">
        <v>8</v>
      </c>
      <c r="H35" s="35">
        <v>1.5</v>
      </c>
      <c r="I35" s="37" t="s">
        <v>96</v>
      </c>
      <c r="J35" s="33"/>
    </row>
    <row r="36" spans="1:10" s="25" customFormat="1" x14ac:dyDescent="0.2">
      <c r="A36" s="38" t="s">
        <v>183</v>
      </c>
      <c r="B36" s="12" t="s">
        <v>62</v>
      </c>
      <c r="C36" s="40">
        <v>1.6</v>
      </c>
      <c r="D36" s="40">
        <v>0.8</v>
      </c>
      <c r="E36" s="41">
        <v>1</v>
      </c>
      <c r="F36" s="41">
        <v>0</v>
      </c>
      <c r="G36" s="45">
        <v>12</v>
      </c>
      <c r="H36" s="41">
        <v>3</v>
      </c>
      <c r="I36" s="43" t="s">
        <v>79</v>
      </c>
      <c r="J36" s="39"/>
    </row>
    <row r="37" spans="1:10" s="25" customFormat="1" ht="28" x14ac:dyDescent="0.2">
      <c r="A37" s="19" t="s">
        <v>184</v>
      </c>
      <c r="B37" s="11" t="s">
        <v>59</v>
      </c>
      <c r="C37" s="21">
        <v>0.27</v>
      </c>
      <c r="D37" s="21">
        <v>0.25</v>
      </c>
      <c r="E37" s="22">
        <v>0.06</v>
      </c>
      <c r="F37" s="22">
        <v>1</v>
      </c>
      <c r="G37" s="23">
        <v>1</v>
      </c>
      <c r="H37" s="22">
        <v>0.2</v>
      </c>
      <c r="I37" s="24" t="s">
        <v>105</v>
      </c>
      <c r="J37" s="20"/>
    </row>
    <row r="38" spans="1:10" s="25" customFormat="1" ht="56" x14ac:dyDescent="0.2">
      <c r="A38" s="19" t="s">
        <v>184</v>
      </c>
      <c r="B38" s="10" t="s">
        <v>60</v>
      </c>
      <c r="C38" s="21">
        <v>0.45</v>
      </c>
      <c r="D38" s="21">
        <v>0.32</v>
      </c>
      <c r="E38" s="22">
        <v>0.3</v>
      </c>
      <c r="F38" s="22">
        <v>1</v>
      </c>
      <c r="G38" s="23">
        <v>4</v>
      </c>
      <c r="H38" s="22">
        <v>0.5</v>
      </c>
      <c r="I38" s="24" t="s">
        <v>106</v>
      </c>
      <c r="J38" s="20"/>
    </row>
    <row r="39" spans="1:10" s="25" customFormat="1" ht="70" x14ac:dyDescent="0.2">
      <c r="A39" s="19" t="s">
        <v>184</v>
      </c>
      <c r="B39" s="10" t="s">
        <v>61</v>
      </c>
      <c r="C39" s="21">
        <v>0.65</v>
      </c>
      <c r="D39" s="21">
        <v>0.4</v>
      </c>
      <c r="E39" s="22">
        <v>0.75</v>
      </c>
      <c r="F39" s="22">
        <v>0</v>
      </c>
      <c r="G39" s="23">
        <v>8</v>
      </c>
      <c r="H39" s="22">
        <v>1.5</v>
      </c>
      <c r="I39" s="24" t="s">
        <v>107</v>
      </c>
      <c r="J39" s="20"/>
    </row>
    <row r="40" spans="1:10" s="25" customFormat="1" ht="42" x14ac:dyDescent="0.2">
      <c r="A40" s="19" t="s">
        <v>184</v>
      </c>
      <c r="B40" s="12" t="s">
        <v>62</v>
      </c>
      <c r="C40" s="21">
        <v>0.95</v>
      </c>
      <c r="D40" s="21">
        <v>0.4</v>
      </c>
      <c r="E40" s="22">
        <v>1</v>
      </c>
      <c r="F40" s="22">
        <v>0</v>
      </c>
      <c r="G40" s="23">
        <v>12</v>
      </c>
      <c r="H40" s="22">
        <v>3</v>
      </c>
      <c r="I40" s="24" t="s">
        <v>108</v>
      </c>
      <c r="J40" s="20"/>
    </row>
    <row r="41" spans="1:10" s="25" customFormat="1" x14ac:dyDescent="0.2">
      <c r="A41" s="47" t="s">
        <v>185</v>
      </c>
      <c r="B41" s="11" t="s">
        <v>59</v>
      </c>
      <c r="C41" s="48">
        <v>0.67</v>
      </c>
      <c r="D41" s="48">
        <v>0.2</v>
      </c>
      <c r="E41" s="29">
        <v>0.1</v>
      </c>
      <c r="F41" s="29">
        <v>1</v>
      </c>
      <c r="G41" s="30">
        <v>5</v>
      </c>
      <c r="H41" s="29">
        <v>0.5</v>
      </c>
      <c r="I41" s="31" t="s">
        <v>109</v>
      </c>
      <c r="J41" s="27"/>
    </row>
    <row r="42" spans="1:10" s="25" customFormat="1" ht="28" x14ac:dyDescent="0.2">
      <c r="A42" s="49" t="s">
        <v>185</v>
      </c>
      <c r="B42" s="10" t="s">
        <v>60</v>
      </c>
      <c r="C42" s="50">
        <v>0.85</v>
      </c>
      <c r="D42" s="50">
        <v>0.27</v>
      </c>
      <c r="E42" s="35">
        <v>0.4</v>
      </c>
      <c r="F42" s="35">
        <v>0</v>
      </c>
      <c r="G42" s="36">
        <v>17</v>
      </c>
      <c r="H42" s="35">
        <v>1.5</v>
      </c>
      <c r="I42" s="37" t="s">
        <v>110</v>
      </c>
      <c r="J42" s="33"/>
    </row>
    <row r="43" spans="1:10" s="25" customFormat="1" ht="28" x14ac:dyDescent="0.2">
      <c r="A43" s="49" t="s">
        <v>185</v>
      </c>
      <c r="B43" s="10" t="s">
        <v>61</v>
      </c>
      <c r="C43" s="50">
        <v>1.05</v>
      </c>
      <c r="D43" s="50">
        <v>0.35</v>
      </c>
      <c r="E43" s="35">
        <v>0.8</v>
      </c>
      <c r="F43" s="35">
        <v>0</v>
      </c>
      <c r="G43" s="36">
        <v>37</v>
      </c>
      <c r="H43" s="35">
        <v>3.5</v>
      </c>
      <c r="I43" s="37" t="s">
        <v>111</v>
      </c>
      <c r="J43" s="33"/>
    </row>
    <row r="44" spans="1:10" s="25" customFormat="1" x14ac:dyDescent="0.2">
      <c r="A44" s="51" t="s">
        <v>185</v>
      </c>
      <c r="B44" s="12" t="s">
        <v>62</v>
      </c>
      <c r="C44" s="52">
        <v>1.35</v>
      </c>
      <c r="D44" s="52">
        <v>0.35</v>
      </c>
      <c r="E44" s="41">
        <v>1.2</v>
      </c>
      <c r="F44" s="41">
        <v>0</v>
      </c>
      <c r="G44" s="42">
        <f>18*30/7</f>
        <v>77.142857142857139</v>
      </c>
      <c r="H44" s="41">
        <v>15</v>
      </c>
      <c r="I44" s="43" t="s">
        <v>112</v>
      </c>
      <c r="J44" s="39"/>
    </row>
    <row r="45" spans="1:10" s="25" customFormat="1" ht="28" x14ac:dyDescent="0.2">
      <c r="A45" s="19" t="s">
        <v>186</v>
      </c>
      <c r="B45" s="11" t="s">
        <v>59</v>
      </c>
      <c r="C45" s="21">
        <v>0.4</v>
      </c>
      <c r="D45" s="21">
        <v>0.5</v>
      </c>
      <c r="E45" s="22">
        <v>0.06</v>
      </c>
      <c r="F45" s="22">
        <v>1</v>
      </c>
      <c r="G45" s="30">
        <v>5</v>
      </c>
      <c r="H45" s="22">
        <v>0.5</v>
      </c>
      <c r="I45" s="24" t="s">
        <v>113</v>
      </c>
      <c r="J45" s="27" t="s">
        <v>69</v>
      </c>
    </row>
    <row r="46" spans="1:10" s="25" customFormat="1" ht="28" x14ac:dyDescent="0.2">
      <c r="A46" s="19" t="s">
        <v>186</v>
      </c>
      <c r="B46" s="10" t="s">
        <v>60</v>
      </c>
      <c r="C46" s="21">
        <v>0.6</v>
      </c>
      <c r="D46" s="21">
        <v>0.6</v>
      </c>
      <c r="E46" s="22">
        <v>0.2</v>
      </c>
      <c r="F46" s="22">
        <v>0</v>
      </c>
      <c r="G46" s="36">
        <v>17</v>
      </c>
      <c r="H46" s="22">
        <v>1.5</v>
      </c>
      <c r="I46" s="24" t="s">
        <v>114</v>
      </c>
      <c r="J46" s="33" t="s">
        <v>69</v>
      </c>
    </row>
    <row r="47" spans="1:10" s="25" customFormat="1" ht="28" x14ac:dyDescent="0.2">
      <c r="A47" s="19" t="s">
        <v>186</v>
      </c>
      <c r="B47" s="10" t="s">
        <v>61</v>
      </c>
      <c r="C47" s="21">
        <v>0.8</v>
      </c>
      <c r="D47" s="21">
        <v>0.55000000000000004</v>
      </c>
      <c r="E47" s="22">
        <v>0.8</v>
      </c>
      <c r="F47" s="22">
        <v>0</v>
      </c>
      <c r="G47" s="36">
        <v>37</v>
      </c>
      <c r="H47" s="22">
        <v>3.5</v>
      </c>
      <c r="I47" s="24" t="s">
        <v>115</v>
      </c>
      <c r="J47" s="33" t="s">
        <v>69</v>
      </c>
    </row>
    <row r="48" spans="1:10" s="25" customFormat="1" ht="28" x14ac:dyDescent="0.2">
      <c r="A48" s="19" t="s">
        <v>186</v>
      </c>
      <c r="B48" s="12" t="s">
        <v>62</v>
      </c>
      <c r="C48" s="21">
        <v>1</v>
      </c>
      <c r="D48" s="21">
        <v>0.46</v>
      </c>
      <c r="E48" s="22">
        <v>1.2</v>
      </c>
      <c r="F48" s="22">
        <v>0</v>
      </c>
      <c r="G48" s="42">
        <f>18*30/7</f>
        <v>77.142857142857139</v>
      </c>
      <c r="H48" s="22">
        <v>15</v>
      </c>
      <c r="I48" s="24" t="s">
        <v>116</v>
      </c>
      <c r="J48" s="33" t="s">
        <v>69</v>
      </c>
    </row>
    <row r="49" spans="1:10" s="25" customFormat="1" ht="28" x14ac:dyDescent="0.2">
      <c r="A49" s="26" t="s">
        <v>187</v>
      </c>
      <c r="B49" s="11" t="s">
        <v>59</v>
      </c>
      <c r="C49" s="28">
        <v>0.6</v>
      </c>
      <c r="D49" s="28">
        <v>0.32</v>
      </c>
      <c r="E49" s="29">
        <v>0.03</v>
      </c>
      <c r="F49" s="29">
        <v>1</v>
      </c>
      <c r="G49" s="30">
        <v>5</v>
      </c>
      <c r="H49" s="29">
        <v>0.5</v>
      </c>
      <c r="I49" s="31" t="s">
        <v>117</v>
      </c>
      <c r="J49" s="27" t="s">
        <v>70</v>
      </c>
    </row>
    <row r="50" spans="1:10" s="25" customFormat="1" ht="28" x14ac:dyDescent="0.2">
      <c r="A50" s="32" t="s">
        <v>187</v>
      </c>
      <c r="B50" s="10" t="s">
        <v>60</v>
      </c>
      <c r="C50" s="34">
        <v>0.95</v>
      </c>
      <c r="D50" s="34">
        <v>0.24</v>
      </c>
      <c r="E50" s="35">
        <v>0.1</v>
      </c>
      <c r="F50" s="35">
        <v>0</v>
      </c>
      <c r="G50" s="36">
        <v>17</v>
      </c>
      <c r="H50" s="35">
        <v>1.5</v>
      </c>
      <c r="I50" s="31" t="s">
        <v>118</v>
      </c>
      <c r="J50" s="27" t="s">
        <v>70</v>
      </c>
    </row>
    <row r="51" spans="1:10" s="25" customFormat="1" ht="28" x14ac:dyDescent="0.2">
      <c r="A51" s="32" t="s">
        <v>187</v>
      </c>
      <c r="B51" s="10" t="s">
        <v>61</v>
      </c>
      <c r="C51" s="34">
        <v>1.3</v>
      </c>
      <c r="D51" s="34">
        <v>0.19</v>
      </c>
      <c r="E51" s="35">
        <v>0.15</v>
      </c>
      <c r="F51" s="35">
        <v>0</v>
      </c>
      <c r="G51" s="36">
        <v>37</v>
      </c>
      <c r="H51" s="35">
        <v>3.5</v>
      </c>
      <c r="I51" s="31" t="s">
        <v>119</v>
      </c>
      <c r="J51" s="27" t="s">
        <v>70</v>
      </c>
    </row>
    <row r="52" spans="1:10" s="25" customFormat="1" ht="28" x14ac:dyDescent="0.2">
      <c r="A52" s="38" t="s">
        <v>187</v>
      </c>
      <c r="B52" s="12" t="s">
        <v>62</v>
      </c>
      <c r="C52" s="40">
        <v>1.7</v>
      </c>
      <c r="D52" s="40">
        <v>0.09</v>
      </c>
      <c r="E52" s="41">
        <v>1</v>
      </c>
      <c r="F52" s="41">
        <v>0</v>
      </c>
      <c r="G52" s="42">
        <f>18*30/7</f>
        <v>77.142857142857139</v>
      </c>
      <c r="H52" s="41">
        <v>15</v>
      </c>
      <c r="I52" s="31" t="s">
        <v>120</v>
      </c>
      <c r="J52" s="27" t="s">
        <v>70</v>
      </c>
    </row>
    <row r="53" spans="1:10" s="25" customFormat="1" x14ac:dyDescent="0.2">
      <c r="A53" s="19" t="s">
        <v>188</v>
      </c>
      <c r="B53" s="11" t="s">
        <v>59</v>
      </c>
      <c r="C53" s="21">
        <v>0.37</v>
      </c>
      <c r="D53" s="21">
        <v>0.27</v>
      </c>
      <c r="E53" s="22">
        <v>0.1</v>
      </c>
      <c r="F53" s="22">
        <v>1</v>
      </c>
      <c r="G53" s="30">
        <v>5</v>
      </c>
      <c r="H53" s="22">
        <v>0.5</v>
      </c>
      <c r="I53" s="24" t="s">
        <v>101</v>
      </c>
      <c r="J53" s="20"/>
    </row>
    <row r="54" spans="1:10" s="25" customFormat="1" ht="28" x14ac:dyDescent="0.2">
      <c r="A54" s="19" t="s">
        <v>188</v>
      </c>
      <c r="B54" s="10" t="s">
        <v>60</v>
      </c>
      <c r="C54" s="21">
        <v>0.55000000000000004</v>
      </c>
      <c r="D54" s="21">
        <v>0.32</v>
      </c>
      <c r="E54" s="22">
        <v>0.4</v>
      </c>
      <c r="F54" s="22">
        <v>1</v>
      </c>
      <c r="G54" s="36">
        <v>17</v>
      </c>
      <c r="H54" s="22">
        <v>1.5</v>
      </c>
      <c r="I54" s="24" t="s">
        <v>102</v>
      </c>
      <c r="J54" s="20"/>
    </row>
    <row r="55" spans="1:10" s="25" customFormat="1" ht="28" x14ac:dyDescent="0.2">
      <c r="A55" s="19" t="s">
        <v>188</v>
      </c>
      <c r="B55" s="10" t="s">
        <v>61</v>
      </c>
      <c r="C55" s="21">
        <v>0.85</v>
      </c>
      <c r="D55" s="21">
        <v>0.42</v>
      </c>
      <c r="E55" s="22">
        <v>0.8</v>
      </c>
      <c r="F55" s="22">
        <v>0</v>
      </c>
      <c r="G55" s="36">
        <v>37</v>
      </c>
      <c r="H55" s="22">
        <v>3.5</v>
      </c>
      <c r="I55" s="24" t="s">
        <v>103</v>
      </c>
      <c r="J55" s="20"/>
    </row>
    <row r="56" spans="1:10" s="25" customFormat="1" x14ac:dyDescent="0.2">
      <c r="A56" s="19" t="s">
        <v>188</v>
      </c>
      <c r="B56" s="12" t="s">
        <v>62</v>
      </c>
      <c r="C56" s="21">
        <v>1.05</v>
      </c>
      <c r="D56" s="21">
        <v>0.46</v>
      </c>
      <c r="E56" s="22">
        <v>1</v>
      </c>
      <c r="F56" s="22">
        <v>0</v>
      </c>
      <c r="G56" s="42">
        <f>18*30/7</f>
        <v>77.142857142857139</v>
      </c>
      <c r="H56" s="22">
        <v>15</v>
      </c>
      <c r="I56" s="24" t="s">
        <v>104</v>
      </c>
      <c r="J56" s="20"/>
    </row>
    <row r="57" spans="1:10" s="25" customFormat="1" ht="28" x14ac:dyDescent="0.2">
      <c r="A57" s="26" t="s">
        <v>189</v>
      </c>
      <c r="B57" s="11" t="s">
        <v>59</v>
      </c>
      <c r="C57" s="28">
        <v>0.8</v>
      </c>
      <c r="D57" s="28">
        <v>0.28000000000000003</v>
      </c>
      <c r="E57" s="29">
        <v>0.03</v>
      </c>
      <c r="F57" s="29">
        <v>1</v>
      </c>
      <c r="G57" s="30">
        <v>3</v>
      </c>
      <c r="H57" s="29">
        <v>1</v>
      </c>
      <c r="I57" s="31" t="s">
        <v>97</v>
      </c>
      <c r="J57" s="27" t="s">
        <v>25</v>
      </c>
    </row>
    <row r="58" spans="1:10" s="25" customFormat="1" x14ac:dyDescent="0.2">
      <c r="A58" s="32" t="s">
        <v>189</v>
      </c>
      <c r="B58" s="10" t="s">
        <v>60</v>
      </c>
      <c r="C58" s="34">
        <v>1.05</v>
      </c>
      <c r="D58" s="34">
        <v>0.3</v>
      </c>
      <c r="E58" s="35">
        <v>0.15</v>
      </c>
      <c r="F58" s="35">
        <v>0</v>
      </c>
      <c r="G58" s="36">
        <v>20</v>
      </c>
      <c r="H58" s="35">
        <v>4</v>
      </c>
      <c r="I58" s="37" t="s">
        <v>98</v>
      </c>
      <c r="J58" s="33" t="s">
        <v>25</v>
      </c>
    </row>
    <row r="59" spans="1:10" s="25" customFormat="1" ht="28" x14ac:dyDescent="0.2">
      <c r="A59" s="32" t="s">
        <v>189</v>
      </c>
      <c r="B59" s="10" t="s">
        <v>61</v>
      </c>
      <c r="C59" s="34">
        <v>1.38</v>
      </c>
      <c r="D59" s="34">
        <v>0.34</v>
      </c>
      <c r="E59" s="35">
        <v>0.4</v>
      </c>
      <c r="F59" s="35">
        <v>0</v>
      </c>
      <c r="G59" s="36">
        <v>60</v>
      </c>
      <c r="H59" s="35">
        <v>10</v>
      </c>
      <c r="I59" s="37" t="s">
        <v>99</v>
      </c>
      <c r="J59" s="33" t="s">
        <v>25</v>
      </c>
    </row>
    <row r="60" spans="1:10" s="25" customFormat="1" x14ac:dyDescent="0.2">
      <c r="A60" s="38" t="s">
        <v>189</v>
      </c>
      <c r="B60" s="12" t="s">
        <v>62</v>
      </c>
      <c r="C60" s="40">
        <v>1.6</v>
      </c>
      <c r="D60" s="40">
        <v>0.28000000000000003</v>
      </c>
      <c r="E60" s="41">
        <v>1.2</v>
      </c>
      <c r="F60" s="41">
        <v>0</v>
      </c>
      <c r="G60" s="42">
        <f>24*30/7</f>
        <v>102.85714285714286</v>
      </c>
      <c r="H60" s="41">
        <v>20</v>
      </c>
      <c r="I60" s="43" t="s">
        <v>100</v>
      </c>
      <c r="J60" s="39" t="s">
        <v>25</v>
      </c>
    </row>
    <row r="61" spans="1:10" s="25" customFormat="1" ht="28" x14ac:dyDescent="0.2">
      <c r="A61" s="26" t="s">
        <v>190</v>
      </c>
      <c r="B61" s="11" t="s">
        <v>59</v>
      </c>
      <c r="C61" s="28">
        <v>0.5</v>
      </c>
      <c r="D61" s="28">
        <v>0.5</v>
      </c>
      <c r="E61" s="29">
        <v>0.06</v>
      </c>
      <c r="F61" s="29">
        <v>1</v>
      </c>
      <c r="G61" s="30">
        <v>5</v>
      </c>
      <c r="H61" s="22">
        <v>1</v>
      </c>
      <c r="I61" s="24" t="s">
        <v>125</v>
      </c>
      <c r="J61" s="27" t="s">
        <v>69</v>
      </c>
    </row>
    <row r="62" spans="1:10" s="25" customFormat="1" ht="28" x14ac:dyDescent="0.2">
      <c r="A62" s="32" t="s">
        <v>190</v>
      </c>
      <c r="B62" s="10" t="s">
        <v>60</v>
      </c>
      <c r="C62" s="34">
        <v>0.7</v>
      </c>
      <c r="D62" s="34">
        <v>0.6</v>
      </c>
      <c r="E62" s="35">
        <v>0.2</v>
      </c>
      <c r="F62" s="35">
        <v>0.6</v>
      </c>
      <c r="G62" s="36">
        <v>17</v>
      </c>
      <c r="H62" s="22">
        <v>4</v>
      </c>
      <c r="I62" s="24" t="s">
        <v>126</v>
      </c>
      <c r="J62" s="33" t="s">
        <v>69</v>
      </c>
    </row>
    <row r="63" spans="1:10" s="25" customFormat="1" ht="28" x14ac:dyDescent="0.2">
      <c r="A63" s="32" t="s">
        <v>190</v>
      </c>
      <c r="B63" s="10" t="s">
        <v>61</v>
      </c>
      <c r="C63" s="34">
        <v>0.9</v>
      </c>
      <c r="D63" s="34">
        <v>0.55000000000000004</v>
      </c>
      <c r="E63" s="35">
        <v>0.8</v>
      </c>
      <c r="F63" s="35">
        <v>0.2</v>
      </c>
      <c r="G63" s="36">
        <v>37</v>
      </c>
      <c r="H63" s="22">
        <v>7</v>
      </c>
      <c r="I63" s="24" t="s">
        <v>127</v>
      </c>
      <c r="J63" s="33" t="s">
        <v>69</v>
      </c>
    </row>
    <row r="64" spans="1:10" s="25" customFormat="1" ht="28" x14ac:dyDescent="0.2">
      <c r="A64" s="38" t="s">
        <v>190</v>
      </c>
      <c r="B64" s="12" t="s">
        <v>62</v>
      </c>
      <c r="C64" s="40">
        <v>1.1000000000000001</v>
      </c>
      <c r="D64" s="40">
        <v>0.46</v>
      </c>
      <c r="E64" s="41">
        <v>1.2</v>
      </c>
      <c r="F64" s="41">
        <v>0</v>
      </c>
      <c r="G64" s="42">
        <f>18*30/7</f>
        <v>77.142857142857139</v>
      </c>
      <c r="H64" s="41">
        <v>15</v>
      </c>
      <c r="I64" s="24" t="s">
        <v>116</v>
      </c>
      <c r="J64" s="33" t="s">
        <v>69</v>
      </c>
    </row>
    <row r="65" spans="1:10" s="25" customFormat="1" ht="28" x14ac:dyDescent="0.2">
      <c r="A65" s="25" t="s">
        <v>191</v>
      </c>
      <c r="B65" s="10" t="s">
        <v>59</v>
      </c>
      <c r="C65" s="46">
        <v>0.67</v>
      </c>
      <c r="D65" s="46">
        <v>0.2</v>
      </c>
      <c r="E65" s="22">
        <v>0.06</v>
      </c>
      <c r="F65" s="22">
        <v>1</v>
      </c>
      <c r="G65" s="23">
        <v>0.2</v>
      </c>
      <c r="H65" s="22">
        <v>0.2</v>
      </c>
      <c r="I65" s="24" t="s">
        <v>80</v>
      </c>
      <c r="J65" s="20"/>
    </row>
    <row r="66" spans="1:10" s="25" customFormat="1" ht="42" x14ac:dyDescent="0.2">
      <c r="A66" s="25" t="s">
        <v>191</v>
      </c>
      <c r="B66" s="10" t="s">
        <v>60</v>
      </c>
      <c r="C66" s="46">
        <v>0.85</v>
      </c>
      <c r="D66" s="46">
        <v>0.27</v>
      </c>
      <c r="E66" s="22">
        <v>0.3</v>
      </c>
      <c r="F66" s="22">
        <v>1</v>
      </c>
      <c r="G66" s="23">
        <v>1</v>
      </c>
      <c r="H66" s="22">
        <v>0.5</v>
      </c>
      <c r="I66" s="24" t="s">
        <v>81</v>
      </c>
      <c r="J66" s="20"/>
    </row>
    <row r="67" spans="1:10" s="25" customFormat="1" ht="70" x14ac:dyDescent="0.2">
      <c r="A67" s="25" t="s">
        <v>191</v>
      </c>
      <c r="B67" s="10" t="s">
        <v>61</v>
      </c>
      <c r="C67" s="46">
        <v>1.05</v>
      </c>
      <c r="D67" s="46">
        <v>0.35</v>
      </c>
      <c r="E67" s="22">
        <v>0.75</v>
      </c>
      <c r="F67" s="22">
        <v>0</v>
      </c>
      <c r="G67" s="23">
        <v>1.5</v>
      </c>
      <c r="H67" s="22">
        <v>1.5</v>
      </c>
      <c r="I67" s="24" t="s">
        <v>82</v>
      </c>
      <c r="J67" s="20"/>
    </row>
    <row r="68" spans="1:10" s="44" customFormat="1" ht="42" x14ac:dyDescent="0.2">
      <c r="A68" s="25" t="s">
        <v>191</v>
      </c>
      <c r="B68" s="12" t="s">
        <v>62</v>
      </c>
      <c r="C68" s="46">
        <v>1.35</v>
      </c>
      <c r="D68" s="46">
        <v>0.35</v>
      </c>
      <c r="E68" s="22">
        <v>1</v>
      </c>
      <c r="F68" s="22">
        <v>0</v>
      </c>
      <c r="G68" s="23">
        <v>3</v>
      </c>
      <c r="H68" s="22">
        <v>3</v>
      </c>
      <c r="I68" s="24" t="s">
        <v>83</v>
      </c>
      <c r="J68" s="20"/>
    </row>
    <row r="69" spans="1:10" s="25" customFormat="1" x14ac:dyDescent="0.2">
      <c r="A69" s="27" t="s">
        <v>26</v>
      </c>
      <c r="B69" s="11" t="s">
        <v>59</v>
      </c>
      <c r="C69" s="29">
        <v>0.11</v>
      </c>
      <c r="D69" s="29">
        <v>0.7</v>
      </c>
      <c r="E69" s="29">
        <v>0.3</v>
      </c>
      <c r="F69" s="29">
        <v>1</v>
      </c>
      <c r="G69" s="30">
        <v>1</v>
      </c>
      <c r="H69" s="29">
        <v>0.5</v>
      </c>
      <c r="I69" s="31"/>
      <c r="J69" s="27" t="s">
        <v>27</v>
      </c>
    </row>
    <row r="70" spans="1:10" s="25" customFormat="1" x14ac:dyDescent="0.2">
      <c r="A70" s="33" t="s">
        <v>26</v>
      </c>
      <c r="B70" s="10" t="s">
        <v>60</v>
      </c>
      <c r="C70" s="35">
        <v>0.15</v>
      </c>
      <c r="D70" s="35">
        <v>0.75</v>
      </c>
      <c r="E70" s="35">
        <v>0.6</v>
      </c>
      <c r="F70" s="35">
        <v>0.6</v>
      </c>
      <c r="G70" s="36">
        <v>3</v>
      </c>
      <c r="H70" s="35">
        <v>1.5</v>
      </c>
      <c r="I70" s="37"/>
      <c r="J70" s="33" t="s">
        <v>27</v>
      </c>
    </row>
    <row r="71" spans="1:10" s="25" customFormat="1" x14ac:dyDescent="0.2">
      <c r="A71" s="33" t="s">
        <v>26</v>
      </c>
      <c r="B71" s="10" t="s">
        <v>61</v>
      </c>
      <c r="C71" s="35">
        <v>0.2</v>
      </c>
      <c r="D71" s="35">
        <v>0.75</v>
      </c>
      <c r="E71" s="35">
        <v>0.8</v>
      </c>
      <c r="F71" s="35">
        <v>0.2</v>
      </c>
      <c r="G71" s="36">
        <v>7</v>
      </c>
      <c r="H71" s="35">
        <v>3.5</v>
      </c>
      <c r="I71" s="37"/>
      <c r="J71" s="33" t="s">
        <v>27</v>
      </c>
    </row>
    <row r="72" spans="1:10" s="25" customFormat="1" x14ac:dyDescent="0.2">
      <c r="A72" s="39" t="s">
        <v>26</v>
      </c>
      <c r="B72" s="12" t="s">
        <v>62</v>
      </c>
      <c r="C72" s="41">
        <v>0.47</v>
      </c>
      <c r="D72" s="41">
        <v>0.7</v>
      </c>
      <c r="E72" s="41">
        <v>1</v>
      </c>
      <c r="F72" s="41">
        <v>0</v>
      </c>
      <c r="G72" s="45">
        <v>30</v>
      </c>
      <c r="H72" s="41">
        <v>15</v>
      </c>
      <c r="I72" s="43"/>
      <c r="J72" s="39" t="s">
        <v>27</v>
      </c>
    </row>
    <row r="73" spans="1:10" s="25" customFormat="1" x14ac:dyDescent="0.2">
      <c r="A73" s="20" t="s">
        <v>28</v>
      </c>
      <c r="B73" s="11" t="s">
        <v>59</v>
      </c>
      <c r="C73" s="22">
        <v>5</v>
      </c>
      <c r="D73" s="22">
        <v>0.01</v>
      </c>
      <c r="E73" s="22">
        <v>0.1</v>
      </c>
      <c r="F73" s="22">
        <v>1</v>
      </c>
      <c r="G73" s="23">
        <v>1</v>
      </c>
      <c r="H73" s="22">
        <v>0.01</v>
      </c>
      <c r="I73" s="24"/>
      <c r="J73" s="20"/>
    </row>
    <row r="74" spans="1:10" s="25" customFormat="1" x14ac:dyDescent="0.2">
      <c r="A74" s="20" t="s">
        <v>28</v>
      </c>
      <c r="B74" s="10" t="s">
        <v>60</v>
      </c>
      <c r="C74" s="22">
        <v>5</v>
      </c>
      <c r="D74" s="22">
        <v>0.01</v>
      </c>
      <c r="E74" s="22">
        <v>0.1</v>
      </c>
      <c r="F74" s="22">
        <v>1</v>
      </c>
      <c r="G74" s="23">
        <v>1</v>
      </c>
      <c r="H74" s="22">
        <v>0.01</v>
      </c>
      <c r="I74" s="24"/>
      <c r="J74" s="20"/>
    </row>
    <row r="75" spans="1:10" s="25" customFormat="1" x14ac:dyDescent="0.2">
      <c r="A75" s="20" t="s">
        <v>28</v>
      </c>
      <c r="B75" s="10" t="s">
        <v>61</v>
      </c>
      <c r="C75" s="22">
        <v>5</v>
      </c>
      <c r="D75" s="22">
        <v>0.01</v>
      </c>
      <c r="E75" s="22">
        <v>0.1</v>
      </c>
      <c r="F75" s="22">
        <v>1</v>
      </c>
      <c r="G75" s="23">
        <v>1</v>
      </c>
      <c r="H75" s="22">
        <v>0.01</v>
      </c>
      <c r="I75" s="24"/>
      <c r="J75" s="20"/>
    </row>
    <row r="76" spans="1:10" s="25" customFormat="1" x14ac:dyDescent="0.2">
      <c r="A76" s="39" t="s">
        <v>28</v>
      </c>
      <c r="B76" s="12" t="s">
        <v>62</v>
      </c>
      <c r="C76" s="41">
        <v>5</v>
      </c>
      <c r="D76" s="41">
        <v>0.01</v>
      </c>
      <c r="E76" s="41">
        <v>1</v>
      </c>
      <c r="F76" s="41">
        <v>1</v>
      </c>
      <c r="G76" s="45">
        <v>1</v>
      </c>
      <c r="H76" s="41">
        <v>0.01</v>
      </c>
      <c r="I76" s="43"/>
      <c r="J76" s="39"/>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component_list</vt:lpstr>
      <vt:lpstr>component_connections</vt:lpstr>
      <vt:lpstr>supply_setup</vt:lpstr>
      <vt:lpstr>output_setup</vt:lpstr>
      <vt:lpstr>comp_type_dmg_algo</vt:lpstr>
      <vt:lpstr>damage_state_def</vt:lpstr>
      <vt:lpstr>comp_type_dmg_algo 0.2g</vt:lpstr>
      <vt:lpstr>comp_type_dmg_algo 0.3g</vt:lpstr>
      <vt:lpstr>comp_type_dmg_algo 0.4g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 Rahman</dc:creator>
  <cp:lastModifiedBy>Microsoft Office User</cp:lastModifiedBy>
  <dcterms:created xsi:type="dcterms:W3CDTF">2014-07-11T05:51:05Z</dcterms:created>
  <dcterms:modified xsi:type="dcterms:W3CDTF">2016-03-21T04:24:56Z</dcterms:modified>
</cp:coreProperties>
</file>