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0" yWindow="465" windowWidth="28695" windowHeight="17460" tabRatio="804" activeTab="1"/>
  </bookViews>
  <sheets>
    <sheet name="component_list" sheetId="3" r:id="rId1"/>
    <sheet name="component_connections" sheetId="1" r:id="rId2"/>
    <sheet name="supply_setup" sheetId="5" r:id="rId3"/>
    <sheet name="output_setup" sheetId="2" r:id="rId4"/>
    <sheet name="comp_type_dmg_algo" sheetId="9" r:id="rId5"/>
    <sheet name="damage_state_def" sheetId="10" r:id="rId6"/>
    <sheet name="asset_names" sheetId="11" r:id="rId7"/>
  </sheets>
  <definedNames>
    <definedName name="ComponentTypeList">asset_names!$A$2:$A$25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91" i="3" l="1"/>
  <c r="M56" i="9"/>
  <c r="L56" i="9"/>
  <c r="M55" i="9"/>
  <c r="M54" i="9"/>
  <c r="M53" i="9"/>
  <c r="M52" i="9"/>
  <c r="L52" i="9"/>
  <c r="M51" i="9"/>
  <c r="M50" i="9"/>
  <c r="M49" i="9"/>
  <c r="M48" i="9"/>
  <c r="L48" i="9"/>
  <c r="M47" i="9"/>
  <c r="M46" i="9"/>
  <c r="M45" i="9"/>
  <c r="M44" i="9"/>
  <c r="L44" i="9"/>
  <c r="M43" i="9"/>
  <c r="M42" i="9"/>
  <c r="M41" i="9"/>
  <c r="M40" i="9"/>
  <c r="L40" i="9"/>
  <c r="M39" i="9"/>
  <c r="M38" i="9"/>
  <c r="M37" i="9"/>
  <c r="M36" i="9"/>
  <c r="L36" i="9"/>
  <c r="M35" i="9"/>
  <c r="M34" i="9"/>
  <c r="M33" i="9"/>
  <c r="M32" i="9"/>
  <c r="M31" i="9"/>
  <c r="M30" i="9"/>
  <c r="M29" i="9"/>
  <c r="M28" i="9"/>
  <c r="L28" i="9"/>
  <c r="M27" i="9"/>
  <c r="M26" i="9"/>
  <c r="M25" i="9"/>
  <c r="M24" i="9"/>
  <c r="L24" i="9"/>
  <c r="M23" i="9"/>
  <c r="M22" i="9"/>
  <c r="M21" i="9"/>
  <c r="M20" i="9"/>
  <c r="M19" i="9"/>
  <c r="M18" i="9"/>
  <c r="M17" i="9"/>
  <c r="M16" i="9"/>
  <c r="M15" i="9"/>
  <c r="M14" i="9"/>
  <c r="M13" i="9"/>
  <c r="M12" i="9"/>
  <c r="L12" i="9"/>
  <c r="M11" i="9"/>
  <c r="M10" i="9"/>
  <c r="M9" i="9"/>
  <c r="M8" i="9"/>
  <c r="M7" i="9"/>
  <c r="M6" i="9"/>
  <c r="M5" i="9"/>
</calcChain>
</file>

<file path=xl/sharedStrings.xml><?xml version="1.0" encoding="utf-8"?>
<sst xmlns="http://schemas.openxmlformats.org/spreadsheetml/2006/main" count="914" uniqueCount="190">
  <si>
    <t>component_type</t>
  </si>
  <si>
    <t>node_type</t>
  </si>
  <si>
    <t>transshipment</t>
  </si>
  <si>
    <t>sink</t>
  </si>
  <si>
    <t>damage_state</t>
  </si>
  <si>
    <t>damage_logstd</t>
  </si>
  <si>
    <t>damage_ratio</t>
  </si>
  <si>
    <t>functionality</t>
  </si>
  <si>
    <t>recovery_mean</t>
  </si>
  <si>
    <t>recovery_std</t>
  </si>
  <si>
    <t>SYSTEM_OUTPUT</t>
  </si>
  <si>
    <t>cost_fraction</t>
  </si>
  <si>
    <t>Description:</t>
  </si>
  <si>
    <t>Note:</t>
  </si>
  <si>
    <t>node_cluster</t>
  </si>
  <si>
    <t>output_1</t>
  </si>
  <si>
    <t>output_2</t>
  </si>
  <si>
    <t>dependency</t>
  </si>
  <si>
    <t>DS1 Slight</t>
  </si>
  <si>
    <t>DS2 Moderate</t>
  </si>
  <si>
    <t>DS3 Extensive</t>
  </si>
  <si>
    <t>DS4 Complete</t>
  </si>
  <si>
    <t>component_class</t>
  </si>
  <si>
    <t>op_capacity</t>
  </si>
  <si>
    <t>List of component types with fragility and recovery data</t>
  </si>
  <si>
    <t>fragility_source</t>
  </si>
  <si>
    <t>component_id</t>
  </si>
  <si>
    <t>damage_median</t>
  </si>
  <si>
    <t>supply</t>
  </si>
  <si>
    <t>Capacity given as percentage</t>
  </si>
  <si>
    <t>Lognormal</t>
  </si>
  <si>
    <t>damage_function</t>
  </si>
  <si>
    <t>mode</t>
  </si>
  <si>
    <t>SYSTEM OUTPUT</t>
  </si>
  <si>
    <t>minimum</t>
  </si>
  <si>
    <t>sigma_1</t>
  </si>
  <si>
    <t>sigma_2</t>
  </si>
  <si>
    <t>NA</t>
  </si>
  <si>
    <t>OUTPUT</t>
  </si>
  <si>
    <t>INPUT</t>
  </si>
  <si>
    <t>Definitions of damage states of the list of component types in the system</t>
  </si>
  <si>
    <t>recovery_95percentile</t>
  </si>
  <si>
    <t>Fragilities are defined according to discrete damage states. Recovery time is in WEEKS. 
The suffix SDL refers to component Seismic Design Level. [SDL1: 0.2g PGA, SDL2: 0.35g PGA, SDL3: 0.4g PGA]</t>
  </si>
  <si>
    <t>damage_state_definition</t>
  </si>
  <si>
    <t>origin</t>
  </si>
  <si>
    <t>destination</t>
  </si>
  <si>
    <t>weight</t>
  </si>
  <si>
    <t>input_node</t>
  </si>
  <si>
    <t>capacity_fraction</t>
  </si>
  <si>
    <t>input_capacity</t>
  </si>
  <si>
    <t>output_node</t>
  </si>
  <si>
    <t>production_node</t>
  </si>
  <si>
    <t>output_node_capacity</t>
  </si>
  <si>
    <t>priority</t>
  </si>
  <si>
    <t>link_capacity</t>
  </si>
  <si>
    <t>commodity_type</t>
  </si>
  <si>
    <t>cleanwater</t>
  </si>
  <si>
    <t>electricity</t>
  </si>
  <si>
    <t>commercial_power_supply</t>
  </si>
  <si>
    <t>discharge_pipe_1</t>
  </si>
  <si>
    <t>discharge_pipe_2</t>
  </si>
  <si>
    <t>Component Types</t>
  </si>
  <si>
    <t>Chlorination Equipment</t>
  </si>
  <si>
    <t>Grit Chamber</t>
  </si>
  <si>
    <t>Flow Equalisation Basin</t>
  </si>
  <si>
    <t>Power Station Gas Fired</t>
  </si>
  <si>
    <t>Baffles</t>
  </si>
  <si>
    <t>Scrapers</t>
  </si>
  <si>
    <t>Paddles</t>
  </si>
  <si>
    <t>Synonyms</t>
  </si>
  <si>
    <t>Primary Clarifier Tank</t>
  </si>
  <si>
    <t>Circular Clarification Tank</t>
  </si>
  <si>
    <t>Pump Station</t>
  </si>
  <si>
    <t>Step Screens</t>
  </si>
  <si>
    <t>Secondary Treatment Tank</t>
  </si>
  <si>
    <t>Elevated Pipes</t>
  </si>
  <si>
    <t>Rectangular Sedimentation Tank</t>
  </si>
  <si>
    <t>Sludge Digesters</t>
  </si>
  <si>
    <t>Voltage Transformer</t>
  </si>
  <si>
    <t>Buildings</t>
  </si>
  <si>
    <t>Electric Power Commercial</t>
  </si>
  <si>
    <t>Electric Power Backup</t>
  </si>
  <si>
    <t>reservoir_1</t>
  </si>
  <si>
    <t>reservoir_2</t>
  </si>
  <si>
    <t>floc_basin_1</t>
  </si>
  <si>
    <t>floc_basin_2</t>
  </si>
  <si>
    <t>floc_basin_3</t>
  </si>
  <si>
    <t>floc_basin_4</t>
  </si>
  <si>
    <t>floc_basin_5</t>
  </si>
  <si>
    <t>floc_basin_6</t>
  </si>
  <si>
    <t>floc_basin_7</t>
  </si>
  <si>
    <t>floc_basin_8</t>
  </si>
  <si>
    <t>daf_1</t>
  </si>
  <si>
    <t>daf_2</t>
  </si>
  <si>
    <t>daf_3</t>
  </si>
  <si>
    <t>daf_4</t>
  </si>
  <si>
    <t>daf_5</t>
  </si>
  <si>
    <t>daf_6</t>
  </si>
  <si>
    <t>daf_7</t>
  </si>
  <si>
    <t>daf_8</t>
  </si>
  <si>
    <t>connector_daf</t>
  </si>
  <si>
    <t>ozone_gen</t>
  </si>
  <si>
    <t>ozone_contact_1</t>
  </si>
  <si>
    <t>ozone_contact_2</t>
  </si>
  <si>
    <t>connector_oz</t>
  </si>
  <si>
    <t>filter_tank_1</t>
  </si>
  <si>
    <t>filter_tank_2</t>
  </si>
  <si>
    <t>filter_tank_3</t>
  </si>
  <si>
    <t>filter_tank_4</t>
  </si>
  <si>
    <t>filter_tank_5</t>
  </si>
  <si>
    <t>filter_tank_6</t>
  </si>
  <si>
    <t>filter_tank_7</t>
  </si>
  <si>
    <t>filter_tank_8</t>
  </si>
  <si>
    <t>pipe_to_processing</t>
  </si>
  <si>
    <t>pump_daf</t>
  </si>
  <si>
    <t>clearwell_1</t>
  </si>
  <si>
    <t>clearwell_2</t>
  </si>
  <si>
    <t>uv_chamber_1</t>
  </si>
  <si>
    <t>uv_chamber_2</t>
  </si>
  <si>
    <t>uv_chamber_3</t>
  </si>
  <si>
    <t>uv_chamber_4</t>
  </si>
  <si>
    <t>uv_chamber_5</t>
  </si>
  <si>
    <t>uv_chamber_6</t>
  </si>
  <si>
    <t>Dissolved Air Flotation</t>
  </si>
  <si>
    <t xml:space="preserve">Coagulation and Flocculation </t>
  </si>
  <si>
    <t>large_pipe_1</t>
  </si>
  <si>
    <t>Ozone Disinfection</t>
  </si>
  <si>
    <t>UV Disinfection</t>
  </si>
  <si>
    <t>Chlorine Disinfection</t>
  </si>
  <si>
    <t>Cl_tank</t>
  </si>
  <si>
    <t>Cl_contact</t>
  </si>
  <si>
    <t>pipe_to_distro_1</t>
  </si>
  <si>
    <t>pipe_to_distro_2</t>
  </si>
  <si>
    <t>Supply to Distribution</t>
  </si>
  <si>
    <t>Filtration</t>
  </si>
  <si>
    <t>chem_tank_coag1</t>
  </si>
  <si>
    <t>chem_tank_ph_acid</t>
  </si>
  <si>
    <t>chem_tank_ph_base</t>
  </si>
  <si>
    <t>chem_tank_Fl</t>
  </si>
  <si>
    <t>chem_tank_phosphate</t>
  </si>
  <si>
    <t>Reservoir</t>
  </si>
  <si>
    <t>Water Source</t>
  </si>
  <si>
    <t>Untreated Water Storage</t>
  </si>
  <si>
    <t>Water Conditioning</t>
  </si>
  <si>
    <t>pump_feed</t>
  </si>
  <si>
    <t>pipe_fb_1</t>
  </si>
  <si>
    <t>pipe_fb_2</t>
  </si>
  <si>
    <t>pipe_fb_3</t>
  </si>
  <si>
    <t>pipe_fb_4</t>
  </si>
  <si>
    <t>pipe_fb_5</t>
  </si>
  <si>
    <t>pipe_fb_6</t>
  </si>
  <si>
    <t>pipe_fb_7</t>
  </si>
  <si>
    <t>pipe_fb_8</t>
  </si>
  <si>
    <t>pipe_oz_1</t>
  </si>
  <si>
    <t>pipe_oz_2</t>
  </si>
  <si>
    <t>Wastewater Processing</t>
  </si>
  <si>
    <t>pipe_ft_1</t>
  </si>
  <si>
    <t>pipe_ft_2</t>
  </si>
  <si>
    <t>pipe_ft_3</t>
  </si>
  <si>
    <t>pipe_ft_4</t>
  </si>
  <si>
    <t>pipe_ft_5</t>
  </si>
  <si>
    <t>pipe_ft_6</t>
  </si>
  <si>
    <t>pipe_ft_7</t>
  </si>
  <si>
    <t>pipe_ft_8</t>
  </si>
  <si>
    <t>pipe_ft_out_1</t>
  </si>
  <si>
    <t>pipe_ccc_1</t>
  </si>
  <si>
    <t>pipe_cw_out_1</t>
  </si>
  <si>
    <t>pipe_cw_out_2</t>
  </si>
  <si>
    <t>pipe_connector_cw</t>
  </si>
  <si>
    <t>pipe_uv_in_1</t>
  </si>
  <si>
    <t>pipe_uv_in_2</t>
  </si>
  <si>
    <t>pipe_connector_uv_out</t>
  </si>
  <si>
    <t>pipe_large_fl_1</t>
  </si>
  <si>
    <t>Reticulation</t>
  </si>
  <si>
    <t>?</t>
  </si>
  <si>
    <t>Basins</t>
  </si>
  <si>
    <t>Chemical Tanks</t>
  </si>
  <si>
    <t>water_supply_1</t>
  </si>
  <si>
    <t>Energy Source</t>
  </si>
  <si>
    <t>backup_power_supply</t>
  </si>
  <si>
    <t>Sediment Flocculation</t>
  </si>
  <si>
    <t>Vertical Pump</t>
  </si>
  <si>
    <t>Horizontal Pump</t>
  </si>
  <si>
    <r>
      <t>This file lists the instances of various component types within the system. Component design level x.xx</t>
    </r>
    <r>
      <rPr>
        <sz val="10"/>
        <color rgb="FFFF0000"/>
        <rFont val="Meiryo"/>
        <family val="2"/>
      </rPr>
      <t>g</t>
    </r>
    <r>
      <rPr>
        <sz val="10"/>
        <color theme="1"/>
        <rFont val="Meiryo"/>
        <family val="2"/>
      </rPr>
      <t>.</t>
    </r>
  </si>
  <si>
    <r>
      <t xml:space="preserve">Cost fractions define economic value of the individual component relative to the cost of entire system. 
Data includes a </t>
    </r>
    <r>
      <rPr>
        <sz val="10"/>
        <color rgb="FFFF0000"/>
        <rFont val="Meiryo"/>
        <family val="2"/>
      </rPr>
      <t>x%</t>
    </r>
    <r>
      <rPr>
        <sz val="10"/>
        <color theme="1"/>
        <rFont val="Meiryo"/>
        <family val="2"/>
      </rPr>
      <t xml:space="preserve"> allowance for components not included in the model.</t>
    </r>
  </si>
  <si>
    <t xml:space="preserve"> </t>
  </si>
  <si>
    <t>Used by: (1) network algorithm package for flow calculations, (2) Pygraphviz to draw the system layout.</t>
  </si>
  <si>
    <t xml:space="preserve">Network connections. Each pair of nodes implies a connecting edge. Directionality is defined by order of nodes in a row (Orig -&gt; Dest). </t>
  </si>
  <si>
    <t>Treatment Capacity in Mega Litres per Day (MLD)</t>
  </si>
  <si>
    <t>Necessary input materiél required for plant operation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</si>
</sst>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00"/>
    <numFmt numFmtId="166" formatCode="0.0000"/>
  </numFmts>
  <fonts count="2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6100"/>
      <name val="Calibri"/>
      <family val="2"/>
      <scheme val="minor"/>
    </font>
    <font>
      <sz val="10"/>
      <color theme="1"/>
      <name val="Cambria"/>
      <family val="1"/>
    </font>
    <font>
      <sz val="12"/>
      <color theme="1"/>
      <name val="Cambria"/>
      <family val="1"/>
    </font>
    <font>
      <b/>
      <sz val="10"/>
      <color theme="0"/>
      <name val="Cambria"/>
      <family val="1"/>
    </font>
    <font>
      <b/>
      <sz val="10"/>
      <color rgb="FFFF6565"/>
      <name val="Cambria"/>
      <family val="1"/>
    </font>
    <font>
      <b/>
      <sz val="10"/>
      <color rgb="FFFF7C80"/>
      <name val="Cambria"/>
      <family val="1"/>
    </font>
    <font>
      <b/>
      <sz val="10"/>
      <color rgb="FFCCFF66"/>
      <name val="Cambria"/>
      <family val="1"/>
    </font>
    <font>
      <b/>
      <sz val="10"/>
      <color theme="1"/>
      <name val="Cambria"/>
      <family val="1"/>
    </font>
    <font>
      <sz val="10"/>
      <name val="Cambria"/>
      <family val="1"/>
    </font>
    <font>
      <i/>
      <sz val="10"/>
      <color theme="1"/>
      <name val="Cambria"/>
      <family val="1"/>
    </font>
    <font>
      <b/>
      <sz val="10"/>
      <color theme="7" tint="0.39997558519241921"/>
      <name val="Cambria"/>
      <family val="1"/>
    </font>
    <font>
      <sz val="10"/>
      <color theme="1"/>
      <name val="Meiryo"/>
      <family val="2"/>
    </font>
    <font>
      <sz val="10"/>
      <color rgb="FFFF0000"/>
      <name val="Meiryo"/>
      <family val="2"/>
    </font>
    <font>
      <b/>
      <sz val="10"/>
      <color theme="1"/>
      <name val="Meiryo"/>
      <family val="2"/>
    </font>
    <font>
      <b/>
      <sz val="10"/>
      <color theme="5"/>
      <name val="Meiryo"/>
      <family val="2"/>
    </font>
    <font>
      <b/>
      <sz val="10"/>
      <color rgb="FF3366FF"/>
      <name val="Meiryo"/>
      <family val="2"/>
    </font>
    <font>
      <sz val="10"/>
      <color rgb="FFC00000"/>
      <name val="Meiryo"/>
      <family val="2"/>
    </font>
    <font>
      <b/>
      <sz val="10"/>
      <color rgb="FF729D2D"/>
      <name val="Meiryo"/>
      <family val="2"/>
    </font>
    <font>
      <b/>
      <sz val="10"/>
      <color theme="0"/>
      <name val="Meiryo"/>
      <family val="2"/>
    </font>
    <font>
      <sz val="10"/>
      <color theme="0"/>
      <name val="Cambria"/>
      <family val="1"/>
    </font>
    <font>
      <sz val="10"/>
      <color theme="1" tint="0.499984740745262"/>
      <name val="Cambria"/>
      <family val="1"/>
    </font>
    <font>
      <b/>
      <sz val="10"/>
      <color rgb="FFFF0000"/>
      <name val="Meiryo"/>
      <family val="2"/>
    </font>
    <font>
      <sz val="10"/>
      <color rgb="FF006100"/>
      <name val="Meiryo"/>
      <family val="2"/>
    </font>
    <font>
      <b/>
      <sz val="10"/>
      <color rgb="FF00B050"/>
      <name val="Meiryo"/>
      <family val="2"/>
    </font>
    <font>
      <b/>
      <sz val="10"/>
      <color rgb="FFFF7C80"/>
      <name val="Meiryo"/>
      <family val="2"/>
    </font>
    <font>
      <sz val="12"/>
      <color theme="1"/>
      <name val="Meiryo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4C4C4C"/>
        <bgColor indexed="64"/>
      </patternFill>
    </fill>
    <fill>
      <patternFill patternType="solid">
        <fgColor rgb="FFC6EFCE"/>
      </patternFill>
    </fill>
    <fill>
      <patternFill patternType="solid">
        <fgColor rgb="FF066080"/>
        <bgColor indexed="64"/>
      </patternFill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534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5" borderId="0" applyNumberFormat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97">
    <xf numFmtId="0" fontId="0" fillId="0" borderId="0" xfId="0"/>
    <xf numFmtId="2" fontId="4" fillId="0" borderId="2" xfId="0" applyNumberFormat="1" applyFont="1" applyBorder="1" applyAlignment="1">
      <alignment horizontal="center" vertical="center"/>
    </xf>
    <xf numFmtId="2" fontId="4" fillId="0" borderId="0" xfId="0" applyNumberFormat="1" applyFont="1" applyBorder="1" applyAlignment="1">
      <alignment horizontal="center" vertical="center"/>
    </xf>
    <xf numFmtId="2" fontId="4" fillId="0" borderId="3" xfId="0" applyNumberFormat="1" applyFont="1" applyBorder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4" fillId="0" borderId="0" xfId="0" applyFont="1" applyAlignment="1">
      <alignment vertical="top" wrapText="1"/>
    </xf>
    <xf numFmtId="0" fontId="4" fillId="2" borderId="0" xfId="0" applyFont="1" applyFill="1" applyAlignment="1">
      <alignment vertical="center"/>
    </xf>
    <xf numFmtId="0" fontId="4" fillId="2" borderId="0" xfId="0" applyFont="1" applyFill="1" applyAlignment="1">
      <alignment horizontal="right" vertical="center"/>
    </xf>
    <xf numFmtId="0" fontId="4" fillId="0" borderId="0" xfId="0" applyFont="1" applyFill="1" applyAlignment="1">
      <alignment vertical="center"/>
    </xf>
    <xf numFmtId="0" fontId="10" fillId="0" borderId="0" xfId="0" applyFont="1" applyFill="1" applyAlignment="1">
      <alignment vertical="center"/>
    </xf>
    <xf numFmtId="0" fontId="4" fillId="0" borderId="2" xfId="0" applyFont="1" applyFill="1" applyBorder="1" applyAlignment="1">
      <alignment vertical="top" wrapText="1"/>
    </xf>
    <xf numFmtId="1" fontId="4" fillId="0" borderId="2" xfId="0" applyNumberFormat="1" applyFont="1" applyFill="1" applyBorder="1" applyAlignment="1">
      <alignment horizontal="center" vertical="center" wrapText="1"/>
    </xf>
    <xf numFmtId="2" fontId="4" fillId="0" borderId="2" xfId="0" applyNumberFormat="1" applyFont="1" applyFill="1" applyBorder="1" applyAlignment="1">
      <alignment horizontal="right" vertical="top" wrapText="1"/>
    </xf>
    <xf numFmtId="2" fontId="11" fillId="0" borderId="2" xfId="0" applyNumberFormat="1" applyFont="1" applyFill="1" applyBorder="1" applyAlignment="1">
      <alignment horizontal="right" vertical="top" wrapText="1"/>
    </xf>
    <xf numFmtId="164" fontId="4" fillId="0" borderId="0" xfId="0" applyNumberFormat="1" applyFont="1" applyFill="1" applyAlignment="1">
      <alignment horizontal="right" vertical="top" wrapText="1"/>
    </xf>
    <xf numFmtId="2" fontId="4" fillId="0" borderId="0" xfId="0" applyNumberFormat="1" applyFont="1" applyFill="1" applyAlignment="1">
      <alignment horizontal="right" vertical="top" wrapText="1"/>
    </xf>
    <xf numFmtId="164" fontId="12" fillId="0" borderId="0" xfId="0" applyNumberFormat="1" applyFont="1" applyFill="1" applyAlignment="1">
      <alignment horizontal="right" vertical="top" wrapText="1"/>
    </xf>
    <xf numFmtId="0" fontId="4" fillId="0" borderId="2" xfId="0" applyFont="1" applyBorder="1" applyAlignment="1">
      <alignment horizontal="left" vertical="top" wrapText="1" indent="1"/>
    </xf>
    <xf numFmtId="0" fontId="4" fillId="0" borderId="0" xfId="0" applyFont="1" applyFill="1" applyAlignment="1">
      <alignment vertical="center" wrapText="1"/>
    </xf>
    <xf numFmtId="0" fontId="4" fillId="0" borderId="0" xfId="0" applyFont="1" applyFill="1" applyBorder="1" applyAlignment="1">
      <alignment vertical="top" wrapText="1"/>
    </xf>
    <xf numFmtId="1" fontId="4" fillId="0" borderId="0" xfId="0" applyNumberFormat="1" applyFont="1" applyFill="1" applyBorder="1" applyAlignment="1">
      <alignment horizontal="center" vertical="center" wrapText="1"/>
    </xf>
    <xf numFmtId="2" fontId="4" fillId="0" borderId="0" xfId="0" applyNumberFormat="1" applyFont="1" applyFill="1" applyBorder="1" applyAlignment="1">
      <alignment horizontal="right" vertical="top" wrapText="1"/>
    </xf>
    <xf numFmtId="2" fontId="11" fillId="0" borderId="0" xfId="0" applyNumberFormat="1" applyFont="1" applyFill="1" applyBorder="1" applyAlignment="1">
      <alignment horizontal="right" vertical="top" wrapText="1"/>
    </xf>
    <xf numFmtId="0" fontId="4" fillId="0" borderId="0" xfId="0" applyFont="1" applyBorder="1" applyAlignment="1">
      <alignment horizontal="left" vertical="top" wrapText="1" indent="1"/>
    </xf>
    <xf numFmtId="164" fontId="4" fillId="0" borderId="2" xfId="0" applyNumberFormat="1" applyFont="1" applyFill="1" applyBorder="1" applyAlignment="1">
      <alignment horizontal="right" vertical="top" wrapText="1"/>
    </xf>
    <xf numFmtId="164" fontId="12" fillId="0" borderId="2" xfId="0" applyNumberFormat="1" applyFont="1" applyFill="1" applyBorder="1" applyAlignment="1">
      <alignment horizontal="right" vertical="top" wrapText="1"/>
    </xf>
    <xf numFmtId="164" fontId="4" fillId="0" borderId="0" xfId="0" applyNumberFormat="1" applyFont="1" applyFill="1" applyBorder="1" applyAlignment="1">
      <alignment horizontal="right" vertical="top" wrapText="1"/>
    </xf>
    <xf numFmtId="164" fontId="12" fillId="0" borderId="0" xfId="0" applyNumberFormat="1" applyFont="1" applyFill="1" applyBorder="1" applyAlignment="1">
      <alignment horizontal="right" vertical="top" wrapText="1"/>
    </xf>
    <xf numFmtId="164" fontId="4" fillId="0" borderId="3" xfId="0" applyNumberFormat="1" applyFont="1" applyFill="1" applyBorder="1" applyAlignment="1">
      <alignment horizontal="right" vertical="top" wrapText="1"/>
    </xf>
    <xf numFmtId="2" fontId="4" fillId="0" borderId="3" xfId="0" applyNumberFormat="1" applyFont="1" applyFill="1" applyBorder="1" applyAlignment="1">
      <alignment horizontal="right" vertical="top" wrapText="1"/>
    </xf>
    <xf numFmtId="164" fontId="12" fillId="0" borderId="3" xfId="0" applyNumberFormat="1" applyFont="1" applyFill="1" applyBorder="1" applyAlignment="1">
      <alignment horizontal="right" vertical="top" wrapText="1"/>
    </xf>
    <xf numFmtId="0" fontId="4" fillId="0" borderId="0" xfId="0" applyFont="1" applyFill="1" applyBorder="1" applyAlignment="1">
      <alignment vertical="center" wrapText="1"/>
    </xf>
    <xf numFmtId="0" fontId="4" fillId="0" borderId="3" xfId="0" applyFont="1" applyFill="1" applyBorder="1" applyAlignment="1">
      <alignment vertical="top" wrapText="1"/>
    </xf>
    <xf numFmtId="1" fontId="4" fillId="0" borderId="3" xfId="0" applyNumberFormat="1" applyFont="1" applyFill="1" applyBorder="1" applyAlignment="1">
      <alignment horizontal="center" vertical="center" wrapText="1"/>
    </xf>
    <xf numFmtId="2" fontId="11" fillId="0" borderId="3" xfId="0" applyNumberFormat="1" applyFont="1" applyFill="1" applyBorder="1" applyAlignment="1">
      <alignment horizontal="right" vertical="top" wrapText="1"/>
    </xf>
    <xf numFmtId="0" fontId="4" fillId="0" borderId="3" xfId="0" applyFont="1" applyBorder="1" applyAlignment="1">
      <alignment horizontal="left" vertical="top" wrapText="1" indent="1"/>
    </xf>
    <xf numFmtId="0" fontId="6" fillId="6" borderId="1" xfId="0" applyFont="1" applyFill="1" applyBorder="1" applyAlignment="1">
      <alignment vertical="center"/>
    </xf>
    <xf numFmtId="0" fontId="6" fillId="6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right" vertical="center"/>
    </xf>
    <xf numFmtId="0" fontId="8" fillId="6" borderId="1" xfId="0" applyFont="1" applyFill="1" applyBorder="1" applyAlignment="1">
      <alignment horizontal="right" vertical="center"/>
    </xf>
    <xf numFmtId="0" fontId="9" fillId="6" borderId="1" xfId="0" applyFont="1" applyFill="1" applyBorder="1" applyAlignment="1">
      <alignment horizontal="right" vertical="center"/>
    </xf>
    <xf numFmtId="0" fontId="6" fillId="6" borderId="1" xfId="0" applyFont="1" applyFill="1" applyBorder="1" applyAlignment="1">
      <alignment horizontal="left" vertical="center" indent="1"/>
    </xf>
    <xf numFmtId="0" fontId="13" fillId="6" borderId="1" xfId="0" applyFont="1" applyFill="1" applyBorder="1" applyAlignment="1">
      <alignment horizontal="right" vertical="center"/>
    </xf>
    <xf numFmtId="0" fontId="14" fillId="0" borderId="0" xfId="0" applyFont="1" applyAlignment="1">
      <alignment vertical="top"/>
    </xf>
    <xf numFmtId="0" fontId="14" fillId="0" borderId="0" xfId="0" applyFont="1" applyAlignment="1">
      <alignment vertical="top"/>
    </xf>
    <xf numFmtId="0" fontId="14" fillId="0" borderId="0" xfId="0" applyFont="1" applyAlignment="1">
      <alignment horizontal="left" vertical="top"/>
    </xf>
    <xf numFmtId="0" fontId="14" fillId="0" borderId="0" xfId="0" applyFont="1" applyAlignment="1">
      <alignment vertical="top" wrapText="1"/>
    </xf>
    <xf numFmtId="0" fontId="14" fillId="0" borderId="0" xfId="0" applyFont="1"/>
    <xf numFmtId="0" fontId="14" fillId="0" borderId="0" xfId="0" applyFont="1" applyAlignment="1">
      <alignment vertical="center"/>
    </xf>
    <xf numFmtId="166" fontId="14" fillId="0" borderId="0" xfId="0" applyNumberFormat="1" applyFont="1" applyAlignment="1">
      <alignment horizontal="centerContinuous" vertical="center"/>
    </xf>
    <xf numFmtId="0" fontId="17" fillId="0" borderId="0" xfId="0" applyFont="1" applyAlignment="1">
      <alignment vertical="center"/>
    </xf>
    <xf numFmtId="2" fontId="14" fillId="0" borderId="0" xfId="0" applyNumberFormat="1" applyFont="1" applyAlignment="1">
      <alignment horizontal="centerContinuous" vertical="center"/>
    </xf>
    <xf numFmtId="0" fontId="18" fillId="0" borderId="0" xfId="0" applyFont="1" applyAlignment="1">
      <alignment vertical="center"/>
    </xf>
    <xf numFmtId="166" fontId="14" fillId="0" borderId="0" xfId="0" applyNumberFormat="1" applyFont="1" applyAlignment="1">
      <alignment horizontal="center" vertical="center"/>
    </xf>
    <xf numFmtId="0" fontId="19" fillId="0" borderId="0" xfId="0" applyFont="1" applyAlignment="1">
      <alignment vertical="center"/>
    </xf>
    <xf numFmtId="0" fontId="14" fillId="0" borderId="0" xfId="0" applyFont="1" applyAlignment="1">
      <alignment horizontal="center" vertical="center"/>
    </xf>
    <xf numFmtId="0" fontId="20" fillId="0" borderId="0" xfId="0" applyFont="1" applyAlignment="1">
      <alignment vertical="center"/>
    </xf>
    <xf numFmtId="166" fontId="14" fillId="0" borderId="0" xfId="0" applyNumberFormat="1" applyFont="1"/>
    <xf numFmtId="0" fontId="14" fillId="0" borderId="0" xfId="0" applyFont="1" applyAlignment="1">
      <alignment vertical="top" wrapText="1"/>
    </xf>
    <xf numFmtId="0" fontId="14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4" fillId="0" borderId="0" xfId="0" applyFont="1" applyAlignment="1">
      <alignment vertical="top" wrapText="1"/>
    </xf>
    <xf numFmtId="0" fontId="21" fillId="6" borderId="1" xfId="0" applyFont="1" applyFill="1" applyBorder="1" applyAlignment="1">
      <alignment vertical="center"/>
    </xf>
    <xf numFmtId="0" fontId="21" fillId="6" borderId="1" xfId="0" applyFont="1" applyFill="1" applyBorder="1" applyAlignment="1">
      <alignment horizontal="centerContinuous" vertical="center"/>
    </xf>
    <xf numFmtId="0" fontId="21" fillId="6" borderId="1" xfId="0" applyFont="1" applyFill="1" applyBorder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0" fontId="22" fillId="4" borderId="1" xfId="0" applyFont="1" applyFill="1" applyBorder="1" applyAlignment="1">
      <alignment vertical="center"/>
    </xf>
    <xf numFmtId="0" fontId="22" fillId="4" borderId="1" xfId="0" applyFont="1" applyFill="1" applyBorder="1" applyAlignment="1">
      <alignment horizontal="left" vertical="center" wrapText="1" indent="1"/>
    </xf>
    <xf numFmtId="0" fontId="4" fillId="0" borderId="0" xfId="0" applyFont="1" applyFill="1" applyAlignment="1">
      <alignment vertical="top" wrapText="1"/>
    </xf>
    <xf numFmtId="0" fontId="4" fillId="0" borderId="0" xfId="0" applyFont="1" applyAlignment="1">
      <alignment horizontal="left" vertical="top" wrapText="1" indent="1"/>
    </xf>
    <xf numFmtId="0" fontId="23" fillId="0" borderId="2" xfId="0" applyFont="1" applyFill="1" applyBorder="1" applyAlignment="1">
      <alignment vertical="top" wrapText="1"/>
    </xf>
    <xf numFmtId="0" fontId="23" fillId="0" borderId="0" xfId="0" applyFont="1" applyFill="1" applyBorder="1" applyAlignment="1">
      <alignment vertical="top" wrapText="1"/>
    </xf>
    <xf numFmtId="0" fontId="23" fillId="0" borderId="3" xfId="0" applyFont="1" applyFill="1" applyBorder="1" applyAlignment="1">
      <alignment vertical="top" wrapText="1"/>
    </xf>
    <xf numFmtId="0" fontId="5" fillId="3" borderId="1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/>
    <xf numFmtId="0" fontId="16" fillId="3" borderId="1" xfId="0" applyFont="1" applyFill="1" applyBorder="1" applyAlignment="1">
      <alignment vertical="center"/>
    </xf>
    <xf numFmtId="0" fontId="16" fillId="3" borderId="1" xfId="0" applyFont="1" applyFill="1" applyBorder="1" applyAlignment="1">
      <alignment horizontal="right" vertical="center"/>
    </xf>
    <xf numFmtId="164" fontId="14" fillId="0" borderId="0" xfId="0" applyNumberFormat="1" applyFont="1" applyAlignment="1">
      <alignment vertical="center"/>
    </xf>
    <xf numFmtId="0" fontId="24" fillId="0" borderId="0" xfId="0" applyFont="1" applyAlignment="1">
      <alignment vertical="center"/>
    </xf>
    <xf numFmtId="164" fontId="24" fillId="0" borderId="0" xfId="0" applyNumberFormat="1" applyFont="1" applyAlignment="1">
      <alignment vertical="center"/>
    </xf>
    <xf numFmtId="0" fontId="14" fillId="0" borderId="0" xfId="0" applyFont="1" applyAlignment="1">
      <alignment horizontal="left" vertical="top" wrapText="1"/>
    </xf>
    <xf numFmtId="0" fontId="0" fillId="0" borderId="0" xfId="0" applyAlignment="1">
      <alignment vertical="top" wrapText="1"/>
    </xf>
    <xf numFmtId="2" fontId="25" fillId="5" borderId="0" xfId="413" applyNumberFormat="1" applyFont="1" applyAlignment="1">
      <alignment vertical="center"/>
    </xf>
    <xf numFmtId="165" fontId="14" fillId="0" borderId="0" xfId="0" applyNumberFormat="1" applyFont="1" applyAlignment="1">
      <alignment vertical="center"/>
    </xf>
    <xf numFmtId="1" fontId="14" fillId="0" borderId="0" xfId="0" applyNumberFormat="1" applyFont="1" applyAlignment="1">
      <alignment vertical="center"/>
    </xf>
    <xf numFmtId="2" fontId="14" fillId="0" borderId="0" xfId="0" applyNumberFormat="1" applyFont="1" applyAlignment="1">
      <alignment vertical="center"/>
    </xf>
    <xf numFmtId="0" fontId="14" fillId="0" borderId="0" xfId="0" applyFont="1" applyAlignment="1">
      <alignment horizontal="left" vertical="center"/>
    </xf>
    <xf numFmtId="0" fontId="14" fillId="0" borderId="0" xfId="0" applyFont="1" applyAlignment="1">
      <alignment horizontal="right" vertical="center"/>
    </xf>
    <xf numFmtId="0" fontId="26" fillId="7" borderId="1" xfId="0" applyFont="1" applyFill="1" applyBorder="1" applyAlignment="1">
      <alignment vertical="center"/>
    </xf>
    <xf numFmtId="0" fontId="16" fillId="7" borderId="1" xfId="0" applyFont="1" applyFill="1" applyBorder="1" applyAlignment="1">
      <alignment horizontal="right" vertical="center"/>
    </xf>
    <xf numFmtId="0" fontId="16" fillId="7" borderId="1" xfId="0" applyFont="1" applyFill="1" applyBorder="1" applyAlignment="1">
      <alignment vertical="center"/>
    </xf>
    <xf numFmtId="0" fontId="27" fillId="7" borderId="1" xfId="0" applyFont="1" applyFill="1" applyBorder="1" applyAlignment="1">
      <alignment vertical="center"/>
    </xf>
    <xf numFmtId="0" fontId="28" fillId="0" borderId="0" xfId="0" applyFont="1" applyAlignment="1">
      <alignment vertical="top" wrapText="1"/>
    </xf>
  </cellXfs>
  <cellStyles count="534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Good" xfId="413" builtinId="26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Normal" xfId="0" builtinId="0"/>
  </cellStyles>
  <dxfs count="13"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</dxfs>
  <tableStyles count="0" defaultTableStyle="TableStyleMedium9" defaultPivotStyle="PivotStyleMedium4"/>
  <colors>
    <mruColors>
      <color rgb="FFFF7C80"/>
      <color rgb="FFFF9FA1"/>
      <color rgb="FFFF7D80"/>
      <color rgb="FFFF6565"/>
      <color rgb="FF066080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Green">
      <a:dk1>
        <a:sysClr val="windowText" lastClr="000000"/>
      </a:dk1>
      <a:lt1>
        <a:sysClr val="window" lastClr="FFFFFF"/>
      </a:lt1>
      <a:dk2>
        <a:srgbClr val="455F51"/>
      </a:dk2>
      <a:lt2>
        <a:srgbClr val="E3DED1"/>
      </a:lt2>
      <a:accent1>
        <a:srgbClr val="549E39"/>
      </a:accent1>
      <a:accent2>
        <a:srgbClr val="8AB833"/>
      </a:accent2>
      <a:accent3>
        <a:srgbClr val="C0CF3A"/>
      </a:accent3>
      <a:accent4>
        <a:srgbClr val="029676"/>
      </a:accent4>
      <a:accent5>
        <a:srgbClr val="4AB5C4"/>
      </a:accent5>
      <a:accent6>
        <a:srgbClr val="0989B1"/>
      </a:accent6>
      <a:hlink>
        <a:srgbClr val="6B9F25"/>
      </a:hlink>
      <a:folHlink>
        <a:srgbClr val="BA6906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66CCFF"/>
  </sheetPr>
  <dimension ref="A1:G91"/>
  <sheetViews>
    <sheetView zoomScaleNormal="100" zoomScalePageLayoutView="120" workbookViewId="0">
      <selection activeCell="A7" sqref="A7"/>
    </sheetView>
  </sheetViews>
  <sheetFormatPr defaultColWidth="11" defaultRowHeight="16.5" x14ac:dyDescent="0.4"/>
  <cols>
    <col min="1" max="3" width="30.625" style="49" customWidth="1"/>
    <col min="4" max="4" width="14.5" style="49" customWidth="1"/>
    <col min="5" max="5" width="19" style="49" customWidth="1"/>
    <col min="6" max="6" width="30" style="49" customWidth="1"/>
    <col min="7" max="7" width="14.5" style="49" customWidth="1"/>
    <col min="8" max="16384" width="11" style="49"/>
  </cols>
  <sheetData>
    <row r="1" spans="1:7" s="45" customFormat="1" ht="20.100000000000001" customHeight="1" x14ac:dyDescent="0.25">
      <c r="A1" s="45" t="s">
        <v>12</v>
      </c>
      <c r="B1" s="61" t="s">
        <v>183</v>
      </c>
      <c r="C1" s="61"/>
      <c r="D1" s="61"/>
      <c r="E1" s="61"/>
      <c r="F1" s="61"/>
      <c r="G1" s="47"/>
    </row>
    <row r="2" spans="1:7" s="45" customFormat="1" ht="39.950000000000003" customHeight="1" x14ac:dyDescent="0.25">
      <c r="A2" s="45" t="s">
        <v>13</v>
      </c>
      <c r="B2" s="60" t="s">
        <v>184</v>
      </c>
      <c r="C2" s="61"/>
      <c r="D2" s="61"/>
      <c r="E2" s="61"/>
      <c r="F2" s="61"/>
      <c r="G2" s="47"/>
    </row>
    <row r="3" spans="1:7" ht="20.100000000000001" customHeight="1" x14ac:dyDescent="0.4"/>
    <row r="4" spans="1:7" ht="23.1" customHeight="1" x14ac:dyDescent="0.4">
      <c r="A4" s="65" t="s">
        <v>26</v>
      </c>
      <c r="B4" s="65" t="s">
        <v>0</v>
      </c>
      <c r="C4" s="65" t="s">
        <v>22</v>
      </c>
      <c r="D4" s="66" t="s">
        <v>11</v>
      </c>
      <c r="E4" s="67" t="s">
        <v>1</v>
      </c>
      <c r="F4" s="67" t="s">
        <v>14</v>
      </c>
      <c r="G4" s="66" t="s">
        <v>23</v>
      </c>
    </row>
    <row r="5" spans="1:7" ht="17.100000000000001" customHeight="1" x14ac:dyDescent="0.4">
      <c r="A5" s="49" t="s">
        <v>177</v>
      </c>
      <c r="C5" s="50" t="s">
        <v>141</v>
      </c>
      <c r="D5" s="51">
        <v>5.0000000000000001E-3</v>
      </c>
      <c r="E5" s="52" t="s">
        <v>28</v>
      </c>
      <c r="F5" s="49" t="s">
        <v>39</v>
      </c>
      <c r="G5" s="53">
        <v>1</v>
      </c>
    </row>
    <row r="6" spans="1:7" ht="17.100000000000001" customHeight="1" x14ac:dyDescent="0.4">
      <c r="A6" s="49" t="s">
        <v>58</v>
      </c>
      <c r="C6" s="50" t="s">
        <v>178</v>
      </c>
      <c r="D6" s="51">
        <v>0.02</v>
      </c>
      <c r="E6" s="52" t="s">
        <v>28</v>
      </c>
      <c r="F6" s="49" t="s">
        <v>39</v>
      </c>
      <c r="G6" s="53">
        <v>1</v>
      </c>
    </row>
    <row r="7" spans="1:7" ht="17.100000000000001" customHeight="1" x14ac:dyDescent="0.4">
      <c r="A7" s="49" t="s">
        <v>179</v>
      </c>
      <c r="C7" s="50" t="s">
        <v>178</v>
      </c>
      <c r="D7" s="51">
        <v>0.04</v>
      </c>
      <c r="E7" s="52" t="s">
        <v>28</v>
      </c>
      <c r="F7" s="49" t="s">
        <v>39</v>
      </c>
      <c r="G7" s="53">
        <v>1</v>
      </c>
    </row>
    <row r="8" spans="1:7" ht="17.100000000000001" customHeight="1" x14ac:dyDescent="0.4">
      <c r="A8" s="50" t="s">
        <v>82</v>
      </c>
      <c r="B8" s="50"/>
      <c r="C8" s="50" t="s">
        <v>142</v>
      </c>
      <c r="D8" s="51">
        <v>4.1000000000000002E-2</v>
      </c>
      <c r="E8" s="50" t="s">
        <v>2</v>
      </c>
      <c r="F8" s="50" t="s">
        <v>142</v>
      </c>
      <c r="G8" s="53">
        <v>1</v>
      </c>
    </row>
    <row r="9" spans="1:7" ht="17.100000000000001" customHeight="1" x14ac:dyDescent="0.4">
      <c r="A9" s="50" t="s">
        <v>83</v>
      </c>
      <c r="B9" s="50"/>
      <c r="C9" s="50" t="s">
        <v>142</v>
      </c>
      <c r="D9" s="51">
        <v>4.1000000000000002E-2</v>
      </c>
      <c r="E9" s="50" t="s">
        <v>2</v>
      </c>
      <c r="F9" s="50" t="s">
        <v>142</v>
      </c>
      <c r="G9" s="53">
        <v>1</v>
      </c>
    </row>
    <row r="10" spans="1:7" ht="17.100000000000001" customHeight="1" x14ac:dyDescent="0.4">
      <c r="A10" s="50" t="s">
        <v>144</v>
      </c>
      <c r="B10" s="50"/>
      <c r="C10" s="50" t="s">
        <v>124</v>
      </c>
      <c r="D10" s="51">
        <v>2.5000000000000001E-3</v>
      </c>
      <c r="E10" s="54" t="s">
        <v>17</v>
      </c>
      <c r="F10" s="50" t="s">
        <v>124</v>
      </c>
      <c r="G10" s="53">
        <v>1</v>
      </c>
    </row>
    <row r="11" spans="1:7" ht="17.100000000000001" customHeight="1" x14ac:dyDescent="0.4">
      <c r="A11" s="50" t="s">
        <v>125</v>
      </c>
      <c r="B11" s="50"/>
      <c r="C11" s="50" t="s">
        <v>124</v>
      </c>
      <c r="D11" s="51">
        <v>2.5000000000000001E-3</v>
      </c>
      <c r="E11" s="50" t="s">
        <v>2</v>
      </c>
      <c r="F11" s="50" t="s">
        <v>124</v>
      </c>
      <c r="G11" s="53">
        <v>1</v>
      </c>
    </row>
    <row r="12" spans="1:7" ht="17.100000000000001" customHeight="1" x14ac:dyDescent="0.4">
      <c r="A12" s="50" t="s">
        <v>136</v>
      </c>
      <c r="B12" s="50" t="s">
        <v>176</v>
      </c>
      <c r="C12" s="50" t="s">
        <v>124</v>
      </c>
      <c r="D12" s="55">
        <v>3.3000000000000002E-2</v>
      </c>
      <c r="E12" s="54" t="s">
        <v>17</v>
      </c>
      <c r="F12" s="50" t="s">
        <v>124</v>
      </c>
      <c r="G12" s="53">
        <v>1</v>
      </c>
    </row>
    <row r="13" spans="1:7" ht="17.100000000000001" customHeight="1" x14ac:dyDescent="0.4">
      <c r="A13" s="50" t="s">
        <v>135</v>
      </c>
      <c r="B13" s="50" t="s">
        <v>176</v>
      </c>
      <c r="C13" s="50" t="s">
        <v>124</v>
      </c>
      <c r="D13" s="55">
        <v>3.3000000000000002E-2</v>
      </c>
      <c r="E13" s="54" t="s">
        <v>17</v>
      </c>
      <c r="F13" s="50" t="s">
        <v>124</v>
      </c>
      <c r="G13" s="53">
        <v>1</v>
      </c>
    </row>
    <row r="14" spans="1:7" ht="17.100000000000001" customHeight="1" x14ac:dyDescent="0.4">
      <c r="A14" s="50" t="s">
        <v>145</v>
      </c>
      <c r="B14" s="50"/>
      <c r="C14" s="50" t="s">
        <v>124</v>
      </c>
      <c r="D14" s="51">
        <v>2.5000000000000001E-3</v>
      </c>
      <c r="E14" s="50" t="s">
        <v>2</v>
      </c>
      <c r="F14" s="50" t="s">
        <v>124</v>
      </c>
      <c r="G14" s="53">
        <v>1</v>
      </c>
    </row>
    <row r="15" spans="1:7" ht="17.100000000000001" customHeight="1" x14ac:dyDescent="0.4">
      <c r="A15" s="50" t="s">
        <v>146</v>
      </c>
      <c r="B15" s="50"/>
      <c r="C15" s="50" t="s">
        <v>124</v>
      </c>
      <c r="D15" s="51">
        <v>2.5000000000000001E-3</v>
      </c>
      <c r="E15" s="50" t="s">
        <v>2</v>
      </c>
      <c r="F15" s="50" t="s">
        <v>124</v>
      </c>
      <c r="G15" s="53">
        <v>1</v>
      </c>
    </row>
    <row r="16" spans="1:7" ht="17.100000000000001" customHeight="1" x14ac:dyDescent="0.4">
      <c r="A16" s="50" t="s">
        <v>147</v>
      </c>
      <c r="B16" s="50"/>
      <c r="C16" s="50" t="s">
        <v>124</v>
      </c>
      <c r="D16" s="51">
        <v>2.5000000000000001E-3</v>
      </c>
      <c r="E16" s="50" t="s">
        <v>2</v>
      </c>
      <c r="F16" s="50" t="s">
        <v>124</v>
      </c>
      <c r="G16" s="53">
        <v>1</v>
      </c>
    </row>
    <row r="17" spans="1:7" ht="17.100000000000001" customHeight="1" x14ac:dyDescent="0.4">
      <c r="A17" s="50" t="s">
        <v>148</v>
      </c>
      <c r="B17" s="50"/>
      <c r="C17" s="50" t="s">
        <v>124</v>
      </c>
      <c r="D17" s="51">
        <v>2.5000000000000001E-3</v>
      </c>
      <c r="E17" s="50" t="s">
        <v>2</v>
      </c>
      <c r="F17" s="50" t="s">
        <v>124</v>
      </c>
      <c r="G17" s="53">
        <v>1</v>
      </c>
    </row>
    <row r="18" spans="1:7" ht="17.100000000000001" customHeight="1" x14ac:dyDescent="0.4">
      <c r="A18" s="50" t="s">
        <v>149</v>
      </c>
      <c r="B18" s="50"/>
      <c r="C18" s="50" t="s">
        <v>185</v>
      </c>
      <c r="D18" s="51">
        <v>2.5000000000000001E-3</v>
      </c>
      <c r="E18" s="50" t="s">
        <v>2</v>
      </c>
      <c r="F18" s="50" t="s">
        <v>124</v>
      </c>
      <c r="G18" s="53">
        <v>1</v>
      </c>
    </row>
    <row r="19" spans="1:7" ht="17.100000000000001" customHeight="1" x14ac:dyDescent="0.4">
      <c r="A19" s="50" t="s">
        <v>150</v>
      </c>
      <c r="B19" s="50"/>
      <c r="C19" s="50" t="s">
        <v>124</v>
      </c>
      <c r="D19" s="51">
        <v>2.5000000000000001E-3</v>
      </c>
      <c r="E19" s="50" t="s">
        <v>2</v>
      </c>
      <c r="F19" s="50" t="s">
        <v>124</v>
      </c>
      <c r="G19" s="53">
        <v>1</v>
      </c>
    </row>
    <row r="20" spans="1:7" ht="17.100000000000001" customHeight="1" x14ac:dyDescent="0.4">
      <c r="A20" s="50" t="s">
        <v>151</v>
      </c>
      <c r="B20" s="50"/>
      <c r="C20" s="50" t="s">
        <v>124</v>
      </c>
      <c r="D20" s="51">
        <v>2.5000000000000001E-3</v>
      </c>
      <c r="E20" s="50" t="s">
        <v>2</v>
      </c>
      <c r="F20" s="50" t="s">
        <v>124</v>
      </c>
      <c r="G20" s="53">
        <v>1</v>
      </c>
    </row>
    <row r="21" spans="1:7" ht="17.100000000000001" customHeight="1" x14ac:dyDescent="0.4">
      <c r="A21" s="50" t="s">
        <v>152</v>
      </c>
      <c r="B21" s="50"/>
      <c r="C21" s="50" t="s">
        <v>124</v>
      </c>
      <c r="D21" s="51">
        <v>2.5000000000000001E-3</v>
      </c>
      <c r="E21" s="50" t="s">
        <v>2</v>
      </c>
      <c r="F21" s="50" t="s">
        <v>124</v>
      </c>
      <c r="G21" s="53">
        <v>1</v>
      </c>
    </row>
    <row r="22" spans="1:7" ht="17.100000000000001" customHeight="1" x14ac:dyDescent="0.4">
      <c r="A22" s="50" t="s">
        <v>84</v>
      </c>
      <c r="B22" s="50"/>
      <c r="C22" s="50" t="s">
        <v>124</v>
      </c>
      <c r="D22" s="51">
        <v>7.4999999999999997E-3</v>
      </c>
      <c r="E22" s="50" t="s">
        <v>2</v>
      </c>
      <c r="F22" s="50" t="s">
        <v>124</v>
      </c>
      <c r="G22" s="53">
        <v>1</v>
      </c>
    </row>
    <row r="23" spans="1:7" ht="17.100000000000001" customHeight="1" x14ac:dyDescent="0.4">
      <c r="A23" s="50" t="s">
        <v>85</v>
      </c>
      <c r="B23" s="50"/>
      <c r="C23" s="50" t="s">
        <v>124</v>
      </c>
      <c r="D23" s="51">
        <v>7.4999999999999997E-3</v>
      </c>
      <c r="E23" s="50" t="s">
        <v>2</v>
      </c>
      <c r="F23" s="50" t="s">
        <v>124</v>
      </c>
      <c r="G23" s="53">
        <v>1</v>
      </c>
    </row>
    <row r="24" spans="1:7" ht="17.100000000000001" customHeight="1" x14ac:dyDescent="0.4">
      <c r="A24" s="50" t="s">
        <v>86</v>
      </c>
      <c r="B24" s="50"/>
      <c r="C24" s="50" t="s">
        <v>124</v>
      </c>
      <c r="D24" s="51">
        <v>7.4999999999999997E-3</v>
      </c>
      <c r="E24" s="50" t="s">
        <v>2</v>
      </c>
      <c r="F24" s="50" t="s">
        <v>124</v>
      </c>
      <c r="G24" s="53">
        <v>1</v>
      </c>
    </row>
    <row r="25" spans="1:7" ht="17.100000000000001" customHeight="1" x14ac:dyDescent="0.4">
      <c r="A25" s="50" t="s">
        <v>87</v>
      </c>
      <c r="B25" s="50"/>
      <c r="C25" s="50" t="s">
        <v>124</v>
      </c>
      <c r="D25" s="51">
        <v>7.4999999999999997E-3</v>
      </c>
      <c r="E25" s="50" t="s">
        <v>2</v>
      </c>
      <c r="F25" s="50" t="s">
        <v>124</v>
      </c>
      <c r="G25" s="53">
        <v>1</v>
      </c>
    </row>
    <row r="26" spans="1:7" ht="17.100000000000001" customHeight="1" x14ac:dyDescent="0.4">
      <c r="A26" s="50" t="s">
        <v>88</v>
      </c>
      <c r="B26" s="50"/>
      <c r="C26" s="50" t="s">
        <v>124</v>
      </c>
      <c r="D26" s="51">
        <v>7.4999999999999997E-3</v>
      </c>
      <c r="E26" s="50" t="s">
        <v>2</v>
      </c>
      <c r="F26" s="50" t="s">
        <v>124</v>
      </c>
      <c r="G26" s="53">
        <v>1</v>
      </c>
    </row>
    <row r="27" spans="1:7" ht="17.100000000000001" customHeight="1" x14ac:dyDescent="0.4">
      <c r="A27" s="50" t="s">
        <v>89</v>
      </c>
      <c r="B27" s="50"/>
      <c r="C27" s="50" t="s">
        <v>124</v>
      </c>
      <c r="D27" s="51">
        <v>7.4999999999999997E-3</v>
      </c>
      <c r="E27" s="50" t="s">
        <v>2</v>
      </c>
      <c r="F27" s="50" t="s">
        <v>124</v>
      </c>
      <c r="G27" s="53">
        <v>1</v>
      </c>
    </row>
    <row r="28" spans="1:7" ht="17.100000000000001" customHeight="1" x14ac:dyDescent="0.4">
      <c r="A28" s="50" t="s">
        <v>90</v>
      </c>
      <c r="B28" s="50"/>
      <c r="C28" s="50" t="s">
        <v>124</v>
      </c>
      <c r="D28" s="51">
        <v>7.4999999999999997E-3</v>
      </c>
      <c r="E28" s="50" t="s">
        <v>2</v>
      </c>
      <c r="F28" s="50" t="s">
        <v>124</v>
      </c>
      <c r="G28" s="53">
        <v>1</v>
      </c>
    </row>
    <row r="29" spans="1:7" ht="17.100000000000001" customHeight="1" x14ac:dyDescent="0.4">
      <c r="A29" s="50" t="s">
        <v>91</v>
      </c>
      <c r="B29" s="50"/>
      <c r="C29" s="50" t="s">
        <v>124</v>
      </c>
      <c r="D29" s="51">
        <v>7.4999999999999997E-3</v>
      </c>
      <c r="E29" s="50" t="s">
        <v>2</v>
      </c>
      <c r="F29" s="50" t="s">
        <v>124</v>
      </c>
      <c r="G29" s="53">
        <v>1</v>
      </c>
    </row>
    <row r="30" spans="1:7" ht="17.100000000000001" customHeight="1" x14ac:dyDescent="0.4">
      <c r="A30" s="50" t="s">
        <v>92</v>
      </c>
      <c r="B30" s="50"/>
      <c r="C30" s="50" t="s">
        <v>123</v>
      </c>
      <c r="D30" s="51">
        <v>7.4999999999999997E-3</v>
      </c>
      <c r="E30" s="50" t="s">
        <v>2</v>
      </c>
      <c r="F30" s="50" t="s">
        <v>123</v>
      </c>
      <c r="G30" s="53">
        <v>1</v>
      </c>
    </row>
    <row r="31" spans="1:7" ht="17.100000000000001" customHeight="1" x14ac:dyDescent="0.4">
      <c r="A31" s="50" t="s">
        <v>93</v>
      </c>
      <c r="B31" s="50"/>
      <c r="C31" s="50" t="s">
        <v>123</v>
      </c>
      <c r="D31" s="51">
        <v>7.4999999999999997E-3</v>
      </c>
      <c r="E31" s="50" t="s">
        <v>2</v>
      </c>
      <c r="F31" s="50" t="s">
        <v>123</v>
      </c>
      <c r="G31" s="53">
        <v>1</v>
      </c>
    </row>
    <row r="32" spans="1:7" ht="17.100000000000001" customHeight="1" x14ac:dyDescent="0.4">
      <c r="A32" s="50" t="s">
        <v>94</v>
      </c>
      <c r="B32" s="50"/>
      <c r="C32" s="50" t="s">
        <v>123</v>
      </c>
      <c r="D32" s="51">
        <v>7.4999999999999997E-3</v>
      </c>
      <c r="E32" s="50" t="s">
        <v>2</v>
      </c>
      <c r="F32" s="50" t="s">
        <v>123</v>
      </c>
      <c r="G32" s="53">
        <v>1</v>
      </c>
    </row>
    <row r="33" spans="1:7" ht="17.100000000000001" customHeight="1" x14ac:dyDescent="0.4">
      <c r="A33" s="50" t="s">
        <v>95</v>
      </c>
      <c r="B33" s="50"/>
      <c r="C33" s="50" t="s">
        <v>123</v>
      </c>
      <c r="D33" s="51">
        <v>7.4999999999999997E-3</v>
      </c>
      <c r="E33" s="50" t="s">
        <v>2</v>
      </c>
      <c r="F33" s="50" t="s">
        <v>123</v>
      </c>
      <c r="G33" s="53">
        <v>1</v>
      </c>
    </row>
    <row r="34" spans="1:7" ht="17.100000000000001" customHeight="1" x14ac:dyDescent="0.4">
      <c r="A34" s="50" t="s">
        <v>96</v>
      </c>
      <c r="B34" s="50"/>
      <c r="C34" s="50" t="s">
        <v>123</v>
      </c>
      <c r="D34" s="51">
        <v>7.4999999999999997E-3</v>
      </c>
      <c r="E34" s="50" t="s">
        <v>2</v>
      </c>
      <c r="F34" s="50" t="s">
        <v>123</v>
      </c>
      <c r="G34" s="53">
        <v>1</v>
      </c>
    </row>
    <row r="35" spans="1:7" ht="18.95" customHeight="1" x14ac:dyDescent="0.4">
      <c r="A35" s="50" t="s">
        <v>97</v>
      </c>
      <c r="B35" s="50"/>
      <c r="C35" s="50" t="s">
        <v>123</v>
      </c>
      <c r="D35" s="51">
        <v>7.4999999999999997E-3</v>
      </c>
      <c r="E35" s="50" t="s">
        <v>2</v>
      </c>
      <c r="F35" s="50" t="s">
        <v>123</v>
      </c>
      <c r="G35" s="53">
        <v>1</v>
      </c>
    </row>
    <row r="36" spans="1:7" ht="17.100000000000001" customHeight="1" x14ac:dyDescent="0.4">
      <c r="A36" s="50" t="s">
        <v>98</v>
      </c>
      <c r="B36" s="50"/>
      <c r="C36" s="50" t="s">
        <v>123</v>
      </c>
      <c r="D36" s="51">
        <v>7.4999999999999997E-3</v>
      </c>
      <c r="E36" s="50" t="s">
        <v>2</v>
      </c>
      <c r="F36" s="50" t="s">
        <v>123</v>
      </c>
      <c r="G36" s="53">
        <v>1</v>
      </c>
    </row>
    <row r="37" spans="1:7" ht="17.100000000000001" customHeight="1" x14ac:dyDescent="0.4">
      <c r="A37" s="50" t="s">
        <v>99</v>
      </c>
      <c r="B37" s="50"/>
      <c r="C37" s="50" t="s">
        <v>123</v>
      </c>
      <c r="D37" s="51">
        <v>7.4999999999999997E-3</v>
      </c>
      <c r="E37" s="50" t="s">
        <v>2</v>
      </c>
      <c r="F37" s="50" t="s">
        <v>123</v>
      </c>
      <c r="G37" s="53">
        <v>1</v>
      </c>
    </row>
    <row r="38" spans="1:7" ht="17.100000000000001" customHeight="1" x14ac:dyDescent="0.4">
      <c r="A38" s="50" t="s">
        <v>100</v>
      </c>
      <c r="B38" s="50"/>
      <c r="C38" s="50" t="s">
        <v>123</v>
      </c>
      <c r="D38" s="51">
        <v>2.5000000000000001E-3</v>
      </c>
      <c r="E38" s="50" t="s">
        <v>2</v>
      </c>
      <c r="F38" s="50" t="s">
        <v>123</v>
      </c>
      <c r="G38" s="53">
        <v>1</v>
      </c>
    </row>
    <row r="39" spans="1:7" ht="17.100000000000001" customHeight="1" x14ac:dyDescent="0.4">
      <c r="A39" s="50" t="s">
        <v>114</v>
      </c>
      <c r="B39" s="50"/>
      <c r="C39" s="50" t="s">
        <v>123</v>
      </c>
      <c r="D39" s="51">
        <v>2.5000000000000001E-3</v>
      </c>
      <c r="E39" s="54" t="s">
        <v>17</v>
      </c>
      <c r="F39" s="50" t="s">
        <v>123</v>
      </c>
      <c r="G39" s="53">
        <v>1</v>
      </c>
    </row>
    <row r="40" spans="1:7" ht="17.100000000000001" customHeight="1" x14ac:dyDescent="0.4">
      <c r="A40" s="50" t="s">
        <v>153</v>
      </c>
      <c r="B40" s="50"/>
      <c r="C40" s="50" t="s">
        <v>126</v>
      </c>
      <c r="D40" s="51">
        <v>2.5000000000000001E-3</v>
      </c>
      <c r="E40" s="50" t="s">
        <v>2</v>
      </c>
      <c r="F40" s="50" t="s">
        <v>126</v>
      </c>
      <c r="G40" s="53">
        <v>1</v>
      </c>
    </row>
    <row r="41" spans="1:7" ht="17.100000000000001" customHeight="1" x14ac:dyDescent="0.4">
      <c r="A41" s="50" t="s">
        <v>154</v>
      </c>
      <c r="B41" s="50"/>
      <c r="C41" s="50" t="s">
        <v>126</v>
      </c>
      <c r="D41" s="51">
        <v>2.5000000000000001E-3</v>
      </c>
      <c r="E41" s="50" t="s">
        <v>2</v>
      </c>
      <c r="F41" s="50" t="s">
        <v>126</v>
      </c>
      <c r="G41" s="53">
        <v>1</v>
      </c>
    </row>
    <row r="42" spans="1:7" ht="17.100000000000001" customHeight="1" x14ac:dyDescent="0.4">
      <c r="A42" s="50" t="s">
        <v>101</v>
      </c>
      <c r="B42" s="50"/>
      <c r="C42" s="50" t="s">
        <v>126</v>
      </c>
      <c r="D42" s="51">
        <v>2.5000000000000001E-3</v>
      </c>
      <c r="E42" s="54" t="s">
        <v>17</v>
      </c>
      <c r="F42" s="50" t="s">
        <v>126</v>
      </c>
      <c r="G42" s="53">
        <v>1</v>
      </c>
    </row>
    <row r="43" spans="1:7" ht="17.100000000000001" customHeight="1" x14ac:dyDescent="0.4">
      <c r="A43" s="50" t="s">
        <v>102</v>
      </c>
      <c r="B43" s="50"/>
      <c r="C43" s="50" t="s">
        <v>126</v>
      </c>
      <c r="D43" s="51">
        <v>2.5000000000000001E-2</v>
      </c>
      <c r="E43" s="50" t="s">
        <v>2</v>
      </c>
      <c r="F43" s="50" t="s">
        <v>126</v>
      </c>
      <c r="G43" s="53">
        <v>1</v>
      </c>
    </row>
    <row r="44" spans="1:7" ht="17.100000000000001" customHeight="1" x14ac:dyDescent="0.4">
      <c r="A44" s="50" t="s">
        <v>103</v>
      </c>
      <c r="B44" s="50"/>
      <c r="C44" s="50" t="s">
        <v>126</v>
      </c>
      <c r="D44" s="51">
        <v>2.5000000000000001E-2</v>
      </c>
      <c r="E44" s="50" t="s">
        <v>2</v>
      </c>
      <c r="F44" s="50" t="s">
        <v>126</v>
      </c>
      <c r="G44" s="53">
        <v>1</v>
      </c>
    </row>
    <row r="45" spans="1:7" ht="17.100000000000001" customHeight="1" x14ac:dyDescent="0.4">
      <c r="A45" s="50" t="s">
        <v>104</v>
      </c>
      <c r="B45" s="50"/>
      <c r="C45" s="50" t="s">
        <v>126</v>
      </c>
      <c r="D45" s="51">
        <v>2.5000000000000001E-3</v>
      </c>
      <c r="E45" s="50" t="s">
        <v>2</v>
      </c>
      <c r="F45" s="50" t="s">
        <v>126</v>
      </c>
      <c r="G45" s="53">
        <v>1</v>
      </c>
    </row>
    <row r="46" spans="1:7" ht="17.100000000000001" customHeight="1" x14ac:dyDescent="0.4">
      <c r="A46" s="50" t="s">
        <v>156</v>
      </c>
      <c r="B46" s="50"/>
      <c r="C46" s="50" t="s">
        <v>134</v>
      </c>
      <c r="D46" s="51">
        <v>2.5000000000000001E-3</v>
      </c>
      <c r="E46" s="50" t="s">
        <v>2</v>
      </c>
      <c r="F46" s="50" t="s">
        <v>134</v>
      </c>
      <c r="G46" s="53">
        <v>1</v>
      </c>
    </row>
    <row r="47" spans="1:7" ht="17.100000000000001" customHeight="1" x14ac:dyDescent="0.4">
      <c r="A47" s="50" t="s">
        <v>157</v>
      </c>
      <c r="B47" s="50"/>
      <c r="C47" s="50" t="s">
        <v>134</v>
      </c>
      <c r="D47" s="51">
        <v>2.5000000000000001E-3</v>
      </c>
      <c r="E47" s="50" t="s">
        <v>2</v>
      </c>
      <c r="F47" s="50" t="s">
        <v>134</v>
      </c>
      <c r="G47" s="53">
        <v>1</v>
      </c>
    </row>
    <row r="48" spans="1:7" ht="17.100000000000001" customHeight="1" x14ac:dyDescent="0.4">
      <c r="A48" s="50" t="s">
        <v>158</v>
      </c>
      <c r="B48" s="50"/>
      <c r="C48" s="50" t="s">
        <v>134</v>
      </c>
      <c r="D48" s="51">
        <v>2.5000000000000001E-3</v>
      </c>
      <c r="E48" s="50" t="s">
        <v>2</v>
      </c>
      <c r="F48" s="50" t="s">
        <v>134</v>
      </c>
      <c r="G48" s="53">
        <v>1</v>
      </c>
    </row>
    <row r="49" spans="1:7" ht="17.100000000000001" customHeight="1" x14ac:dyDescent="0.4">
      <c r="A49" s="50" t="s">
        <v>159</v>
      </c>
      <c r="B49" s="50"/>
      <c r="C49" s="50" t="s">
        <v>134</v>
      </c>
      <c r="D49" s="51">
        <v>2.5000000000000001E-3</v>
      </c>
      <c r="E49" s="50" t="s">
        <v>2</v>
      </c>
      <c r="F49" s="50" t="s">
        <v>134</v>
      </c>
      <c r="G49" s="53">
        <v>1</v>
      </c>
    </row>
    <row r="50" spans="1:7" ht="17.100000000000001" customHeight="1" x14ac:dyDescent="0.4">
      <c r="A50" s="50" t="s">
        <v>160</v>
      </c>
      <c r="B50" s="50"/>
      <c r="C50" s="50" t="s">
        <v>134</v>
      </c>
      <c r="D50" s="51">
        <v>2.5000000000000001E-3</v>
      </c>
      <c r="E50" s="50" t="s">
        <v>2</v>
      </c>
      <c r="F50" s="50" t="s">
        <v>134</v>
      </c>
      <c r="G50" s="53">
        <v>1</v>
      </c>
    </row>
    <row r="51" spans="1:7" ht="17.100000000000001" customHeight="1" x14ac:dyDescent="0.4">
      <c r="A51" s="50" t="s">
        <v>161</v>
      </c>
      <c r="B51" s="50"/>
      <c r="C51" s="50" t="s">
        <v>134</v>
      </c>
      <c r="D51" s="51">
        <v>2.5000000000000001E-3</v>
      </c>
      <c r="E51" s="50" t="s">
        <v>2</v>
      </c>
      <c r="F51" s="50" t="s">
        <v>134</v>
      </c>
      <c r="G51" s="53">
        <v>1</v>
      </c>
    </row>
    <row r="52" spans="1:7" ht="17.100000000000001" customHeight="1" x14ac:dyDescent="0.4">
      <c r="A52" s="50" t="s">
        <v>162</v>
      </c>
      <c r="B52" s="50"/>
      <c r="C52" s="50" t="s">
        <v>134</v>
      </c>
      <c r="D52" s="51">
        <v>2.5000000000000001E-3</v>
      </c>
      <c r="E52" s="50" t="s">
        <v>2</v>
      </c>
      <c r="F52" s="50" t="s">
        <v>134</v>
      </c>
      <c r="G52" s="53">
        <v>1</v>
      </c>
    </row>
    <row r="53" spans="1:7" ht="17.100000000000001" customHeight="1" x14ac:dyDescent="0.4">
      <c r="A53" s="50" t="s">
        <v>163</v>
      </c>
      <c r="B53" s="50"/>
      <c r="C53" s="50" t="s">
        <v>134</v>
      </c>
      <c r="D53" s="51">
        <v>2.5000000000000001E-3</v>
      </c>
      <c r="E53" s="50" t="s">
        <v>2</v>
      </c>
      <c r="F53" s="50" t="s">
        <v>134</v>
      </c>
      <c r="G53" s="53">
        <v>1</v>
      </c>
    </row>
    <row r="54" spans="1:7" ht="17.100000000000001" customHeight="1" x14ac:dyDescent="0.4">
      <c r="A54" s="50" t="s">
        <v>105</v>
      </c>
      <c r="B54" s="50"/>
      <c r="C54" s="50" t="s">
        <v>134</v>
      </c>
      <c r="D54" s="51">
        <v>2.5000000000000001E-2</v>
      </c>
      <c r="E54" s="50" t="s">
        <v>2</v>
      </c>
      <c r="F54" s="50" t="s">
        <v>134</v>
      </c>
      <c r="G54" s="53">
        <v>1</v>
      </c>
    </row>
    <row r="55" spans="1:7" ht="17.100000000000001" customHeight="1" x14ac:dyDescent="0.4">
      <c r="A55" s="50" t="s">
        <v>106</v>
      </c>
      <c r="B55" s="50"/>
      <c r="C55" s="50" t="s">
        <v>134</v>
      </c>
      <c r="D55" s="51">
        <v>2.5000000000000001E-2</v>
      </c>
      <c r="E55" s="50" t="s">
        <v>2</v>
      </c>
      <c r="F55" s="50" t="s">
        <v>134</v>
      </c>
      <c r="G55" s="53">
        <v>1</v>
      </c>
    </row>
    <row r="56" spans="1:7" ht="17.100000000000001" customHeight="1" x14ac:dyDescent="0.4">
      <c r="A56" s="50" t="s">
        <v>107</v>
      </c>
      <c r="B56" s="50"/>
      <c r="C56" s="50" t="s">
        <v>134</v>
      </c>
      <c r="D56" s="51">
        <v>2.5000000000000001E-2</v>
      </c>
      <c r="E56" s="50" t="s">
        <v>2</v>
      </c>
      <c r="F56" s="50" t="s">
        <v>134</v>
      </c>
      <c r="G56" s="53">
        <v>1</v>
      </c>
    </row>
    <row r="57" spans="1:7" ht="17.100000000000001" customHeight="1" x14ac:dyDescent="0.4">
      <c r="A57" s="50" t="s">
        <v>108</v>
      </c>
      <c r="B57" s="50"/>
      <c r="C57" s="50" t="s">
        <v>134</v>
      </c>
      <c r="D57" s="51">
        <v>2.5000000000000001E-2</v>
      </c>
      <c r="E57" s="50" t="s">
        <v>2</v>
      </c>
      <c r="F57" s="50" t="s">
        <v>134</v>
      </c>
      <c r="G57" s="53">
        <v>1</v>
      </c>
    </row>
    <row r="58" spans="1:7" ht="17.100000000000001" customHeight="1" x14ac:dyDescent="0.4">
      <c r="A58" s="50" t="s">
        <v>109</v>
      </c>
      <c r="B58" s="50"/>
      <c r="C58" s="50" t="s">
        <v>134</v>
      </c>
      <c r="D58" s="51">
        <v>2.5000000000000001E-2</v>
      </c>
      <c r="E58" s="50" t="s">
        <v>2</v>
      </c>
      <c r="F58" s="50" t="s">
        <v>134</v>
      </c>
      <c r="G58" s="53">
        <v>1</v>
      </c>
    </row>
    <row r="59" spans="1:7" ht="17.100000000000001" customHeight="1" x14ac:dyDescent="0.4">
      <c r="A59" s="50" t="s">
        <v>110</v>
      </c>
      <c r="B59" s="50"/>
      <c r="C59" s="50" t="s">
        <v>134</v>
      </c>
      <c r="D59" s="51">
        <v>2.5000000000000001E-2</v>
      </c>
      <c r="E59" s="50" t="s">
        <v>2</v>
      </c>
      <c r="F59" s="50" t="s">
        <v>134</v>
      </c>
      <c r="G59" s="53">
        <v>1</v>
      </c>
    </row>
    <row r="60" spans="1:7" ht="17.100000000000001" customHeight="1" x14ac:dyDescent="0.4">
      <c r="A60" s="50" t="s">
        <v>111</v>
      </c>
      <c r="B60" s="50"/>
      <c r="C60" s="50" t="s">
        <v>134</v>
      </c>
      <c r="D60" s="51">
        <v>2.5000000000000001E-2</v>
      </c>
      <c r="E60" s="50" t="s">
        <v>2</v>
      </c>
      <c r="F60" s="50" t="s">
        <v>134</v>
      </c>
      <c r="G60" s="53">
        <v>1</v>
      </c>
    </row>
    <row r="61" spans="1:7" ht="17.100000000000001" customHeight="1" x14ac:dyDescent="0.4">
      <c r="A61" s="50" t="s">
        <v>112</v>
      </c>
      <c r="B61" s="50"/>
      <c r="C61" s="50" t="s">
        <v>134</v>
      </c>
      <c r="D61" s="51">
        <v>2.5000000000000001E-2</v>
      </c>
      <c r="E61" s="50" t="s">
        <v>2</v>
      </c>
      <c r="F61" s="50" t="s">
        <v>134</v>
      </c>
      <c r="G61" s="53">
        <v>1</v>
      </c>
    </row>
    <row r="62" spans="1:7" ht="17.100000000000001" customHeight="1" x14ac:dyDescent="0.4">
      <c r="A62" s="50" t="s">
        <v>164</v>
      </c>
      <c r="B62" s="50"/>
      <c r="C62" s="50" t="s">
        <v>134</v>
      </c>
      <c r="D62" s="51">
        <v>2.5000000000000001E-3</v>
      </c>
      <c r="E62" s="50" t="s">
        <v>2</v>
      </c>
      <c r="F62" s="50" t="s">
        <v>134</v>
      </c>
      <c r="G62" s="53">
        <v>1</v>
      </c>
    </row>
    <row r="63" spans="1:7" ht="17.100000000000001" customHeight="1" x14ac:dyDescent="0.4">
      <c r="A63" s="50" t="s">
        <v>113</v>
      </c>
      <c r="B63" s="50"/>
      <c r="C63" s="50" t="s">
        <v>155</v>
      </c>
      <c r="D63" s="51">
        <v>2.5000000000000001E-3</v>
      </c>
      <c r="E63" s="50" t="s">
        <v>2</v>
      </c>
      <c r="F63" s="50" t="s">
        <v>134</v>
      </c>
      <c r="G63" s="53">
        <v>1</v>
      </c>
    </row>
    <row r="64" spans="1:7" ht="17.100000000000001" customHeight="1" x14ac:dyDescent="0.4">
      <c r="A64" s="50" t="s">
        <v>165</v>
      </c>
      <c r="B64" s="50"/>
      <c r="C64" s="50" t="s">
        <v>128</v>
      </c>
      <c r="D64" s="51">
        <v>2.5000000000000001E-3</v>
      </c>
      <c r="E64" s="50" t="s">
        <v>2</v>
      </c>
      <c r="F64" s="50" t="s">
        <v>128</v>
      </c>
      <c r="G64" s="53">
        <v>1</v>
      </c>
    </row>
    <row r="65" spans="1:7" ht="17.100000000000001" customHeight="1" x14ac:dyDescent="0.4">
      <c r="A65" s="50" t="s">
        <v>129</v>
      </c>
      <c r="B65" s="49" t="s">
        <v>176</v>
      </c>
      <c r="C65" s="50" t="s">
        <v>128</v>
      </c>
      <c r="D65" s="51">
        <v>3.3000000000000002E-2</v>
      </c>
      <c r="E65" s="54" t="s">
        <v>17</v>
      </c>
      <c r="F65" s="50" t="s">
        <v>128</v>
      </c>
      <c r="G65" s="53">
        <v>1</v>
      </c>
    </row>
    <row r="66" spans="1:7" ht="17.100000000000001" customHeight="1" x14ac:dyDescent="0.4">
      <c r="A66" s="50" t="s">
        <v>137</v>
      </c>
      <c r="B66" s="50" t="s">
        <v>176</v>
      </c>
      <c r="C66" s="50" t="s">
        <v>128</v>
      </c>
      <c r="D66" s="51">
        <v>3.3000000000000002E-2</v>
      </c>
      <c r="E66" s="54" t="s">
        <v>17</v>
      </c>
      <c r="F66" s="50" t="s">
        <v>128</v>
      </c>
      <c r="G66" s="53">
        <v>1</v>
      </c>
    </row>
    <row r="67" spans="1:7" ht="17.100000000000001" customHeight="1" x14ac:dyDescent="0.4">
      <c r="A67" s="50" t="s">
        <v>130</v>
      </c>
      <c r="B67" s="50"/>
      <c r="C67" s="50" t="s">
        <v>128</v>
      </c>
      <c r="D67" s="51">
        <v>2.5000000000000001E-3</v>
      </c>
      <c r="E67" s="50" t="s">
        <v>2</v>
      </c>
      <c r="F67" s="50" t="s">
        <v>128</v>
      </c>
      <c r="G67" s="53">
        <v>1</v>
      </c>
    </row>
    <row r="68" spans="1:7" ht="17.100000000000001" customHeight="1" x14ac:dyDescent="0.4">
      <c r="A68" s="50" t="s">
        <v>115</v>
      </c>
      <c r="B68" s="50"/>
      <c r="C68" s="50" t="s">
        <v>140</v>
      </c>
      <c r="D68" s="51">
        <v>2.5000000000000001E-3</v>
      </c>
      <c r="E68" s="50" t="s">
        <v>2</v>
      </c>
      <c r="F68" s="50" t="s">
        <v>140</v>
      </c>
      <c r="G68" s="53">
        <v>1</v>
      </c>
    </row>
    <row r="69" spans="1:7" ht="17.100000000000001" customHeight="1" x14ac:dyDescent="0.4">
      <c r="A69" s="50" t="s">
        <v>116</v>
      </c>
      <c r="B69" s="50"/>
      <c r="C69" s="50" t="s">
        <v>140</v>
      </c>
      <c r="D69" s="51">
        <v>2.5000000000000001E-3</v>
      </c>
      <c r="E69" s="50" t="s">
        <v>2</v>
      </c>
      <c r="F69" s="50" t="s">
        <v>140</v>
      </c>
      <c r="G69" s="53">
        <v>1</v>
      </c>
    </row>
    <row r="70" spans="1:7" ht="17.100000000000001" customHeight="1" x14ac:dyDescent="0.4">
      <c r="A70" s="50" t="s">
        <v>166</v>
      </c>
      <c r="B70" s="50"/>
      <c r="C70" s="56" t="s">
        <v>173</v>
      </c>
      <c r="D70" s="51">
        <v>2.5000000000000001E-3</v>
      </c>
      <c r="E70" s="50" t="s">
        <v>2</v>
      </c>
      <c r="F70" s="56" t="s">
        <v>173</v>
      </c>
      <c r="G70" s="53">
        <v>1</v>
      </c>
    </row>
    <row r="71" spans="1:7" ht="17.100000000000001" customHeight="1" x14ac:dyDescent="0.4">
      <c r="A71" s="50" t="s">
        <v>167</v>
      </c>
      <c r="B71" s="50"/>
      <c r="C71" s="56" t="s">
        <v>173</v>
      </c>
      <c r="D71" s="51">
        <v>2.5000000000000001E-3</v>
      </c>
      <c r="E71" s="50" t="s">
        <v>2</v>
      </c>
      <c r="F71" s="56" t="s">
        <v>173</v>
      </c>
      <c r="G71" s="53">
        <v>1</v>
      </c>
    </row>
    <row r="72" spans="1:7" ht="17.100000000000001" customHeight="1" x14ac:dyDescent="0.4">
      <c r="A72" s="50" t="s">
        <v>168</v>
      </c>
      <c r="B72" s="50"/>
      <c r="C72" s="56" t="s">
        <v>173</v>
      </c>
      <c r="D72" s="51">
        <v>2.5000000000000001E-3</v>
      </c>
      <c r="E72" s="50" t="s">
        <v>2</v>
      </c>
      <c r="F72" s="56" t="s">
        <v>173</v>
      </c>
      <c r="G72" s="53">
        <v>1</v>
      </c>
    </row>
    <row r="73" spans="1:7" ht="17.100000000000001" customHeight="1" x14ac:dyDescent="0.4">
      <c r="A73" s="50" t="s">
        <v>169</v>
      </c>
      <c r="B73" s="50"/>
      <c r="C73" s="56" t="s">
        <v>173</v>
      </c>
      <c r="D73" s="51">
        <v>2.5000000000000001E-3</v>
      </c>
      <c r="E73" s="50" t="s">
        <v>2</v>
      </c>
      <c r="F73" s="56" t="s">
        <v>173</v>
      </c>
      <c r="G73" s="53">
        <v>1</v>
      </c>
    </row>
    <row r="74" spans="1:7" ht="17.100000000000001" customHeight="1" x14ac:dyDescent="0.4">
      <c r="A74" s="50" t="s">
        <v>170</v>
      </c>
      <c r="B74" s="50"/>
      <c r="C74" s="56" t="s">
        <v>173</v>
      </c>
      <c r="D74" s="51">
        <v>2.5000000000000001E-3</v>
      </c>
      <c r="E74" s="50" t="s">
        <v>2</v>
      </c>
      <c r="F74" s="56" t="s">
        <v>173</v>
      </c>
      <c r="G74" s="53">
        <v>1</v>
      </c>
    </row>
    <row r="75" spans="1:7" ht="17.100000000000001" customHeight="1" x14ac:dyDescent="0.4">
      <c r="A75" s="50" t="s">
        <v>117</v>
      </c>
      <c r="B75" s="50"/>
      <c r="C75" s="50" t="s">
        <v>127</v>
      </c>
      <c r="D75" s="51">
        <v>2.5000000000000001E-2</v>
      </c>
      <c r="E75" s="50" t="s">
        <v>2</v>
      </c>
      <c r="F75" s="50" t="s">
        <v>127</v>
      </c>
      <c r="G75" s="53">
        <v>1</v>
      </c>
    </row>
    <row r="76" spans="1:7" ht="17.100000000000001" customHeight="1" x14ac:dyDescent="0.4">
      <c r="A76" s="50" t="s">
        <v>118</v>
      </c>
      <c r="B76" s="50"/>
      <c r="C76" s="50" t="s">
        <v>127</v>
      </c>
      <c r="D76" s="51">
        <v>2.5000000000000001E-2</v>
      </c>
      <c r="E76" s="50" t="s">
        <v>2</v>
      </c>
      <c r="F76" s="50" t="s">
        <v>127</v>
      </c>
      <c r="G76" s="53">
        <v>1</v>
      </c>
    </row>
    <row r="77" spans="1:7" ht="17.100000000000001" customHeight="1" x14ac:dyDescent="0.4">
      <c r="A77" s="50" t="s">
        <v>119</v>
      </c>
      <c r="B77" s="50"/>
      <c r="C77" s="50" t="s">
        <v>127</v>
      </c>
      <c r="D77" s="51">
        <v>2.5000000000000001E-2</v>
      </c>
      <c r="E77" s="50" t="s">
        <v>2</v>
      </c>
      <c r="F77" s="50" t="s">
        <v>127</v>
      </c>
      <c r="G77" s="53">
        <v>1</v>
      </c>
    </row>
    <row r="78" spans="1:7" ht="17.100000000000001" customHeight="1" x14ac:dyDescent="0.4">
      <c r="A78" s="50" t="s">
        <v>120</v>
      </c>
      <c r="B78" s="50"/>
      <c r="C78" s="50" t="s">
        <v>127</v>
      </c>
      <c r="D78" s="51">
        <v>2.5000000000000001E-2</v>
      </c>
      <c r="E78" s="50" t="s">
        <v>2</v>
      </c>
      <c r="F78" s="50" t="s">
        <v>127</v>
      </c>
      <c r="G78" s="53">
        <v>1</v>
      </c>
    </row>
    <row r="79" spans="1:7" ht="17.100000000000001" customHeight="1" x14ac:dyDescent="0.4">
      <c r="A79" s="50" t="s">
        <v>121</v>
      </c>
      <c r="B79" s="50"/>
      <c r="C79" s="50" t="s">
        <v>127</v>
      </c>
      <c r="D79" s="51">
        <v>2.5000000000000001E-2</v>
      </c>
      <c r="E79" s="50" t="s">
        <v>2</v>
      </c>
      <c r="F79" s="50" t="s">
        <v>127</v>
      </c>
      <c r="G79" s="53">
        <v>1</v>
      </c>
    </row>
    <row r="80" spans="1:7" ht="17.100000000000001" customHeight="1" x14ac:dyDescent="0.4">
      <c r="A80" s="50" t="s">
        <v>122</v>
      </c>
      <c r="B80" s="50"/>
      <c r="C80" s="50" t="s">
        <v>127</v>
      </c>
      <c r="D80" s="51">
        <v>2.5000000000000001E-2</v>
      </c>
      <c r="E80" s="50" t="s">
        <v>2</v>
      </c>
      <c r="F80" s="50" t="s">
        <v>127</v>
      </c>
      <c r="G80" s="53">
        <v>1</v>
      </c>
    </row>
    <row r="81" spans="1:7" ht="17.100000000000001" customHeight="1" x14ac:dyDescent="0.4">
      <c r="A81" s="50" t="s">
        <v>171</v>
      </c>
      <c r="B81" s="50"/>
      <c r="C81" s="50" t="s">
        <v>127</v>
      </c>
      <c r="D81" s="51">
        <v>2.5000000000000001E-3</v>
      </c>
      <c r="E81" s="50" t="s">
        <v>2</v>
      </c>
      <c r="F81" s="50" t="s">
        <v>127</v>
      </c>
      <c r="G81" s="53">
        <v>1</v>
      </c>
    </row>
    <row r="82" spans="1:7" ht="17.100000000000001" customHeight="1" x14ac:dyDescent="0.4">
      <c r="A82" s="50" t="s">
        <v>172</v>
      </c>
      <c r="B82" s="50"/>
      <c r="C82" s="50" t="s">
        <v>143</v>
      </c>
      <c r="D82" s="55">
        <v>3.5000000000000001E-3</v>
      </c>
      <c r="E82" s="50" t="s">
        <v>2</v>
      </c>
      <c r="F82" s="50" t="s">
        <v>143</v>
      </c>
      <c r="G82" s="53">
        <v>1</v>
      </c>
    </row>
    <row r="83" spans="1:7" ht="17.100000000000001" customHeight="1" x14ac:dyDescent="0.4">
      <c r="A83" s="50" t="s">
        <v>172</v>
      </c>
      <c r="B83" s="50"/>
      <c r="C83" s="50" t="s">
        <v>143</v>
      </c>
      <c r="D83" s="55">
        <v>3.5000000000000001E-3</v>
      </c>
      <c r="E83" s="50" t="s">
        <v>2</v>
      </c>
      <c r="F83" s="50" t="s">
        <v>143</v>
      </c>
      <c r="G83" s="53">
        <v>1</v>
      </c>
    </row>
    <row r="84" spans="1:7" ht="17.100000000000001" customHeight="1" x14ac:dyDescent="0.4">
      <c r="A84" s="50" t="s">
        <v>138</v>
      </c>
      <c r="B84" s="50" t="s">
        <v>176</v>
      </c>
      <c r="C84" s="50" t="s">
        <v>143</v>
      </c>
      <c r="D84" s="55">
        <v>3.3000000000000002E-2</v>
      </c>
      <c r="E84" s="54" t="s">
        <v>17</v>
      </c>
      <c r="F84" s="50" t="s">
        <v>143</v>
      </c>
      <c r="G84" s="53">
        <v>1</v>
      </c>
    </row>
    <row r="85" spans="1:7" ht="17.100000000000001" customHeight="1" x14ac:dyDescent="0.4">
      <c r="A85" s="50" t="s">
        <v>139</v>
      </c>
      <c r="B85" s="50" t="s">
        <v>176</v>
      </c>
      <c r="C85" s="50" t="s">
        <v>143</v>
      </c>
      <c r="D85" s="55">
        <v>3.3000000000000002E-2</v>
      </c>
      <c r="E85" s="54" t="s">
        <v>17</v>
      </c>
      <c r="F85" s="50" t="s">
        <v>143</v>
      </c>
      <c r="G85" s="53">
        <v>1</v>
      </c>
    </row>
    <row r="86" spans="1:7" x14ac:dyDescent="0.4">
      <c r="A86" s="49" t="s">
        <v>131</v>
      </c>
      <c r="C86" s="49" t="s">
        <v>133</v>
      </c>
      <c r="D86" s="57">
        <v>4.0000000000000001E-3</v>
      </c>
      <c r="F86" s="49" t="s">
        <v>133</v>
      </c>
      <c r="G86" s="53">
        <v>1</v>
      </c>
    </row>
    <row r="87" spans="1:7" x14ac:dyDescent="0.4">
      <c r="A87" s="49" t="s">
        <v>132</v>
      </c>
      <c r="C87" s="49" t="s">
        <v>133</v>
      </c>
      <c r="D87" s="57">
        <v>4.0000000000000001E-3</v>
      </c>
      <c r="F87" s="49" t="s">
        <v>133</v>
      </c>
      <c r="G87" s="53">
        <v>1</v>
      </c>
    </row>
    <row r="88" spans="1:7" ht="17.100000000000001" customHeight="1" x14ac:dyDescent="0.4">
      <c r="A88" s="50" t="s">
        <v>15</v>
      </c>
      <c r="B88" s="50" t="s">
        <v>10</v>
      </c>
      <c r="C88" s="50" t="s">
        <v>33</v>
      </c>
      <c r="D88" s="55">
        <v>0</v>
      </c>
      <c r="E88" s="58" t="s">
        <v>3</v>
      </c>
      <c r="F88" s="50" t="s">
        <v>38</v>
      </c>
      <c r="G88" s="53">
        <v>1</v>
      </c>
    </row>
    <row r="89" spans="1:7" ht="17.100000000000001" customHeight="1" x14ac:dyDescent="0.4">
      <c r="A89" s="50" t="s">
        <v>16</v>
      </c>
      <c r="B89" s="50" t="s">
        <v>10</v>
      </c>
      <c r="C89" s="50" t="s">
        <v>33</v>
      </c>
      <c r="D89" s="55">
        <v>0</v>
      </c>
      <c r="E89" s="58" t="s">
        <v>3</v>
      </c>
      <c r="F89" s="50" t="s">
        <v>38</v>
      </c>
      <c r="G89" s="53">
        <v>1</v>
      </c>
    </row>
    <row r="91" spans="1:7" x14ac:dyDescent="0.4">
      <c r="D91" s="59">
        <f>SUM(D5:D87)</f>
        <v>0.96999999999999986</v>
      </c>
    </row>
  </sheetData>
  <mergeCells count="2">
    <mergeCell ref="B2:F2"/>
    <mergeCell ref="B1:F1"/>
  </mergeCells>
  <pageMargins left="0.75" right="0.75" top="1" bottom="1" header="0.5" footer="0.5"/>
  <pageSetup paperSize="9" orientation="portrait" horizontalDpi="4294967292" vertic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66CCFF"/>
  </sheetPr>
  <dimension ref="A1:F46"/>
  <sheetViews>
    <sheetView tabSelected="1" zoomScaleNormal="100" zoomScalePageLayoutView="120" workbookViewId="0">
      <selection activeCell="B16" sqref="B16"/>
    </sheetView>
  </sheetViews>
  <sheetFormatPr defaultColWidth="10.875" defaultRowHeight="16.5" x14ac:dyDescent="0.25"/>
  <cols>
    <col min="1" max="2" width="24.625" style="50" customWidth="1"/>
    <col min="3" max="4" width="13.375" style="50" customWidth="1"/>
    <col min="5" max="16384" width="10.875" style="50"/>
  </cols>
  <sheetData>
    <row r="1" spans="1:6" s="48" customFormat="1" ht="52.5" customHeight="1" x14ac:dyDescent="0.25">
      <c r="A1" s="48" t="s">
        <v>12</v>
      </c>
      <c r="B1" s="60" t="s">
        <v>187</v>
      </c>
      <c r="C1" s="96"/>
      <c r="D1" s="96"/>
      <c r="F1" s="84"/>
    </row>
    <row r="2" spans="1:6" s="48" customFormat="1" ht="39.950000000000003" customHeight="1" x14ac:dyDescent="0.25">
      <c r="A2" s="48" t="s">
        <v>13</v>
      </c>
      <c r="B2" s="60" t="s">
        <v>186</v>
      </c>
      <c r="C2" s="96"/>
      <c r="D2" s="96"/>
      <c r="F2" s="84"/>
    </row>
    <row r="3" spans="1:6" ht="20.100000000000001" customHeight="1" x14ac:dyDescent="0.25"/>
    <row r="4" spans="1:6" ht="26.1" customHeight="1" x14ac:dyDescent="0.25">
      <c r="A4" s="79" t="s">
        <v>44</v>
      </c>
      <c r="B4" s="79" t="s">
        <v>45</v>
      </c>
      <c r="C4" s="80" t="s">
        <v>54</v>
      </c>
      <c r="D4" s="80" t="s">
        <v>46</v>
      </c>
    </row>
    <row r="5" spans="1:6" ht="20.100000000000001" customHeight="1" x14ac:dyDescent="0.25">
      <c r="A5" s="50" t="s">
        <v>177</v>
      </c>
      <c r="C5" s="81">
        <v>1</v>
      </c>
      <c r="D5" s="50">
        <v>1</v>
      </c>
    </row>
    <row r="6" spans="1:6" ht="20.100000000000001" customHeight="1" x14ac:dyDescent="0.25">
      <c r="A6" s="50" t="s">
        <v>58</v>
      </c>
      <c r="C6" s="81">
        <v>1</v>
      </c>
      <c r="D6" s="50">
        <v>1</v>
      </c>
    </row>
    <row r="7" spans="1:6" ht="20.100000000000001" customHeight="1" x14ac:dyDescent="0.25">
      <c r="A7" s="50" t="s">
        <v>179</v>
      </c>
      <c r="C7" s="81">
        <v>1</v>
      </c>
      <c r="D7" s="50">
        <v>1</v>
      </c>
    </row>
    <row r="8" spans="1:6" ht="20.100000000000001" customHeight="1" x14ac:dyDescent="0.25">
      <c r="C8" s="81">
        <v>1</v>
      </c>
      <c r="D8" s="50">
        <v>1</v>
      </c>
    </row>
    <row r="9" spans="1:6" ht="20.100000000000001" customHeight="1" x14ac:dyDescent="0.25">
      <c r="C9" s="81">
        <v>1</v>
      </c>
      <c r="D9" s="50">
        <v>1</v>
      </c>
    </row>
    <row r="10" spans="1:6" ht="20.100000000000001" customHeight="1" x14ac:dyDescent="0.25">
      <c r="C10" s="81">
        <v>1</v>
      </c>
      <c r="D10" s="50">
        <v>1</v>
      </c>
    </row>
    <row r="11" spans="1:6" ht="20.100000000000001" customHeight="1" x14ac:dyDescent="0.25">
      <c r="C11" s="81">
        <v>1</v>
      </c>
      <c r="D11" s="50">
        <v>1</v>
      </c>
    </row>
    <row r="12" spans="1:6" ht="20.100000000000001" customHeight="1" x14ac:dyDescent="0.25">
      <c r="C12" s="81">
        <v>1</v>
      </c>
      <c r="D12" s="50">
        <v>1</v>
      </c>
    </row>
    <row r="13" spans="1:6" ht="20.100000000000001" customHeight="1" x14ac:dyDescent="0.25">
      <c r="C13" s="81">
        <v>1</v>
      </c>
      <c r="D13" s="50">
        <v>1</v>
      </c>
    </row>
    <row r="14" spans="1:6" ht="20.100000000000001" customHeight="1" x14ac:dyDescent="0.25">
      <c r="C14" s="81">
        <v>1</v>
      </c>
      <c r="D14" s="50">
        <v>1</v>
      </c>
    </row>
    <row r="15" spans="1:6" ht="20.100000000000001" customHeight="1" x14ac:dyDescent="0.25">
      <c r="C15" s="81">
        <v>1</v>
      </c>
      <c r="D15" s="50">
        <v>1</v>
      </c>
    </row>
    <row r="16" spans="1:6" ht="20.100000000000001" customHeight="1" x14ac:dyDescent="0.25">
      <c r="C16" s="81">
        <v>1</v>
      </c>
      <c r="D16" s="50">
        <v>1</v>
      </c>
    </row>
    <row r="17" spans="3:4" ht="20.100000000000001" customHeight="1" x14ac:dyDescent="0.25">
      <c r="C17" s="81">
        <v>1</v>
      </c>
      <c r="D17" s="50">
        <v>1</v>
      </c>
    </row>
    <row r="18" spans="3:4" ht="20.100000000000001" customHeight="1" x14ac:dyDescent="0.25">
      <c r="C18" s="81">
        <v>1</v>
      </c>
      <c r="D18" s="50">
        <v>1</v>
      </c>
    </row>
    <row r="19" spans="3:4" ht="20.100000000000001" customHeight="1" x14ac:dyDescent="0.25">
      <c r="C19" s="81">
        <v>1</v>
      </c>
      <c r="D19" s="50">
        <v>1</v>
      </c>
    </row>
    <row r="20" spans="3:4" ht="20.100000000000001" customHeight="1" x14ac:dyDescent="0.25">
      <c r="C20" s="81">
        <v>1</v>
      </c>
      <c r="D20" s="50">
        <v>1</v>
      </c>
    </row>
    <row r="21" spans="3:4" ht="20.100000000000001" customHeight="1" x14ac:dyDescent="0.25">
      <c r="C21" s="81">
        <v>1</v>
      </c>
      <c r="D21" s="50">
        <v>1</v>
      </c>
    </row>
    <row r="22" spans="3:4" ht="20.100000000000001" customHeight="1" x14ac:dyDescent="0.25">
      <c r="C22" s="81">
        <v>1</v>
      </c>
      <c r="D22" s="50">
        <v>1</v>
      </c>
    </row>
    <row r="23" spans="3:4" s="82" customFormat="1" ht="20.100000000000001" customHeight="1" x14ac:dyDescent="0.25">
      <c r="C23" s="83">
        <v>1</v>
      </c>
      <c r="D23" s="82">
        <v>1</v>
      </c>
    </row>
    <row r="24" spans="3:4" ht="20.100000000000001" customHeight="1" x14ac:dyDescent="0.25">
      <c r="C24" s="81">
        <v>1</v>
      </c>
      <c r="D24" s="50">
        <v>1</v>
      </c>
    </row>
    <row r="25" spans="3:4" ht="20.100000000000001" customHeight="1" x14ac:dyDescent="0.25">
      <c r="C25" s="81">
        <v>1</v>
      </c>
      <c r="D25" s="50">
        <v>1</v>
      </c>
    </row>
    <row r="26" spans="3:4" ht="20.100000000000001" customHeight="1" x14ac:dyDescent="0.25">
      <c r="C26" s="81">
        <v>1</v>
      </c>
      <c r="D26" s="50">
        <v>1</v>
      </c>
    </row>
    <row r="27" spans="3:4" ht="20.100000000000001" customHeight="1" x14ac:dyDescent="0.25">
      <c r="C27" s="81">
        <v>1</v>
      </c>
      <c r="D27" s="50">
        <v>1</v>
      </c>
    </row>
    <row r="28" spans="3:4" ht="20.100000000000001" customHeight="1" x14ac:dyDescent="0.25">
      <c r="C28" s="81">
        <v>1</v>
      </c>
      <c r="D28" s="50">
        <v>1</v>
      </c>
    </row>
    <row r="29" spans="3:4" ht="20.100000000000001" customHeight="1" x14ac:dyDescent="0.25">
      <c r="C29" s="81">
        <v>1</v>
      </c>
      <c r="D29" s="50">
        <v>1</v>
      </c>
    </row>
    <row r="30" spans="3:4" ht="20.100000000000001" customHeight="1" x14ac:dyDescent="0.25">
      <c r="C30" s="81">
        <v>1</v>
      </c>
      <c r="D30" s="50">
        <v>1</v>
      </c>
    </row>
    <row r="31" spans="3:4" ht="20.100000000000001" customHeight="1" x14ac:dyDescent="0.25">
      <c r="C31" s="81">
        <v>1</v>
      </c>
      <c r="D31" s="50">
        <v>1</v>
      </c>
    </row>
    <row r="32" spans="3:4" ht="20.100000000000001" customHeight="1" x14ac:dyDescent="0.25">
      <c r="C32" s="81">
        <v>1</v>
      </c>
      <c r="D32" s="50">
        <v>1</v>
      </c>
    </row>
    <row r="33" spans="3:4" ht="20.100000000000001" customHeight="1" x14ac:dyDescent="0.25">
      <c r="C33" s="81">
        <v>1</v>
      </c>
      <c r="D33" s="50">
        <v>1</v>
      </c>
    </row>
    <row r="34" spans="3:4" ht="20.100000000000001" customHeight="1" x14ac:dyDescent="0.25">
      <c r="C34" s="81">
        <v>1</v>
      </c>
      <c r="D34" s="50">
        <v>1</v>
      </c>
    </row>
    <row r="35" spans="3:4" ht="20.100000000000001" customHeight="1" x14ac:dyDescent="0.25">
      <c r="C35" s="81">
        <v>1</v>
      </c>
      <c r="D35" s="50">
        <v>1</v>
      </c>
    </row>
    <row r="36" spans="3:4" ht="20.100000000000001" customHeight="1" x14ac:dyDescent="0.25">
      <c r="C36" s="81">
        <v>1</v>
      </c>
      <c r="D36" s="50">
        <v>1</v>
      </c>
    </row>
    <row r="37" spans="3:4" ht="20.100000000000001" customHeight="1" x14ac:dyDescent="0.25">
      <c r="C37" s="81">
        <v>1</v>
      </c>
      <c r="D37" s="50">
        <v>1</v>
      </c>
    </row>
    <row r="38" spans="3:4" ht="20.100000000000001" customHeight="1" x14ac:dyDescent="0.25">
      <c r="C38" s="81">
        <v>1</v>
      </c>
      <c r="D38" s="50">
        <v>1</v>
      </c>
    </row>
    <row r="39" spans="3:4" ht="20.100000000000001" customHeight="1" x14ac:dyDescent="0.25">
      <c r="C39" s="81">
        <v>1</v>
      </c>
      <c r="D39" s="50">
        <v>1</v>
      </c>
    </row>
    <row r="40" spans="3:4" ht="20.100000000000001" customHeight="1" x14ac:dyDescent="0.25">
      <c r="C40" s="81">
        <v>1</v>
      </c>
      <c r="D40" s="50">
        <v>1</v>
      </c>
    </row>
    <row r="41" spans="3:4" ht="20.100000000000001" customHeight="1" x14ac:dyDescent="0.25">
      <c r="C41" s="81">
        <v>1</v>
      </c>
      <c r="D41" s="50">
        <v>1</v>
      </c>
    </row>
    <row r="42" spans="3:4" ht="20.100000000000001" customHeight="1" x14ac:dyDescent="0.25">
      <c r="C42" s="81">
        <v>1</v>
      </c>
      <c r="D42" s="50">
        <v>1</v>
      </c>
    </row>
    <row r="43" spans="3:4" ht="20.100000000000001" customHeight="1" x14ac:dyDescent="0.25">
      <c r="C43" s="81">
        <v>1</v>
      </c>
      <c r="D43" s="50">
        <v>1</v>
      </c>
    </row>
    <row r="44" spans="3:4" ht="20.100000000000001" customHeight="1" x14ac:dyDescent="0.25">
      <c r="C44" s="81">
        <v>1</v>
      </c>
      <c r="D44" s="50">
        <v>1</v>
      </c>
    </row>
    <row r="45" spans="3:4" ht="20.100000000000001" customHeight="1" x14ac:dyDescent="0.25">
      <c r="C45" s="81">
        <v>1</v>
      </c>
      <c r="D45" s="50">
        <v>1</v>
      </c>
    </row>
    <row r="46" spans="3:4" ht="20.100000000000001" customHeight="1" x14ac:dyDescent="0.25">
      <c r="C46" s="81">
        <v>1</v>
      </c>
      <c r="D46" s="50">
        <v>1</v>
      </c>
    </row>
  </sheetData>
  <mergeCells count="2">
    <mergeCell ref="B1:D1"/>
    <mergeCell ref="B2:D2"/>
  </mergeCells>
  <pageMargins left="0.75" right="0.75" top="1" bottom="1" header="0.5" footer="0.5"/>
  <pageSetup paperSize="9"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80FF00"/>
  </sheetPr>
  <dimension ref="A1:G10"/>
  <sheetViews>
    <sheetView zoomScaleNormal="100" zoomScalePageLayoutView="120" workbookViewId="0">
      <selection activeCell="B2" sqref="B2:E2"/>
    </sheetView>
  </sheetViews>
  <sheetFormatPr defaultColWidth="10.875" defaultRowHeight="16.5" x14ac:dyDescent="0.25"/>
  <cols>
    <col min="1" max="1" width="24.625" style="50" customWidth="1"/>
    <col min="2" max="2" width="17.875" style="50" customWidth="1"/>
    <col min="3" max="3" width="18.125" style="50" customWidth="1"/>
    <col min="4" max="4" width="18" style="50" customWidth="1"/>
    <col min="5" max="16384" width="10.875" style="50"/>
  </cols>
  <sheetData>
    <row r="1" spans="1:7" s="46" customFormat="1" ht="20.100000000000001" customHeight="1" x14ac:dyDescent="0.25">
      <c r="A1" s="46" t="s">
        <v>12</v>
      </c>
      <c r="B1" s="60" t="s">
        <v>189</v>
      </c>
      <c r="C1" s="85"/>
      <c r="D1" s="85"/>
      <c r="E1" s="85"/>
      <c r="F1" s="48"/>
      <c r="G1" s="47"/>
    </row>
    <row r="2" spans="1:7" s="46" customFormat="1" ht="39.950000000000003" customHeight="1" x14ac:dyDescent="0.25">
      <c r="A2" s="46" t="s">
        <v>13</v>
      </c>
      <c r="B2" s="60" t="s">
        <v>29</v>
      </c>
      <c r="C2" s="85"/>
      <c r="D2" s="85"/>
      <c r="E2" s="85"/>
      <c r="F2" s="48"/>
      <c r="G2" s="47"/>
    </row>
    <row r="3" spans="1:7" ht="20.100000000000001" customHeight="1" x14ac:dyDescent="0.25"/>
    <row r="4" spans="1:7" ht="26.1" customHeight="1" x14ac:dyDescent="0.25">
      <c r="A4" s="92" t="s">
        <v>47</v>
      </c>
      <c r="B4" s="93" t="s">
        <v>49</v>
      </c>
      <c r="C4" s="93" t="s">
        <v>48</v>
      </c>
      <c r="D4" s="93" t="s">
        <v>55</v>
      </c>
    </row>
    <row r="5" spans="1:7" ht="20.100000000000001" customHeight="1" x14ac:dyDescent="0.25">
      <c r="A5" s="90" t="s">
        <v>177</v>
      </c>
      <c r="B5" s="86">
        <v>100</v>
      </c>
      <c r="C5" s="87">
        <v>1</v>
      </c>
      <c r="D5" s="91" t="s">
        <v>56</v>
      </c>
    </row>
    <row r="6" spans="1:7" ht="20.100000000000001" customHeight="1" x14ac:dyDescent="0.25">
      <c r="A6" s="50" t="s">
        <v>58</v>
      </c>
      <c r="B6" s="86">
        <v>100</v>
      </c>
      <c r="C6" s="87">
        <v>1</v>
      </c>
      <c r="D6" s="91" t="s">
        <v>57</v>
      </c>
    </row>
    <row r="7" spans="1:7" x14ac:dyDescent="0.25">
      <c r="C7" s="89"/>
    </row>
    <row r="8" spans="1:7" x14ac:dyDescent="0.25">
      <c r="C8" s="89"/>
    </row>
    <row r="9" spans="1:7" x14ac:dyDescent="0.25">
      <c r="C9" s="89"/>
    </row>
    <row r="10" spans="1:7" x14ac:dyDescent="0.25">
      <c r="C10" s="89"/>
    </row>
  </sheetData>
  <mergeCells count="2">
    <mergeCell ref="B1:E1"/>
    <mergeCell ref="B2:E2"/>
  </mergeCells>
  <pageMargins left="0.75" right="0.75" top="1" bottom="1" header="0.5" footer="0.5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80FF00"/>
  </sheetPr>
  <dimension ref="A1:G6"/>
  <sheetViews>
    <sheetView zoomScaleNormal="100" zoomScalePageLayoutView="120" workbookViewId="0">
      <selection activeCell="B1" sqref="B1:E2"/>
    </sheetView>
  </sheetViews>
  <sheetFormatPr defaultColWidth="10.875" defaultRowHeight="16.5" x14ac:dyDescent="0.25"/>
  <cols>
    <col min="1" max="1" width="25.625" style="50" customWidth="1"/>
    <col min="2" max="2" width="22" style="50" customWidth="1"/>
    <col min="3" max="3" width="21.625" style="50" customWidth="1"/>
    <col min="4" max="4" width="18.625" style="50" customWidth="1"/>
    <col min="5" max="5" width="11.375" style="50" customWidth="1"/>
    <col min="6" max="16384" width="10.875" style="50"/>
  </cols>
  <sheetData>
    <row r="1" spans="1:7" s="46" customFormat="1" ht="20.100000000000001" customHeight="1" x14ac:dyDescent="0.25">
      <c r="A1" s="46" t="s">
        <v>12</v>
      </c>
      <c r="B1" s="60" t="s">
        <v>188</v>
      </c>
      <c r="C1" s="85"/>
      <c r="D1" s="85"/>
      <c r="E1" s="85"/>
      <c r="G1" s="47"/>
    </row>
    <row r="2" spans="1:7" s="46" customFormat="1" ht="39.950000000000003" customHeight="1" x14ac:dyDescent="0.25">
      <c r="A2" s="46" t="s">
        <v>13</v>
      </c>
      <c r="B2" s="60"/>
      <c r="C2" s="85"/>
      <c r="D2" s="85"/>
      <c r="E2" s="85"/>
      <c r="G2" s="47"/>
    </row>
    <row r="3" spans="1:7" ht="20.100000000000001" customHeight="1" x14ac:dyDescent="0.25"/>
    <row r="4" spans="1:7" ht="26.1" customHeight="1" x14ac:dyDescent="0.25">
      <c r="A4" s="95" t="s">
        <v>50</v>
      </c>
      <c r="B4" s="94" t="s">
        <v>51</v>
      </c>
      <c r="C4" s="93" t="s">
        <v>52</v>
      </c>
      <c r="D4" s="93" t="s">
        <v>48</v>
      </c>
      <c r="E4" s="93" t="s">
        <v>53</v>
      </c>
    </row>
    <row r="5" spans="1:7" ht="20.100000000000001" customHeight="1" x14ac:dyDescent="0.25">
      <c r="A5" s="50" t="s">
        <v>15</v>
      </c>
      <c r="B5" s="50" t="s">
        <v>59</v>
      </c>
      <c r="C5" s="86">
        <v>300</v>
      </c>
      <c r="D5" s="87">
        <v>0.5</v>
      </c>
      <c r="E5" s="88">
        <v>1</v>
      </c>
      <c r="F5" s="89"/>
    </row>
    <row r="6" spans="1:7" ht="20.100000000000001" customHeight="1" x14ac:dyDescent="0.25">
      <c r="A6" s="90" t="s">
        <v>16</v>
      </c>
      <c r="B6" s="50" t="s">
        <v>60</v>
      </c>
      <c r="C6" s="86">
        <v>300</v>
      </c>
      <c r="D6" s="87">
        <v>0.5</v>
      </c>
      <c r="E6" s="88">
        <v>2</v>
      </c>
    </row>
  </sheetData>
  <mergeCells count="2">
    <mergeCell ref="B1:E1"/>
    <mergeCell ref="B2:E2"/>
  </mergeCells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C00000"/>
  </sheetPr>
  <dimension ref="A1:O56"/>
  <sheetViews>
    <sheetView zoomScale="120" zoomScaleNormal="120" zoomScalePageLayoutView="115" workbookViewId="0">
      <pane xSplit="2" ySplit="4" topLeftCell="C19" activePane="bottomRight" state="frozen"/>
      <selection pane="topRight" activeCell="C1" sqref="C1"/>
      <selection pane="bottomLeft" activeCell="A5" sqref="A5"/>
      <selection pane="bottomRight" activeCell="B26" sqref="B26"/>
    </sheetView>
  </sheetViews>
  <sheetFormatPr defaultColWidth="10.875" defaultRowHeight="12.75" x14ac:dyDescent="0.25"/>
  <cols>
    <col min="1" max="1" width="28.5" style="8" customWidth="1"/>
    <col min="2" max="2" width="13.625" style="8" customWidth="1"/>
    <col min="3" max="3" width="14.125" style="8" customWidth="1"/>
    <col min="4" max="4" width="9" style="8" customWidth="1"/>
    <col min="5" max="6" width="14.125" style="9" customWidth="1"/>
    <col min="7" max="11" width="11.125" style="9" customWidth="1"/>
    <col min="12" max="12" width="12.625" style="9" customWidth="1"/>
    <col min="13" max="13" width="12.25" style="9" customWidth="1"/>
    <col min="14" max="14" width="19.125" style="9" customWidth="1"/>
    <col min="15" max="15" width="65.625" style="8" customWidth="1"/>
    <col min="16" max="16" width="44.625" style="10" customWidth="1"/>
    <col min="17" max="16384" width="10.875" style="10"/>
  </cols>
  <sheetData>
    <row r="1" spans="1:15" s="5" customFormat="1" ht="20.100000000000001" customHeight="1" x14ac:dyDescent="0.25">
      <c r="A1" s="5" t="s">
        <v>12</v>
      </c>
      <c r="B1" s="62" t="s">
        <v>24</v>
      </c>
      <c r="C1" s="62"/>
      <c r="D1" s="62"/>
      <c r="E1" s="62"/>
      <c r="F1" s="62"/>
      <c r="G1" s="63"/>
      <c r="H1" s="63"/>
    </row>
    <row r="2" spans="1:15" s="5" customFormat="1" ht="39.950000000000003" customHeight="1" x14ac:dyDescent="0.25">
      <c r="A2" s="5" t="s">
        <v>13</v>
      </c>
      <c r="B2" s="64" t="s">
        <v>42</v>
      </c>
      <c r="C2" s="62"/>
      <c r="D2" s="62"/>
      <c r="E2" s="62"/>
      <c r="F2" s="62"/>
      <c r="G2" s="63"/>
      <c r="H2" s="63"/>
      <c r="I2" s="63"/>
      <c r="J2" s="63"/>
    </row>
    <row r="3" spans="1:15" ht="14.1" customHeight="1" x14ac:dyDescent="0.25"/>
    <row r="4" spans="1:15" s="11" customFormat="1" ht="26.1" customHeight="1" x14ac:dyDescent="0.25">
      <c r="A4" s="38" t="s">
        <v>0</v>
      </c>
      <c r="B4" s="38" t="s">
        <v>4</v>
      </c>
      <c r="C4" s="38" t="s">
        <v>31</v>
      </c>
      <c r="D4" s="39" t="s">
        <v>32</v>
      </c>
      <c r="E4" s="40" t="s">
        <v>27</v>
      </c>
      <c r="F4" s="40" t="s">
        <v>5</v>
      </c>
      <c r="G4" s="40" t="s">
        <v>6</v>
      </c>
      <c r="H4" s="44" t="s">
        <v>7</v>
      </c>
      <c r="I4" s="41" t="s">
        <v>34</v>
      </c>
      <c r="J4" s="41" t="s">
        <v>35</v>
      </c>
      <c r="K4" s="41" t="s">
        <v>36</v>
      </c>
      <c r="L4" s="42" t="s">
        <v>8</v>
      </c>
      <c r="M4" s="42" t="s">
        <v>9</v>
      </c>
      <c r="N4" s="42" t="s">
        <v>41</v>
      </c>
      <c r="O4" s="43" t="s">
        <v>25</v>
      </c>
    </row>
    <row r="5" spans="1:15" s="20" customFormat="1" ht="14.1" customHeight="1" x14ac:dyDescent="0.25">
      <c r="A5" s="12" t="s">
        <v>81</v>
      </c>
      <c r="B5" s="12" t="s">
        <v>18</v>
      </c>
      <c r="C5" s="12" t="s">
        <v>30</v>
      </c>
      <c r="D5" s="13">
        <v>1</v>
      </c>
      <c r="E5" s="1">
        <v>0.8</v>
      </c>
      <c r="F5" s="1">
        <v>0.6</v>
      </c>
      <c r="G5" s="1">
        <v>0.2</v>
      </c>
      <c r="H5" s="14">
        <v>1</v>
      </c>
      <c r="I5" s="15" t="s">
        <v>37</v>
      </c>
      <c r="J5" s="15" t="s">
        <v>37</v>
      </c>
      <c r="K5" s="15" t="s">
        <v>37</v>
      </c>
      <c r="L5" s="16">
        <v>0.2</v>
      </c>
      <c r="M5" s="17">
        <f t="shared" ref="M5:M36" si="0">N5/NORMINV(0.95,0,1)</f>
        <v>6.0795683191176939E-2</v>
      </c>
      <c r="N5" s="18">
        <v>0.1</v>
      </c>
      <c r="O5" s="19"/>
    </row>
    <row r="6" spans="1:15" s="20" customFormat="1" ht="14.1" customHeight="1" x14ac:dyDescent="0.25">
      <c r="A6" s="21" t="s">
        <v>81</v>
      </c>
      <c r="B6" s="21" t="s">
        <v>19</v>
      </c>
      <c r="C6" s="21" t="s">
        <v>30</v>
      </c>
      <c r="D6" s="22">
        <v>1</v>
      </c>
      <c r="E6" s="2">
        <v>1</v>
      </c>
      <c r="F6" s="2">
        <v>0.8</v>
      </c>
      <c r="G6" s="2">
        <v>0.7</v>
      </c>
      <c r="H6" s="23">
        <v>0</v>
      </c>
      <c r="I6" s="24" t="s">
        <v>37</v>
      </c>
      <c r="J6" s="24" t="s">
        <v>37</v>
      </c>
      <c r="K6" s="24" t="s">
        <v>37</v>
      </c>
      <c r="L6" s="16">
        <v>0.5</v>
      </c>
      <c r="M6" s="17">
        <f t="shared" si="0"/>
        <v>6.0795683191176939E-2</v>
      </c>
      <c r="N6" s="18">
        <v>0.1</v>
      </c>
      <c r="O6" s="25"/>
    </row>
    <row r="7" spans="1:15" s="20" customFormat="1" ht="14.1" customHeight="1" x14ac:dyDescent="0.25">
      <c r="A7" s="21" t="s">
        <v>81</v>
      </c>
      <c r="B7" s="21" t="s">
        <v>20</v>
      </c>
      <c r="C7" s="21" t="s">
        <v>30</v>
      </c>
      <c r="D7" s="22">
        <v>1</v>
      </c>
      <c r="E7" s="2" t="s">
        <v>37</v>
      </c>
      <c r="F7" s="2" t="s">
        <v>37</v>
      </c>
      <c r="G7" s="2" t="s">
        <v>37</v>
      </c>
      <c r="H7" s="23">
        <v>0</v>
      </c>
      <c r="I7" s="24" t="s">
        <v>37</v>
      </c>
      <c r="J7" s="24" t="s">
        <v>37</v>
      </c>
      <c r="K7" s="24" t="s">
        <v>37</v>
      </c>
      <c r="L7" s="16">
        <v>1</v>
      </c>
      <c r="M7" s="17">
        <f t="shared" si="0"/>
        <v>0.30397841595588471</v>
      </c>
      <c r="N7" s="18">
        <v>0.5</v>
      </c>
      <c r="O7" s="25"/>
    </row>
    <row r="8" spans="1:15" s="20" customFormat="1" ht="14.1" customHeight="1" x14ac:dyDescent="0.25">
      <c r="A8" s="21" t="s">
        <v>81</v>
      </c>
      <c r="B8" s="21" t="s">
        <v>21</v>
      </c>
      <c r="C8" s="21" t="s">
        <v>30</v>
      </c>
      <c r="D8" s="22">
        <v>1</v>
      </c>
      <c r="E8" s="3" t="s">
        <v>37</v>
      </c>
      <c r="F8" s="3" t="s">
        <v>37</v>
      </c>
      <c r="G8" s="3" t="s">
        <v>37</v>
      </c>
      <c r="H8" s="23">
        <v>0</v>
      </c>
      <c r="I8" s="24" t="s">
        <v>37</v>
      </c>
      <c r="J8" s="24" t="s">
        <v>37</v>
      </c>
      <c r="K8" s="24" t="s">
        <v>37</v>
      </c>
      <c r="L8" s="16">
        <v>4.3</v>
      </c>
      <c r="M8" s="17">
        <f t="shared" si="0"/>
        <v>0.60795683191176941</v>
      </c>
      <c r="N8" s="18">
        <v>1</v>
      </c>
      <c r="O8" s="25"/>
    </row>
    <row r="9" spans="1:15" s="20" customFormat="1" ht="14.1" customHeight="1" x14ac:dyDescent="0.25">
      <c r="A9" s="12" t="s">
        <v>80</v>
      </c>
      <c r="B9" s="12" t="s">
        <v>18</v>
      </c>
      <c r="C9" s="12" t="s">
        <v>30</v>
      </c>
      <c r="D9" s="13">
        <v>1</v>
      </c>
      <c r="E9" s="4">
        <v>0.15</v>
      </c>
      <c r="F9" s="4">
        <v>0.4</v>
      </c>
      <c r="G9" s="4" t="s">
        <v>174</v>
      </c>
      <c r="H9" s="14">
        <v>1</v>
      </c>
      <c r="I9" s="15" t="s">
        <v>37</v>
      </c>
      <c r="J9" s="15" t="s">
        <v>37</v>
      </c>
      <c r="K9" s="15" t="s">
        <v>37</v>
      </c>
      <c r="L9" s="26">
        <v>3</v>
      </c>
      <c r="M9" s="14">
        <f t="shared" si="0"/>
        <v>0.60795683191176941</v>
      </c>
      <c r="N9" s="27">
        <v>1</v>
      </c>
      <c r="O9" s="19"/>
    </row>
    <row r="10" spans="1:15" s="20" customFormat="1" ht="14.1" customHeight="1" x14ac:dyDescent="0.25">
      <c r="A10" s="21" t="s">
        <v>80</v>
      </c>
      <c r="B10" s="21" t="s">
        <v>19</v>
      </c>
      <c r="C10" s="21" t="s">
        <v>30</v>
      </c>
      <c r="D10" s="22">
        <v>1</v>
      </c>
      <c r="E10" s="4">
        <v>0.3</v>
      </c>
      <c r="F10" s="4">
        <v>0.4</v>
      </c>
      <c r="G10" s="4" t="s">
        <v>174</v>
      </c>
      <c r="H10" s="23">
        <v>0</v>
      </c>
      <c r="I10" s="24" t="s">
        <v>37</v>
      </c>
      <c r="J10" s="24" t="s">
        <v>37</v>
      </c>
      <c r="K10" s="24" t="s">
        <v>37</v>
      </c>
      <c r="L10" s="28">
        <v>20</v>
      </c>
      <c r="M10" s="23">
        <f t="shared" si="0"/>
        <v>1.2159136638235388</v>
      </c>
      <c r="N10" s="29">
        <v>2</v>
      </c>
      <c r="O10" s="25"/>
    </row>
    <row r="11" spans="1:15" s="20" customFormat="1" ht="14.1" customHeight="1" x14ac:dyDescent="0.25">
      <c r="A11" s="21" t="s">
        <v>80</v>
      </c>
      <c r="B11" s="21" t="s">
        <v>20</v>
      </c>
      <c r="C11" s="21" t="s">
        <v>30</v>
      </c>
      <c r="D11" s="22">
        <v>1</v>
      </c>
      <c r="E11" s="4" t="s">
        <v>37</v>
      </c>
      <c r="F11" s="4" t="s">
        <v>37</v>
      </c>
      <c r="G11" s="4" t="s">
        <v>37</v>
      </c>
      <c r="H11" s="23">
        <v>0</v>
      </c>
      <c r="I11" s="24" t="s">
        <v>37</v>
      </c>
      <c r="J11" s="24" t="s">
        <v>37</v>
      </c>
      <c r="K11" s="24" t="s">
        <v>37</v>
      </c>
      <c r="L11" s="28">
        <v>60</v>
      </c>
      <c r="M11" s="23">
        <f t="shared" si="0"/>
        <v>2.4318273276470777</v>
      </c>
      <c r="N11" s="29">
        <v>4</v>
      </c>
      <c r="O11" s="25"/>
    </row>
    <row r="12" spans="1:15" s="20" customFormat="1" ht="14.1" customHeight="1" x14ac:dyDescent="0.25">
      <c r="A12" s="21" t="s">
        <v>80</v>
      </c>
      <c r="B12" s="21" t="s">
        <v>21</v>
      </c>
      <c r="C12" s="21" t="s">
        <v>30</v>
      </c>
      <c r="D12" s="22">
        <v>1</v>
      </c>
      <c r="E12" s="4" t="s">
        <v>37</v>
      </c>
      <c r="F12" s="4" t="s">
        <v>37</v>
      </c>
      <c r="G12" s="4" t="s">
        <v>37</v>
      </c>
      <c r="H12" s="23">
        <v>0</v>
      </c>
      <c r="I12" s="24" t="s">
        <v>37</v>
      </c>
      <c r="J12" s="24" t="s">
        <v>37</v>
      </c>
      <c r="K12" s="24" t="s">
        <v>37</v>
      </c>
      <c r="L12" s="30">
        <f>24*30/7</f>
        <v>102.85714285714286</v>
      </c>
      <c r="M12" s="31">
        <f t="shared" si="0"/>
        <v>4.8636546552941553</v>
      </c>
      <c r="N12" s="32">
        <v>8</v>
      </c>
      <c r="O12" s="25"/>
    </row>
    <row r="13" spans="1:15" s="33" customFormat="1" ht="14.1" customHeight="1" x14ac:dyDescent="0.25">
      <c r="A13" s="12" t="s">
        <v>180</v>
      </c>
      <c r="B13" s="12" t="s">
        <v>18</v>
      </c>
      <c r="C13" s="12" t="s">
        <v>30</v>
      </c>
      <c r="D13" s="13">
        <v>1</v>
      </c>
      <c r="E13" s="1">
        <v>0.36</v>
      </c>
      <c r="F13" s="1">
        <v>0.5</v>
      </c>
      <c r="G13" s="1">
        <v>0.2</v>
      </c>
      <c r="H13" s="14">
        <v>1</v>
      </c>
      <c r="I13" s="15" t="s">
        <v>37</v>
      </c>
      <c r="J13" s="15" t="s">
        <v>37</v>
      </c>
      <c r="K13" s="15" t="s">
        <v>37</v>
      </c>
      <c r="L13" s="16">
        <v>0.2</v>
      </c>
      <c r="M13" s="17">
        <f t="shared" si="0"/>
        <v>6.0795683191176939E-2</v>
      </c>
      <c r="N13" s="18">
        <v>0.1</v>
      </c>
      <c r="O13" s="19"/>
    </row>
    <row r="14" spans="1:15" s="20" customFormat="1" ht="14.1" customHeight="1" x14ac:dyDescent="0.25">
      <c r="A14" s="21" t="s">
        <v>180</v>
      </c>
      <c r="B14" s="21" t="s">
        <v>19</v>
      </c>
      <c r="C14" s="21" t="s">
        <v>30</v>
      </c>
      <c r="D14" s="22">
        <v>1</v>
      </c>
      <c r="E14" s="2">
        <v>0.6</v>
      </c>
      <c r="F14" s="2">
        <v>0.5</v>
      </c>
      <c r="G14" s="2">
        <v>0.5</v>
      </c>
      <c r="H14" s="23">
        <v>1</v>
      </c>
      <c r="I14" s="24" t="s">
        <v>37</v>
      </c>
      <c r="J14" s="24" t="s">
        <v>37</v>
      </c>
      <c r="K14" s="24" t="s">
        <v>37</v>
      </c>
      <c r="L14" s="16">
        <v>0.5</v>
      </c>
      <c r="M14" s="17">
        <f t="shared" si="0"/>
        <v>6.0795683191176939E-2</v>
      </c>
      <c r="N14" s="18">
        <v>0.1</v>
      </c>
      <c r="O14" s="25"/>
    </row>
    <row r="15" spans="1:15" s="20" customFormat="1" ht="14.1" customHeight="1" x14ac:dyDescent="0.25">
      <c r="A15" s="21" t="s">
        <v>180</v>
      </c>
      <c r="B15" s="21" t="s">
        <v>20</v>
      </c>
      <c r="C15" s="21" t="s">
        <v>30</v>
      </c>
      <c r="D15" s="22">
        <v>1</v>
      </c>
      <c r="E15" s="2">
        <v>1.2</v>
      </c>
      <c r="F15" s="2">
        <v>0.6</v>
      </c>
      <c r="G15" s="2">
        <v>0.8</v>
      </c>
      <c r="H15" s="23">
        <v>0</v>
      </c>
      <c r="I15" s="24" t="s">
        <v>37</v>
      </c>
      <c r="J15" s="24" t="s">
        <v>37</v>
      </c>
      <c r="K15" s="24" t="s">
        <v>37</v>
      </c>
      <c r="L15" s="16">
        <v>1</v>
      </c>
      <c r="M15" s="17">
        <f t="shared" si="0"/>
        <v>0.30397841595588471</v>
      </c>
      <c r="N15" s="18">
        <v>0.5</v>
      </c>
      <c r="O15" s="25"/>
    </row>
    <row r="16" spans="1:15" s="20" customFormat="1" ht="14.1" customHeight="1" x14ac:dyDescent="0.25">
      <c r="A16" s="21" t="s">
        <v>180</v>
      </c>
      <c r="B16" s="21" t="s">
        <v>21</v>
      </c>
      <c r="C16" s="21" t="s">
        <v>30</v>
      </c>
      <c r="D16" s="22">
        <v>1</v>
      </c>
      <c r="E16" s="3" t="s">
        <v>37</v>
      </c>
      <c r="F16" s="3" t="s">
        <v>37</v>
      </c>
      <c r="G16" s="3" t="s">
        <v>37</v>
      </c>
      <c r="H16" s="23">
        <v>0</v>
      </c>
      <c r="I16" s="24" t="s">
        <v>37</v>
      </c>
      <c r="J16" s="24" t="s">
        <v>37</v>
      </c>
      <c r="K16" s="24" t="s">
        <v>37</v>
      </c>
      <c r="L16" s="16">
        <v>4.3</v>
      </c>
      <c r="M16" s="17">
        <f t="shared" si="0"/>
        <v>0.60795683191176941</v>
      </c>
      <c r="N16" s="18">
        <v>1</v>
      </c>
      <c r="O16" s="25"/>
    </row>
    <row r="17" spans="1:15" s="20" customFormat="1" ht="14.1" customHeight="1" x14ac:dyDescent="0.25">
      <c r="A17" s="12" t="s">
        <v>62</v>
      </c>
      <c r="B17" s="12" t="s">
        <v>18</v>
      </c>
      <c r="C17" s="12" t="s">
        <v>30</v>
      </c>
      <c r="D17" s="13">
        <v>1</v>
      </c>
      <c r="E17" s="1">
        <v>0.65</v>
      </c>
      <c r="F17" s="1">
        <v>0.6</v>
      </c>
      <c r="G17" s="1">
        <v>0.15</v>
      </c>
      <c r="H17" s="14">
        <v>1</v>
      </c>
      <c r="I17" s="15" t="s">
        <v>37</v>
      </c>
      <c r="J17" s="15" t="s">
        <v>37</v>
      </c>
      <c r="K17" s="15" t="s">
        <v>37</v>
      </c>
      <c r="L17" s="26">
        <v>1</v>
      </c>
      <c r="M17" s="14">
        <f t="shared" si="0"/>
        <v>0.30397841595588471</v>
      </c>
      <c r="N17" s="27">
        <v>0.5</v>
      </c>
      <c r="O17" s="19"/>
    </row>
    <row r="18" spans="1:15" s="20" customFormat="1" ht="14.1" customHeight="1" x14ac:dyDescent="0.25">
      <c r="A18" s="21" t="s">
        <v>62</v>
      </c>
      <c r="B18" s="21" t="s">
        <v>19</v>
      </c>
      <c r="C18" s="21" t="s">
        <v>30</v>
      </c>
      <c r="D18" s="22">
        <v>1</v>
      </c>
      <c r="E18" s="2">
        <v>1</v>
      </c>
      <c r="F18" s="2">
        <v>0.7</v>
      </c>
      <c r="G18" s="2">
        <v>0.5</v>
      </c>
      <c r="H18" s="23">
        <v>0</v>
      </c>
      <c r="I18" s="24" t="s">
        <v>37</v>
      </c>
      <c r="J18" s="24" t="s">
        <v>37</v>
      </c>
      <c r="K18" s="24" t="s">
        <v>37</v>
      </c>
      <c r="L18" s="28">
        <v>3</v>
      </c>
      <c r="M18" s="23">
        <f t="shared" si="0"/>
        <v>0.60795683191176941</v>
      </c>
      <c r="N18" s="29">
        <v>1</v>
      </c>
      <c r="O18" s="25"/>
    </row>
    <row r="19" spans="1:15" s="20" customFormat="1" ht="14.1" customHeight="1" x14ac:dyDescent="0.25">
      <c r="A19" s="21" t="s">
        <v>62</v>
      </c>
      <c r="B19" s="21" t="s">
        <v>20</v>
      </c>
      <c r="C19" s="21" t="s">
        <v>30</v>
      </c>
      <c r="D19" s="22">
        <v>1</v>
      </c>
      <c r="E19" s="2" t="s">
        <v>37</v>
      </c>
      <c r="F19" s="2" t="s">
        <v>37</v>
      </c>
      <c r="G19" s="2" t="s">
        <v>37</v>
      </c>
      <c r="H19" s="23">
        <v>0</v>
      </c>
      <c r="I19" s="24" t="s">
        <v>37</v>
      </c>
      <c r="J19" s="24" t="s">
        <v>37</v>
      </c>
      <c r="K19" s="24" t="s">
        <v>37</v>
      </c>
      <c r="L19" s="28">
        <v>15</v>
      </c>
      <c r="M19" s="23">
        <f t="shared" si="0"/>
        <v>1.8238704957353082</v>
      </c>
      <c r="N19" s="29">
        <v>3</v>
      </c>
      <c r="O19" s="25"/>
    </row>
    <row r="20" spans="1:15" s="20" customFormat="1" ht="14.1" customHeight="1" x14ac:dyDescent="0.25">
      <c r="A20" s="21" t="s">
        <v>62</v>
      </c>
      <c r="B20" s="21" t="s">
        <v>21</v>
      </c>
      <c r="C20" s="21" t="s">
        <v>30</v>
      </c>
      <c r="D20" s="22">
        <v>1</v>
      </c>
      <c r="E20" s="3" t="s">
        <v>37</v>
      </c>
      <c r="F20" s="3" t="s">
        <v>37</v>
      </c>
      <c r="G20" s="3" t="s">
        <v>37</v>
      </c>
      <c r="H20" s="23">
        <v>0</v>
      </c>
      <c r="I20" s="24" t="s">
        <v>37</v>
      </c>
      <c r="J20" s="24" t="s">
        <v>37</v>
      </c>
      <c r="K20" s="24" t="s">
        <v>37</v>
      </c>
      <c r="L20" s="28">
        <v>30</v>
      </c>
      <c r="M20" s="23">
        <f t="shared" si="0"/>
        <v>2.4318273276470777</v>
      </c>
      <c r="N20" s="29">
        <v>4</v>
      </c>
      <c r="O20" s="25"/>
    </row>
    <row r="21" spans="1:15" s="20" customFormat="1" ht="14.1" customHeight="1" x14ac:dyDescent="0.25">
      <c r="A21" s="12" t="s">
        <v>72</v>
      </c>
      <c r="B21" s="12" t="s">
        <v>18</v>
      </c>
      <c r="C21" s="12" t="s">
        <v>30</v>
      </c>
      <c r="D21" s="13">
        <v>1</v>
      </c>
      <c r="E21" s="1" t="s">
        <v>37</v>
      </c>
      <c r="F21" s="1" t="s">
        <v>37</v>
      </c>
      <c r="G21" s="1"/>
      <c r="H21" s="14">
        <v>1</v>
      </c>
      <c r="I21" s="15" t="s">
        <v>37</v>
      </c>
      <c r="J21" s="15" t="s">
        <v>37</v>
      </c>
      <c r="K21" s="15" t="s">
        <v>37</v>
      </c>
      <c r="L21" s="26">
        <v>5</v>
      </c>
      <c r="M21" s="14">
        <f t="shared" si="0"/>
        <v>0.1823870495735308</v>
      </c>
      <c r="N21" s="27">
        <v>0.3</v>
      </c>
      <c r="O21" s="19"/>
    </row>
    <row r="22" spans="1:15" s="20" customFormat="1" ht="14.1" customHeight="1" x14ac:dyDescent="0.25">
      <c r="A22" s="21" t="s">
        <v>72</v>
      </c>
      <c r="B22" s="21" t="s">
        <v>19</v>
      </c>
      <c r="C22" s="21" t="s">
        <v>30</v>
      </c>
      <c r="D22" s="22">
        <v>1</v>
      </c>
      <c r="E22" s="2" t="s">
        <v>37</v>
      </c>
      <c r="F22" s="2" t="s">
        <v>37</v>
      </c>
      <c r="G22" s="2"/>
      <c r="H22" s="23">
        <v>0</v>
      </c>
      <c r="I22" s="24" t="s">
        <v>37</v>
      </c>
      <c r="J22" s="24" t="s">
        <v>37</v>
      </c>
      <c r="K22" s="24" t="s">
        <v>37</v>
      </c>
      <c r="L22" s="28">
        <v>10</v>
      </c>
      <c r="M22" s="23">
        <f t="shared" si="0"/>
        <v>1.2159136638235388</v>
      </c>
      <c r="N22" s="29">
        <v>2</v>
      </c>
      <c r="O22" s="25"/>
    </row>
    <row r="23" spans="1:15" s="20" customFormat="1" ht="14.1" customHeight="1" x14ac:dyDescent="0.25">
      <c r="A23" s="21" t="s">
        <v>72</v>
      </c>
      <c r="B23" s="21" t="s">
        <v>20</v>
      </c>
      <c r="C23" s="21" t="s">
        <v>30</v>
      </c>
      <c r="D23" s="22">
        <v>1</v>
      </c>
      <c r="E23" s="2">
        <v>1</v>
      </c>
      <c r="F23" s="2">
        <v>0.6</v>
      </c>
      <c r="G23" s="2"/>
      <c r="H23" s="23">
        <v>0</v>
      </c>
      <c r="I23" s="24" t="s">
        <v>37</v>
      </c>
      <c r="J23" s="24" t="s">
        <v>37</v>
      </c>
      <c r="K23" s="24" t="s">
        <v>37</v>
      </c>
      <c r="L23" s="28">
        <v>21</v>
      </c>
      <c r="M23" s="23">
        <f t="shared" si="0"/>
        <v>1.8238704957353082</v>
      </c>
      <c r="N23" s="29">
        <v>3</v>
      </c>
      <c r="O23" s="25"/>
    </row>
    <row r="24" spans="1:15" s="20" customFormat="1" ht="14.1" customHeight="1" x14ac:dyDescent="0.25">
      <c r="A24" s="21" t="s">
        <v>72</v>
      </c>
      <c r="B24" s="21" t="s">
        <v>21</v>
      </c>
      <c r="C24" s="21" t="s">
        <v>30</v>
      </c>
      <c r="D24" s="22">
        <v>1</v>
      </c>
      <c r="E24" s="3" t="s">
        <v>37</v>
      </c>
      <c r="F24" s="3" t="s">
        <v>37</v>
      </c>
      <c r="G24" s="3"/>
      <c r="H24" s="23">
        <v>0</v>
      </c>
      <c r="I24" s="24" t="s">
        <v>37</v>
      </c>
      <c r="J24" s="24" t="s">
        <v>37</v>
      </c>
      <c r="K24" s="24" t="s">
        <v>37</v>
      </c>
      <c r="L24" s="28">
        <f>10*30/7</f>
        <v>42.857142857142854</v>
      </c>
      <c r="M24" s="23">
        <f t="shared" si="0"/>
        <v>2.4318273276470777</v>
      </c>
      <c r="N24" s="29">
        <v>4</v>
      </c>
      <c r="O24" s="25"/>
    </row>
    <row r="25" spans="1:15" s="20" customFormat="1" ht="14.1" customHeight="1" x14ac:dyDescent="0.25">
      <c r="A25" s="12" t="s">
        <v>76</v>
      </c>
      <c r="B25" s="12" t="s">
        <v>18</v>
      </c>
      <c r="C25" s="12" t="s">
        <v>30</v>
      </c>
      <c r="D25" s="13">
        <v>1</v>
      </c>
      <c r="E25" s="1">
        <v>0.4</v>
      </c>
      <c r="F25" s="1">
        <v>0.6</v>
      </c>
      <c r="G25" s="1" t="s">
        <v>37</v>
      </c>
      <c r="H25" s="14">
        <v>0</v>
      </c>
      <c r="I25" s="15" t="s">
        <v>37</v>
      </c>
      <c r="J25" s="15" t="s">
        <v>37</v>
      </c>
      <c r="K25" s="15" t="s">
        <v>37</v>
      </c>
      <c r="L25" s="26">
        <v>5</v>
      </c>
      <c r="M25" s="14">
        <f t="shared" si="0"/>
        <v>0.30397841595588471</v>
      </c>
      <c r="N25" s="27">
        <v>0.5</v>
      </c>
      <c r="O25" s="19"/>
    </row>
    <row r="26" spans="1:15" s="20" customFormat="1" ht="14.1" customHeight="1" x14ac:dyDescent="0.25">
      <c r="A26" s="21" t="s">
        <v>76</v>
      </c>
      <c r="B26" s="21" t="s">
        <v>19</v>
      </c>
      <c r="C26" s="21" t="s">
        <v>30</v>
      </c>
      <c r="D26" s="22">
        <v>1</v>
      </c>
      <c r="E26" s="2" t="s">
        <v>37</v>
      </c>
      <c r="F26" s="2" t="s">
        <v>37</v>
      </c>
      <c r="G26" s="2" t="s">
        <v>37</v>
      </c>
      <c r="H26" s="23">
        <v>0</v>
      </c>
      <c r="I26" s="24" t="s">
        <v>37</v>
      </c>
      <c r="J26" s="24" t="s">
        <v>37</v>
      </c>
      <c r="K26" s="24" t="s">
        <v>37</v>
      </c>
      <c r="L26" s="28">
        <v>17</v>
      </c>
      <c r="M26" s="23">
        <f t="shared" si="0"/>
        <v>0.60795683191176941</v>
      </c>
      <c r="N26" s="29">
        <v>1</v>
      </c>
      <c r="O26" s="25"/>
    </row>
    <row r="27" spans="1:15" s="20" customFormat="1" ht="14.1" customHeight="1" x14ac:dyDescent="0.25">
      <c r="A27" s="21" t="s">
        <v>76</v>
      </c>
      <c r="B27" s="21" t="s">
        <v>20</v>
      </c>
      <c r="C27" s="21" t="s">
        <v>30</v>
      </c>
      <c r="D27" s="22">
        <v>1</v>
      </c>
      <c r="E27" s="2" t="s">
        <v>37</v>
      </c>
      <c r="F27" s="2" t="s">
        <v>37</v>
      </c>
      <c r="G27" s="2" t="s">
        <v>37</v>
      </c>
      <c r="H27" s="23">
        <v>0</v>
      </c>
      <c r="I27" s="24" t="s">
        <v>37</v>
      </c>
      <c r="J27" s="24" t="s">
        <v>37</v>
      </c>
      <c r="K27" s="24" t="s">
        <v>37</v>
      </c>
      <c r="L27" s="28">
        <v>37</v>
      </c>
      <c r="M27" s="23">
        <f t="shared" si="0"/>
        <v>1.2159136638235388</v>
      </c>
      <c r="N27" s="29">
        <v>2</v>
      </c>
      <c r="O27" s="25"/>
    </row>
    <row r="28" spans="1:15" s="20" customFormat="1" ht="14.1" customHeight="1" x14ac:dyDescent="0.25">
      <c r="A28" s="21" t="s">
        <v>76</v>
      </c>
      <c r="B28" s="21" t="s">
        <v>21</v>
      </c>
      <c r="C28" s="21" t="s">
        <v>30</v>
      </c>
      <c r="D28" s="22">
        <v>1</v>
      </c>
      <c r="E28" s="3" t="s">
        <v>37</v>
      </c>
      <c r="F28" s="3" t="s">
        <v>37</v>
      </c>
      <c r="G28" s="3" t="s">
        <v>37</v>
      </c>
      <c r="H28" s="23">
        <v>0</v>
      </c>
      <c r="I28" s="24" t="s">
        <v>37</v>
      </c>
      <c r="J28" s="24" t="s">
        <v>37</v>
      </c>
      <c r="K28" s="24" t="s">
        <v>37</v>
      </c>
      <c r="L28" s="28">
        <f>18*30/7</f>
        <v>77.142857142857139</v>
      </c>
      <c r="M28" s="23">
        <f t="shared" si="0"/>
        <v>2.4318273276470777</v>
      </c>
      <c r="N28" s="29">
        <v>4</v>
      </c>
      <c r="O28" s="25"/>
    </row>
    <row r="29" spans="1:15" s="20" customFormat="1" ht="14.1" customHeight="1" x14ac:dyDescent="0.25">
      <c r="A29" s="12" t="s">
        <v>75</v>
      </c>
      <c r="B29" s="12" t="s">
        <v>18</v>
      </c>
      <c r="C29" s="12" t="s">
        <v>30</v>
      </c>
      <c r="D29" s="13">
        <v>1</v>
      </c>
      <c r="E29" s="1" t="s">
        <v>37</v>
      </c>
      <c r="F29" s="1" t="s">
        <v>37</v>
      </c>
      <c r="G29" s="1" t="s">
        <v>37</v>
      </c>
      <c r="H29" s="14">
        <v>1</v>
      </c>
      <c r="I29" s="15" t="s">
        <v>37</v>
      </c>
      <c r="J29" s="15" t="s">
        <v>37</v>
      </c>
      <c r="K29" s="15" t="s">
        <v>37</v>
      </c>
      <c r="L29" s="26">
        <v>1</v>
      </c>
      <c r="M29" s="14">
        <f t="shared" si="0"/>
        <v>0.12159136638235388</v>
      </c>
      <c r="N29" s="27">
        <v>0.2</v>
      </c>
      <c r="O29" s="19"/>
    </row>
    <row r="30" spans="1:15" s="20" customFormat="1" ht="14.1" customHeight="1" x14ac:dyDescent="0.25">
      <c r="A30" s="21" t="s">
        <v>75</v>
      </c>
      <c r="B30" s="21" t="s">
        <v>19</v>
      </c>
      <c r="C30" s="21" t="s">
        <v>30</v>
      </c>
      <c r="D30" s="22">
        <v>1</v>
      </c>
      <c r="E30" s="2" t="s">
        <v>37</v>
      </c>
      <c r="F30" s="2" t="s">
        <v>37</v>
      </c>
      <c r="G30" s="2" t="s">
        <v>37</v>
      </c>
      <c r="H30" s="23">
        <v>0</v>
      </c>
      <c r="I30" s="24" t="s">
        <v>37</v>
      </c>
      <c r="J30" s="24" t="s">
        <v>37</v>
      </c>
      <c r="K30" s="24" t="s">
        <v>37</v>
      </c>
      <c r="L30" s="28">
        <v>4</v>
      </c>
      <c r="M30" s="23">
        <f t="shared" si="0"/>
        <v>0.30397841595588471</v>
      </c>
      <c r="N30" s="29">
        <v>0.5</v>
      </c>
      <c r="O30" s="25"/>
    </row>
    <row r="31" spans="1:15" s="20" customFormat="1" ht="14.1" customHeight="1" x14ac:dyDescent="0.25">
      <c r="A31" s="21" t="s">
        <v>75</v>
      </c>
      <c r="B31" s="21" t="s">
        <v>20</v>
      </c>
      <c r="C31" s="21" t="s">
        <v>30</v>
      </c>
      <c r="D31" s="22">
        <v>1</v>
      </c>
      <c r="E31" s="2">
        <v>0.53</v>
      </c>
      <c r="F31" s="2">
        <v>0.6</v>
      </c>
      <c r="G31" s="2">
        <v>0.65</v>
      </c>
      <c r="H31" s="23">
        <v>0</v>
      </c>
      <c r="I31" s="24" t="s">
        <v>37</v>
      </c>
      <c r="J31" s="24" t="s">
        <v>37</v>
      </c>
      <c r="K31" s="24" t="s">
        <v>37</v>
      </c>
      <c r="L31" s="28">
        <v>8</v>
      </c>
      <c r="M31" s="23">
        <f t="shared" si="0"/>
        <v>0.91193524786765412</v>
      </c>
      <c r="N31" s="29">
        <v>1.5</v>
      </c>
      <c r="O31" s="25"/>
    </row>
    <row r="32" spans="1:15" s="20" customFormat="1" ht="14.1" customHeight="1" x14ac:dyDescent="0.25">
      <c r="A32" s="21" t="s">
        <v>75</v>
      </c>
      <c r="B32" s="21" t="s">
        <v>21</v>
      </c>
      <c r="C32" s="21" t="s">
        <v>30</v>
      </c>
      <c r="D32" s="22">
        <v>1</v>
      </c>
      <c r="E32" s="3">
        <v>1</v>
      </c>
      <c r="F32" s="3">
        <v>0.6</v>
      </c>
      <c r="G32" s="3">
        <v>0.9</v>
      </c>
      <c r="H32" s="23">
        <v>0</v>
      </c>
      <c r="I32" s="24" t="s">
        <v>37</v>
      </c>
      <c r="J32" s="24" t="s">
        <v>37</v>
      </c>
      <c r="K32" s="24" t="s">
        <v>37</v>
      </c>
      <c r="L32" s="28">
        <v>12</v>
      </c>
      <c r="M32" s="23">
        <f t="shared" si="0"/>
        <v>1.8238704957353082</v>
      </c>
      <c r="N32" s="29">
        <v>3</v>
      </c>
      <c r="O32" s="25"/>
    </row>
    <row r="33" spans="1:15" s="20" customFormat="1" ht="14.1" customHeight="1" x14ac:dyDescent="0.25">
      <c r="A33" s="12" t="s">
        <v>175</v>
      </c>
      <c r="B33" s="12" t="s">
        <v>18</v>
      </c>
      <c r="C33" s="12" t="s">
        <v>30</v>
      </c>
      <c r="D33" s="13">
        <v>1</v>
      </c>
      <c r="E33" s="1">
        <v>0.4</v>
      </c>
      <c r="F33" s="1">
        <v>0.6</v>
      </c>
      <c r="G33" s="1" t="s">
        <v>37</v>
      </c>
      <c r="H33" s="14">
        <v>0</v>
      </c>
      <c r="I33" s="15" t="s">
        <v>37</v>
      </c>
      <c r="J33" s="15" t="s">
        <v>37</v>
      </c>
      <c r="K33" s="15" t="s">
        <v>37</v>
      </c>
      <c r="L33" s="26">
        <v>3</v>
      </c>
      <c r="M33" s="14">
        <f t="shared" si="0"/>
        <v>0.60795683191176941</v>
      </c>
      <c r="N33" s="27">
        <v>1</v>
      </c>
      <c r="O33" s="19"/>
    </row>
    <row r="34" spans="1:15" s="20" customFormat="1" ht="14.1" customHeight="1" x14ac:dyDescent="0.25">
      <c r="A34" s="21" t="s">
        <v>175</v>
      </c>
      <c r="B34" s="21" t="s">
        <v>19</v>
      </c>
      <c r="C34" s="21" t="s">
        <v>30</v>
      </c>
      <c r="D34" s="22">
        <v>1</v>
      </c>
      <c r="E34" s="2" t="s">
        <v>37</v>
      </c>
      <c r="F34" s="2" t="s">
        <v>37</v>
      </c>
      <c r="G34" s="2" t="s">
        <v>37</v>
      </c>
      <c r="H34" s="23">
        <v>0</v>
      </c>
      <c r="I34" s="24" t="s">
        <v>37</v>
      </c>
      <c r="J34" s="24" t="s">
        <v>37</v>
      </c>
      <c r="K34" s="24" t="s">
        <v>37</v>
      </c>
      <c r="L34" s="28">
        <v>20</v>
      </c>
      <c r="M34" s="23">
        <f t="shared" si="0"/>
        <v>1.2159136638235388</v>
      </c>
      <c r="N34" s="29">
        <v>2</v>
      </c>
      <c r="O34" s="25"/>
    </row>
    <row r="35" spans="1:15" s="20" customFormat="1" ht="14.1" customHeight="1" x14ac:dyDescent="0.25">
      <c r="A35" s="21" t="s">
        <v>175</v>
      </c>
      <c r="B35" s="21" t="s">
        <v>20</v>
      </c>
      <c r="C35" s="21" t="s">
        <v>30</v>
      </c>
      <c r="D35" s="22">
        <v>1</v>
      </c>
      <c r="E35" s="2" t="s">
        <v>37</v>
      </c>
      <c r="F35" s="2" t="s">
        <v>37</v>
      </c>
      <c r="G35" s="2" t="s">
        <v>37</v>
      </c>
      <c r="H35" s="23">
        <v>0</v>
      </c>
      <c r="I35" s="24" t="s">
        <v>37</v>
      </c>
      <c r="J35" s="24" t="s">
        <v>37</v>
      </c>
      <c r="K35" s="24" t="s">
        <v>37</v>
      </c>
      <c r="L35" s="28">
        <v>60</v>
      </c>
      <c r="M35" s="23">
        <f t="shared" si="0"/>
        <v>2.4318273276470777</v>
      </c>
      <c r="N35" s="29">
        <v>4</v>
      </c>
      <c r="O35" s="25"/>
    </row>
    <row r="36" spans="1:15" s="20" customFormat="1" ht="14.1" customHeight="1" x14ac:dyDescent="0.25">
      <c r="A36" s="21" t="s">
        <v>175</v>
      </c>
      <c r="B36" s="21" t="s">
        <v>21</v>
      </c>
      <c r="C36" s="21" t="s">
        <v>30</v>
      </c>
      <c r="D36" s="22">
        <v>1</v>
      </c>
      <c r="E36" s="3" t="s">
        <v>37</v>
      </c>
      <c r="F36" s="3" t="s">
        <v>37</v>
      </c>
      <c r="G36" s="3" t="s">
        <v>37</v>
      </c>
      <c r="H36" s="23">
        <v>0</v>
      </c>
      <c r="I36" s="24" t="s">
        <v>37</v>
      </c>
      <c r="J36" s="24" t="s">
        <v>37</v>
      </c>
      <c r="K36" s="24" t="s">
        <v>37</v>
      </c>
      <c r="L36" s="28">
        <f>24*30/7</f>
        <v>102.85714285714286</v>
      </c>
      <c r="M36" s="23">
        <f t="shared" si="0"/>
        <v>4.8636546552941553</v>
      </c>
      <c r="N36" s="29">
        <v>8</v>
      </c>
      <c r="O36" s="25"/>
    </row>
    <row r="37" spans="1:15" s="20" customFormat="1" ht="14.1" customHeight="1" x14ac:dyDescent="0.25">
      <c r="A37" s="12" t="s">
        <v>176</v>
      </c>
      <c r="B37" s="12" t="s">
        <v>18</v>
      </c>
      <c r="C37" s="12" t="s">
        <v>30</v>
      </c>
      <c r="D37" s="13">
        <v>1</v>
      </c>
      <c r="E37" s="1">
        <v>0.4</v>
      </c>
      <c r="F37" s="1">
        <v>0.7</v>
      </c>
      <c r="G37" s="1">
        <v>0.2</v>
      </c>
      <c r="H37" s="14">
        <v>1</v>
      </c>
      <c r="I37" s="15" t="s">
        <v>37</v>
      </c>
      <c r="J37" s="15" t="s">
        <v>37</v>
      </c>
      <c r="K37" s="15" t="s">
        <v>37</v>
      </c>
      <c r="L37" s="26">
        <v>5</v>
      </c>
      <c r="M37" s="14">
        <f t="shared" ref="M37:M56" si="1">N37/NORMINV(0.95,0,1)</f>
        <v>0.30397841595588471</v>
      </c>
      <c r="N37" s="27">
        <v>0.5</v>
      </c>
      <c r="O37" s="19"/>
    </row>
    <row r="38" spans="1:15" s="20" customFormat="1" ht="14.1" customHeight="1" x14ac:dyDescent="0.25">
      <c r="A38" s="21" t="s">
        <v>176</v>
      </c>
      <c r="B38" s="21" t="s">
        <v>19</v>
      </c>
      <c r="C38" s="21" t="s">
        <v>30</v>
      </c>
      <c r="D38" s="22">
        <v>1</v>
      </c>
      <c r="E38" s="2">
        <v>0.65</v>
      </c>
      <c r="F38" s="2">
        <v>0.7</v>
      </c>
      <c r="G38" s="2">
        <v>0.75</v>
      </c>
      <c r="H38" s="23">
        <v>0</v>
      </c>
      <c r="I38" s="24" t="s">
        <v>37</v>
      </c>
      <c r="J38" s="24" t="s">
        <v>37</v>
      </c>
      <c r="K38" s="24" t="s">
        <v>37</v>
      </c>
      <c r="L38" s="28">
        <v>17</v>
      </c>
      <c r="M38" s="23">
        <f t="shared" si="1"/>
        <v>0.60795683191176941</v>
      </c>
      <c r="N38" s="29">
        <v>1</v>
      </c>
      <c r="O38" s="25"/>
    </row>
    <row r="39" spans="1:15" s="20" customFormat="1" ht="14.1" customHeight="1" x14ac:dyDescent="0.25">
      <c r="A39" s="21" t="s">
        <v>176</v>
      </c>
      <c r="B39" s="21" t="s">
        <v>20</v>
      </c>
      <c r="C39" s="21" t="s">
        <v>30</v>
      </c>
      <c r="D39" s="22">
        <v>1</v>
      </c>
      <c r="E39" s="2" t="s">
        <v>37</v>
      </c>
      <c r="F39" s="2" t="s">
        <v>37</v>
      </c>
      <c r="G39" s="2" t="s">
        <v>37</v>
      </c>
      <c r="H39" s="23">
        <v>0</v>
      </c>
      <c r="I39" s="24" t="s">
        <v>37</v>
      </c>
      <c r="J39" s="24" t="s">
        <v>37</v>
      </c>
      <c r="K39" s="24" t="s">
        <v>37</v>
      </c>
      <c r="L39" s="28">
        <v>37</v>
      </c>
      <c r="M39" s="23">
        <f t="shared" si="1"/>
        <v>1.2159136638235388</v>
      </c>
      <c r="N39" s="29">
        <v>2</v>
      </c>
      <c r="O39" s="25"/>
    </row>
    <row r="40" spans="1:15" s="20" customFormat="1" ht="14.1" customHeight="1" x14ac:dyDescent="0.25">
      <c r="A40" s="21" t="s">
        <v>176</v>
      </c>
      <c r="B40" s="21" t="s">
        <v>21</v>
      </c>
      <c r="C40" s="21" t="s">
        <v>30</v>
      </c>
      <c r="D40" s="22">
        <v>1</v>
      </c>
      <c r="E40" s="3" t="s">
        <v>37</v>
      </c>
      <c r="F40" s="3" t="s">
        <v>37</v>
      </c>
      <c r="G40" s="3" t="s">
        <v>37</v>
      </c>
      <c r="H40" s="23">
        <v>0</v>
      </c>
      <c r="I40" s="24" t="s">
        <v>37</v>
      </c>
      <c r="J40" s="24" t="s">
        <v>37</v>
      </c>
      <c r="K40" s="24" t="s">
        <v>37</v>
      </c>
      <c r="L40" s="28">
        <f>18*30/7</f>
        <v>77.142857142857139</v>
      </c>
      <c r="M40" s="23">
        <f t="shared" si="1"/>
        <v>2.4318273276470777</v>
      </c>
      <c r="N40" s="29">
        <v>4</v>
      </c>
      <c r="O40" s="25"/>
    </row>
    <row r="41" spans="1:15" s="20" customFormat="1" ht="14.1" customHeight="1" x14ac:dyDescent="0.25">
      <c r="A41" s="12" t="s">
        <v>71</v>
      </c>
      <c r="B41" s="12" t="s">
        <v>18</v>
      </c>
      <c r="C41" s="12" t="s">
        <v>30</v>
      </c>
      <c r="D41" s="13">
        <v>1</v>
      </c>
      <c r="E41" s="1">
        <v>0.25</v>
      </c>
      <c r="F41" s="1">
        <v>0.55000000000000004</v>
      </c>
      <c r="G41" s="1" t="s">
        <v>37</v>
      </c>
      <c r="H41" s="14">
        <v>1</v>
      </c>
      <c r="I41" s="15" t="s">
        <v>37</v>
      </c>
      <c r="J41" s="15" t="s">
        <v>37</v>
      </c>
      <c r="K41" s="15" t="s">
        <v>37</v>
      </c>
      <c r="L41" s="26">
        <v>5</v>
      </c>
      <c r="M41" s="14">
        <f t="shared" si="1"/>
        <v>0.30397841595588471</v>
      </c>
      <c r="N41" s="27">
        <v>0.5</v>
      </c>
      <c r="O41" s="19"/>
    </row>
    <row r="42" spans="1:15" s="20" customFormat="1" ht="14.1" customHeight="1" x14ac:dyDescent="0.25">
      <c r="A42" s="21" t="s">
        <v>71</v>
      </c>
      <c r="B42" s="21" t="s">
        <v>19</v>
      </c>
      <c r="C42" s="21" t="s">
        <v>30</v>
      </c>
      <c r="D42" s="22">
        <v>1</v>
      </c>
      <c r="E42" s="2">
        <v>0.52</v>
      </c>
      <c r="F42" s="2">
        <v>0.7</v>
      </c>
      <c r="G42" s="2" t="s">
        <v>37</v>
      </c>
      <c r="H42" s="23">
        <v>0</v>
      </c>
      <c r="I42" s="24" t="s">
        <v>37</v>
      </c>
      <c r="J42" s="24" t="s">
        <v>37</v>
      </c>
      <c r="K42" s="24" t="s">
        <v>37</v>
      </c>
      <c r="L42" s="28">
        <v>17</v>
      </c>
      <c r="M42" s="23">
        <f t="shared" si="1"/>
        <v>0.60795683191176941</v>
      </c>
      <c r="N42" s="29">
        <v>1</v>
      </c>
      <c r="O42" s="25"/>
    </row>
    <row r="43" spans="1:15" s="20" customFormat="1" ht="14.1" customHeight="1" x14ac:dyDescent="0.25">
      <c r="A43" s="21" t="s">
        <v>71</v>
      </c>
      <c r="B43" s="21" t="s">
        <v>20</v>
      </c>
      <c r="C43" s="21" t="s">
        <v>30</v>
      </c>
      <c r="D43" s="22">
        <v>1</v>
      </c>
      <c r="E43" s="2">
        <v>0.95</v>
      </c>
      <c r="F43" s="2">
        <v>0.6</v>
      </c>
      <c r="G43" s="2" t="s">
        <v>37</v>
      </c>
      <c r="H43" s="23">
        <v>0</v>
      </c>
      <c r="I43" s="24" t="s">
        <v>37</v>
      </c>
      <c r="J43" s="24" t="s">
        <v>37</v>
      </c>
      <c r="K43" s="24" t="s">
        <v>37</v>
      </c>
      <c r="L43" s="28">
        <v>37</v>
      </c>
      <c r="M43" s="23">
        <f t="shared" si="1"/>
        <v>1.2159136638235388</v>
      </c>
      <c r="N43" s="29">
        <v>2</v>
      </c>
      <c r="O43" s="25"/>
    </row>
    <row r="44" spans="1:15" s="20" customFormat="1" ht="14.1" customHeight="1" x14ac:dyDescent="0.25">
      <c r="A44" s="21" t="s">
        <v>71</v>
      </c>
      <c r="B44" s="21" t="s">
        <v>21</v>
      </c>
      <c r="C44" s="21" t="s">
        <v>30</v>
      </c>
      <c r="D44" s="22">
        <v>1</v>
      </c>
      <c r="E44" s="3">
        <v>1.64</v>
      </c>
      <c r="F44" s="3">
        <v>0.7</v>
      </c>
      <c r="G44" s="3" t="s">
        <v>37</v>
      </c>
      <c r="H44" s="23">
        <v>0</v>
      </c>
      <c r="I44" s="24" t="s">
        <v>37</v>
      </c>
      <c r="J44" s="24" t="s">
        <v>37</v>
      </c>
      <c r="K44" s="24" t="s">
        <v>37</v>
      </c>
      <c r="L44" s="28">
        <f>18*30/7</f>
        <v>77.142857142857139</v>
      </c>
      <c r="M44" s="23">
        <f t="shared" si="1"/>
        <v>2.4318273276470777</v>
      </c>
      <c r="N44" s="29">
        <v>4</v>
      </c>
      <c r="O44" s="25"/>
    </row>
    <row r="45" spans="1:15" s="20" customFormat="1" ht="14.1" customHeight="1" x14ac:dyDescent="0.25">
      <c r="A45" s="12" t="s">
        <v>182</v>
      </c>
      <c r="B45" s="12" t="s">
        <v>18</v>
      </c>
      <c r="C45" s="12" t="s">
        <v>30</v>
      </c>
      <c r="D45" s="13">
        <v>1</v>
      </c>
      <c r="E45" s="1" t="s">
        <v>37</v>
      </c>
      <c r="F45" s="1" t="s">
        <v>37</v>
      </c>
      <c r="G45" s="1" t="s">
        <v>37</v>
      </c>
      <c r="H45" s="14">
        <v>0</v>
      </c>
      <c r="I45" s="15" t="s">
        <v>37</v>
      </c>
      <c r="J45" s="15" t="s">
        <v>37</v>
      </c>
      <c r="K45" s="15" t="s">
        <v>37</v>
      </c>
      <c r="L45" s="26">
        <v>5</v>
      </c>
      <c r="M45" s="14">
        <f t="shared" si="1"/>
        <v>0.30397841595588471</v>
      </c>
      <c r="N45" s="27">
        <v>0.5</v>
      </c>
      <c r="O45" s="19"/>
    </row>
    <row r="46" spans="1:15" s="20" customFormat="1" ht="14.1" customHeight="1" x14ac:dyDescent="0.25">
      <c r="A46" s="21" t="s">
        <v>182</v>
      </c>
      <c r="B46" s="21" t="s">
        <v>19</v>
      </c>
      <c r="C46" s="21" t="s">
        <v>30</v>
      </c>
      <c r="D46" s="22">
        <v>1</v>
      </c>
      <c r="E46" s="2" t="s">
        <v>37</v>
      </c>
      <c r="F46" s="2" t="s">
        <v>37</v>
      </c>
      <c r="G46" s="2" t="s">
        <v>37</v>
      </c>
      <c r="H46" s="23">
        <v>0</v>
      </c>
      <c r="I46" s="24" t="s">
        <v>37</v>
      </c>
      <c r="J46" s="24" t="s">
        <v>37</v>
      </c>
      <c r="K46" s="24" t="s">
        <v>37</v>
      </c>
      <c r="L46" s="28">
        <v>17</v>
      </c>
      <c r="M46" s="23">
        <f t="shared" si="1"/>
        <v>0.60795683191176941</v>
      </c>
      <c r="N46" s="29">
        <v>1</v>
      </c>
      <c r="O46" s="25"/>
    </row>
    <row r="47" spans="1:15" s="20" customFormat="1" ht="14.1" customHeight="1" x14ac:dyDescent="0.25">
      <c r="A47" s="21" t="s">
        <v>182</v>
      </c>
      <c r="B47" s="21" t="s">
        <v>20</v>
      </c>
      <c r="C47" s="21" t="s">
        <v>30</v>
      </c>
      <c r="D47" s="22">
        <v>1</v>
      </c>
      <c r="E47" s="2">
        <v>1.6</v>
      </c>
      <c r="F47" s="2">
        <v>0.6</v>
      </c>
      <c r="G47" s="2">
        <v>0.75</v>
      </c>
      <c r="H47" s="23">
        <v>0</v>
      </c>
      <c r="I47" s="24" t="s">
        <v>37</v>
      </c>
      <c r="J47" s="24" t="s">
        <v>37</v>
      </c>
      <c r="K47" s="24" t="s">
        <v>37</v>
      </c>
      <c r="L47" s="28">
        <v>37</v>
      </c>
      <c r="M47" s="23">
        <f t="shared" si="1"/>
        <v>1.2159136638235388</v>
      </c>
      <c r="N47" s="29">
        <v>2</v>
      </c>
      <c r="O47" s="25"/>
    </row>
    <row r="48" spans="1:15" s="20" customFormat="1" ht="14.1" customHeight="1" x14ac:dyDescent="0.25">
      <c r="A48" s="21" t="s">
        <v>182</v>
      </c>
      <c r="B48" s="21" t="s">
        <v>21</v>
      </c>
      <c r="C48" s="21" t="s">
        <v>30</v>
      </c>
      <c r="D48" s="22">
        <v>1</v>
      </c>
      <c r="E48" s="3" t="s">
        <v>37</v>
      </c>
      <c r="F48" s="3" t="s">
        <v>37</v>
      </c>
      <c r="G48" s="3" t="s">
        <v>37</v>
      </c>
      <c r="H48" s="23">
        <v>0</v>
      </c>
      <c r="I48" s="24" t="s">
        <v>37</v>
      </c>
      <c r="J48" s="24" t="s">
        <v>37</v>
      </c>
      <c r="K48" s="24" t="s">
        <v>37</v>
      </c>
      <c r="L48" s="28">
        <f>18*30/7</f>
        <v>77.142857142857139</v>
      </c>
      <c r="M48" s="23">
        <f t="shared" si="1"/>
        <v>2.4318273276470777</v>
      </c>
      <c r="N48" s="29">
        <v>4</v>
      </c>
      <c r="O48" s="25"/>
    </row>
    <row r="49" spans="1:15" s="20" customFormat="1" ht="14.1" customHeight="1" x14ac:dyDescent="0.25">
      <c r="A49" s="12" t="s">
        <v>181</v>
      </c>
      <c r="B49" s="12" t="s">
        <v>18</v>
      </c>
      <c r="C49" s="12" t="s">
        <v>30</v>
      </c>
      <c r="D49" s="13">
        <v>1</v>
      </c>
      <c r="E49" s="1" t="s">
        <v>37</v>
      </c>
      <c r="F49" s="1" t="s">
        <v>37</v>
      </c>
      <c r="G49" s="1" t="s">
        <v>37</v>
      </c>
      <c r="H49" s="14">
        <v>1</v>
      </c>
      <c r="I49" s="15" t="s">
        <v>37</v>
      </c>
      <c r="J49" s="15" t="s">
        <v>37</v>
      </c>
      <c r="K49" s="15" t="s">
        <v>37</v>
      </c>
      <c r="L49" s="26">
        <v>5</v>
      </c>
      <c r="M49" s="14">
        <f t="shared" si="1"/>
        <v>0.30397841595588471</v>
      </c>
      <c r="N49" s="27">
        <v>0.5</v>
      </c>
      <c r="O49" s="19"/>
    </row>
    <row r="50" spans="1:15" s="20" customFormat="1" ht="14.1" customHeight="1" x14ac:dyDescent="0.25">
      <c r="A50" s="21" t="s">
        <v>181</v>
      </c>
      <c r="B50" s="21" t="s">
        <v>19</v>
      </c>
      <c r="C50" s="21" t="s">
        <v>30</v>
      </c>
      <c r="D50" s="22">
        <v>1</v>
      </c>
      <c r="E50" s="2" t="s">
        <v>37</v>
      </c>
      <c r="F50" s="2" t="s">
        <v>37</v>
      </c>
      <c r="G50" s="2" t="s">
        <v>37</v>
      </c>
      <c r="H50" s="23">
        <v>1</v>
      </c>
      <c r="I50" s="24" t="s">
        <v>37</v>
      </c>
      <c r="J50" s="24" t="s">
        <v>37</v>
      </c>
      <c r="K50" s="24" t="s">
        <v>37</v>
      </c>
      <c r="L50" s="28">
        <v>17</v>
      </c>
      <c r="M50" s="23">
        <f t="shared" si="1"/>
        <v>0.60795683191176941</v>
      </c>
      <c r="N50" s="29">
        <v>1</v>
      </c>
      <c r="O50" s="25"/>
    </row>
    <row r="51" spans="1:15" s="20" customFormat="1" ht="14.1" customHeight="1" x14ac:dyDescent="0.25">
      <c r="A51" s="21" t="s">
        <v>181</v>
      </c>
      <c r="B51" s="21" t="s">
        <v>20</v>
      </c>
      <c r="C51" s="21" t="s">
        <v>30</v>
      </c>
      <c r="D51" s="22">
        <v>1</v>
      </c>
      <c r="E51" s="2">
        <v>1.25</v>
      </c>
      <c r="F51" s="2">
        <v>0.6</v>
      </c>
      <c r="G51" s="2">
        <v>0.75</v>
      </c>
      <c r="H51" s="23">
        <v>0</v>
      </c>
      <c r="I51" s="24" t="s">
        <v>37</v>
      </c>
      <c r="J51" s="24" t="s">
        <v>37</v>
      </c>
      <c r="K51" s="24" t="s">
        <v>37</v>
      </c>
      <c r="L51" s="28">
        <v>37</v>
      </c>
      <c r="M51" s="23">
        <f t="shared" si="1"/>
        <v>1.2159136638235388</v>
      </c>
      <c r="N51" s="29">
        <v>2</v>
      </c>
      <c r="O51" s="25"/>
    </row>
    <row r="52" spans="1:15" s="20" customFormat="1" ht="14.1" customHeight="1" x14ac:dyDescent="0.25">
      <c r="A52" s="34" t="s">
        <v>181</v>
      </c>
      <c r="B52" s="34" t="s">
        <v>21</v>
      </c>
      <c r="C52" s="34" t="s">
        <v>30</v>
      </c>
      <c r="D52" s="35">
        <v>1</v>
      </c>
      <c r="E52" s="3" t="s">
        <v>37</v>
      </c>
      <c r="F52" s="3" t="s">
        <v>37</v>
      </c>
      <c r="G52" s="3" t="s">
        <v>37</v>
      </c>
      <c r="H52" s="31">
        <v>0</v>
      </c>
      <c r="I52" s="36" t="s">
        <v>37</v>
      </c>
      <c r="J52" s="36" t="s">
        <v>37</v>
      </c>
      <c r="K52" s="36" t="s">
        <v>37</v>
      </c>
      <c r="L52" s="30">
        <f>18*30/7</f>
        <v>77.142857142857139</v>
      </c>
      <c r="M52" s="31">
        <f t="shared" si="1"/>
        <v>2.4318273276470777</v>
      </c>
      <c r="N52" s="32">
        <v>4</v>
      </c>
      <c r="O52" s="37"/>
    </row>
    <row r="53" spans="1:15" s="20" customFormat="1" ht="14.1" customHeight="1" x14ac:dyDescent="0.25">
      <c r="A53" s="21" t="s">
        <v>79</v>
      </c>
      <c r="B53" s="21" t="s">
        <v>18</v>
      </c>
      <c r="C53" s="21" t="s">
        <v>30</v>
      </c>
      <c r="D53" s="22">
        <v>1</v>
      </c>
      <c r="E53" s="1">
        <v>0.28000000000000003</v>
      </c>
      <c r="F53" s="1">
        <v>0.73</v>
      </c>
      <c r="G53" s="1">
        <v>0.1</v>
      </c>
      <c r="H53" s="14">
        <v>0</v>
      </c>
      <c r="I53" s="24" t="s">
        <v>37</v>
      </c>
      <c r="J53" s="24" t="s">
        <v>37</v>
      </c>
      <c r="K53" s="24" t="s">
        <v>37</v>
      </c>
      <c r="L53" s="28">
        <v>5</v>
      </c>
      <c r="M53" s="23">
        <f t="shared" si="1"/>
        <v>0.60795683191176941</v>
      </c>
      <c r="N53" s="27">
        <v>1</v>
      </c>
      <c r="O53" s="25"/>
    </row>
    <row r="54" spans="1:15" s="20" customFormat="1" ht="14.1" customHeight="1" x14ac:dyDescent="0.25">
      <c r="A54" s="21" t="s">
        <v>79</v>
      </c>
      <c r="B54" s="21" t="s">
        <v>19</v>
      </c>
      <c r="C54" s="21" t="s">
        <v>30</v>
      </c>
      <c r="D54" s="22">
        <v>1</v>
      </c>
      <c r="E54" s="2">
        <v>0.72</v>
      </c>
      <c r="F54" s="2">
        <v>0.73</v>
      </c>
      <c r="G54" s="2">
        <v>0.4</v>
      </c>
      <c r="H54" s="23">
        <v>0</v>
      </c>
      <c r="I54" s="24" t="s">
        <v>37</v>
      </c>
      <c r="J54" s="24" t="s">
        <v>37</v>
      </c>
      <c r="K54" s="24" t="s">
        <v>37</v>
      </c>
      <c r="L54" s="28">
        <v>20</v>
      </c>
      <c r="M54" s="23">
        <f t="shared" si="1"/>
        <v>1.2159136638235388</v>
      </c>
      <c r="N54" s="29">
        <v>2</v>
      </c>
      <c r="O54" s="25"/>
    </row>
    <row r="55" spans="1:15" s="20" customFormat="1" ht="14.1" customHeight="1" x14ac:dyDescent="0.25">
      <c r="A55" s="21" t="s">
        <v>79</v>
      </c>
      <c r="B55" s="21" t="s">
        <v>20</v>
      </c>
      <c r="C55" s="21" t="s">
        <v>30</v>
      </c>
      <c r="D55" s="22">
        <v>1</v>
      </c>
      <c r="E55" s="2">
        <v>1.66</v>
      </c>
      <c r="F55" s="2">
        <v>0.73</v>
      </c>
      <c r="G55" s="2">
        <v>0.8</v>
      </c>
      <c r="H55" s="23">
        <v>0</v>
      </c>
      <c r="I55" s="24" t="s">
        <v>37</v>
      </c>
      <c r="J55" s="24" t="s">
        <v>37</v>
      </c>
      <c r="K55" s="24" t="s">
        <v>37</v>
      </c>
      <c r="L55" s="28">
        <v>50</v>
      </c>
      <c r="M55" s="23">
        <f t="shared" si="1"/>
        <v>2.4318273276470777</v>
      </c>
      <c r="N55" s="29">
        <v>4</v>
      </c>
      <c r="O55" s="25"/>
    </row>
    <row r="56" spans="1:15" s="20" customFormat="1" ht="14.1" customHeight="1" x14ac:dyDescent="0.25">
      <c r="A56" s="34" t="s">
        <v>79</v>
      </c>
      <c r="B56" s="34" t="s">
        <v>21</v>
      </c>
      <c r="C56" s="34" t="s">
        <v>30</v>
      </c>
      <c r="D56" s="35">
        <v>1</v>
      </c>
      <c r="E56" s="3">
        <v>2.17</v>
      </c>
      <c r="F56" s="3">
        <v>0.73</v>
      </c>
      <c r="G56" s="3">
        <v>1</v>
      </c>
      <c r="H56" s="31">
        <v>0</v>
      </c>
      <c r="I56" s="36" t="s">
        <v>37</v>
      </c>
      <c r="J56" s="36" t="s">
        <v>37</v>
      </c>
      <c r="K56" s="36" t="s">
        <v>37</v>
      </c>
      <c r="L56" s="30">
        <f>24*30/7</f>
        <v>102.85714285714286</v>
      </c>
      <c r="M56" s="31">
        <f t="shared" si="1"/>
        <v>4.8636546552941553</v>
      </c>
      <c r="N56" s="32">
        <v>8</v>
      </c>
      <c r="O56" s="37"/>
    </row>
  </sheetData>
  <sortState ref="A5:O68">
    <sortCondition ref="A133:A196"/>
    <sortCondition ref="B133:B196"/>
  </sortState>
  <mergeCells count="2">
    <mergeCell ref="B1:H1"/>
    <mergeCell ref="B2:J2"/>
  </mergeCells>
  <conditionalFormatting sqref="E13:G16">
    <cfRule type="containsText" dxfId="12" priority="11" operator="containsText" text="NA">
      <formula>NOT(ISERROR(SEARCH("NA",E13)))</formula>
    </cfRule>
  </conditionalFormatting>
  <conditionalFormatting sqref="E5:G12">
    <cfRule type="containsText" dxfId="11" priority="13" operator="containsText" text="NA">
      <formula>NOT(ISERROR(SEARCH("NA",E5)))</formula>
    </cfRule>
  </conditionalFormatting>
  <conditionalFormatting sqref="E17:G20">
    <cfRule type="containsText" dxfId="10" priority="12" operator="containsText" text="NA">
      <formula>NOT(ISERROR(SEARCH("NA",E17)))</formula>
    </cfRule>
  </conditionalFormatting>
  <conditionalFormatting sqref="E25:G28">
    <cfRule type="containsText" dxfId="9" priority="10" operator="containsText" text="NA">
      <formula>NOT(ISERROR(SEARCH("NA",E25)))</formula>
    </cfRule>
  </conditionalFormatting>
  <conditionalFormatting sqref="E29:G32">
    <cfRule type="containsText" dxfId="8" priority="9" operator="containsText" text="NA">
      <formula>NOT(ISERROR(SEARCH("NA",E29)))</formula>
    </cfRule>
  </conditionalFormatting>
  <conditionalFormatting sqref="E37:G40">
    <cfRule type="containsText" dxfId="7" priority="8" operator="containsText" text="NA">
      <formula>NOT(ISERROR(SEARCH("NA",E37)))</formula>
    </cfRule>
  </conditionalFormatting>
  <conditionalFormatting sqref="E33:G36">
    <cfRule type="containsText" dxfId="6" priority="7" operator="containsText" text="NA">
      <formula>NOT(ISERROR(SEARCH("NA",E33)))</formula>
    </cfRule>
  </conditionalFormatting>
  <conditionalFormatting sqref="E21:G24">
    <cfRule type="containsText" dxfId="5" priority="6" operator="containsText" text="NA">
      <formula>NOT(ISERROR(SEARCH("NA",E21)))</formula>
    </cfRule>
  </conditionalFormatting>
  <conditionalFormatting sqref="E49:G52">
    <cfRule type="containsText" dxfId="4" priority="5" operator="containsText" text="NA">
      <formula>NOT(ISERROR(SEARCH("NA",E49)))</formula>
    </cfRule>
  </conditionalFormatting>
  <conditionalFormatting sqref="E45:G48">
    <cfRule type="containsText" dxfId="3" priority="4" operator="containsText" text="NA">
      <formula>NOT(ISERROR(SEARCH("NA",E45)))</formula>
    </cfRule>
  </conditionalFormatting>
  <conditionalFormatting sqref="E53:F56">
    <cfRule type="containsText" dxfId="2" priority="2" operator="containsText" text="NA">
      <formula>NOT(ISERROR(SEARCH("NA",E53)))</formula>
    </cfRule>
  </conditionalFormatting>
  <conditionalFormatting sqref="G53:G56">
    <cfRule type="containsText" dxfId="1" priority="3" operator="containsText" text="NA">
      <formula>NOT(ISERROR(SEARCH("NA",G53)))</formula>
    </cfRule>
  </conditionalFormatting>
  <conditionalFormatting sqref="E41:G44">
    <cfRule type="containsText" dxfId="0" priority="1" operator="containsText" text="NA">
      <formula>NOT(ISERROR(SEARCH("NA",E41)))</formula>
    </cfRule>
  </conditionalFormatting>
  <dataValidations count="1">
    <dataValidation type="list" allowBlank="1" showInputMessage="1" showErrorMessage="1" sqref="A9:A56">
      <formula1>[0]!ComponentTypeList</formula1>
    </dataValidation>
  </dataValidations>
  <pageMargins left="0.75" right="0.75" top="1" bottom="1" header="0.5" footer="0.5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asset_names!$A$2:$A$28</xm:f>
          </x14:formula1>
          <xm:sqref>A5:A8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6565"/>
  </sheetPr>
  <dimension ref="A1:C80"/>
  <sheetViews>
    <sheetView zoomScale="110" zoomScaleNormal="110" zoomScalePageLayoutView="125" workbookViewId="0">
      <selection activeCell="B10" sqref="B10"/>
    </sheetView>
  </sheetViews>
  <sheetFormatPr defaultColWidth="10.875" defaultRowHeight="12.75" x14ac:dyDescent="0.25"/>
  <cols>
    <col min="1" max="1" width="21.5" style="8" customWidth="1"/>
    <col min="2" max="2" width="14.125" style="8" customWidth="1"/>
    <col min="3" max="3" width="89.5" style="68" customWidth="1"/>
    <col min="4" max="4" width="44.625" style="10" customWidth="1"/>
    <col min="5" max="16384" width="10.875" style="10"/>
  </cols>
  <sheetData>
    <row r="1" spans="1:3" s="6" customFormat="1" ht="20.100000000000001" customHeight="1" x14ac:dyDescent="0.25">
      <c r="A1" s="6" t="s">
        <v>12</v>
      </c>
      <c r="B1" s="6" t="s">
        <v>40</v>
      </c>
    </row>
    <row r="2" spans="1:3" s="6" customFormat="1" ht="39.950000000000003" customHeight="1" x14ac:dyDescent="0.25">
      <c r="A2" s="6" t="s">
        <v>13</v>
      </c>
      <c r="B2" s="7"/>
    </row>
    <row r="3" spans="1:3" ht="14.1" customHeight="1" x14ac:dyDescent="0.25"/>
    <row r="4" spans="1:3" ht="26.1" customHeight="1" x14ac:dyDescent="0.25">
      <c r="A4" s="69" t="s">
        <v>0</v>
      </c>
      <c r="B4" s="69" t="s">
        <v>4</v>
      </c>
      <c r="C4" s="70" t="s">
        <v>43</v>
      </c>
    </row>
    <row r="5" spans="1:3" s="20" customFormat="1" ht="15" customHeight="1" x14ac:dyDescent="0.25">
      <c r="A5" s="71"/>
      <c r="B5" s="12" t="s">
        <v>18</v>
      </c>
      <c r="C5" s="72"/>
    </row>
    <row r="6" spans="1:3" s="20" customFormat="1" ht="15" customHeight="1" x14ac:dyDescent="0.25">
      <c r="A6" s="71"/>
      <c r="B6" s="21" t="s">
        <v>19</v>
      </c>
      <c r="C6" s="72"/>
    </row>
    <row r="7" spans="1:3" s="20" customFormat="1" ht="15" customHeight="1" x14ac:dyDescent="0.25">
      <c r="A7" s="71"/>
      <c r="B7" s="21" t="s">
        <v>20</v>
      </c>
      <c r="C7" s="72"/>
    </row>
    <row r="8" spans="1:3" s="20" customFormat="1" ht="15" customHeight="1" x14ac:dyDescent="0.25">
      <c r="A8" s="71"/>
      <c r="B8" s="21" t="s">
        <v>21</v>
      </c>
      <c r="C8" s="72"/>
    </row>
    <row r="9" spans="1:3" s="20" customFormat="1" ht="15" customHeight="1" x14ac:dyDescent="0.25">
      <c r="A9" s="12"/>
      <c r="B9" s="12" t="s">
        <v>18</v>
      </c>
      <c r="C9" s="19"/>
    </row>
    <row r="10" spans="1:3" s="20" customFormat="1" ht="15" customHeight="1" x14ac:dyDescent="0.25">
      <c r="A10" s="21"/>
      <c r="B10" s="21" t="s">
        <v>19</v>
      </c>
      <c r="C10" s="25"/>
    </row>
    <row r="11" spans="1:3" s="20" customFormat="1" ht="15" customHeight="1" x14ac:dyDescent="0.25">
      <c r="A11" s="21"/>
      <c r="B11" s="21" t="s">
        <v>20</v>
      </c>
      <c r="C11" s="25"/>
    </row>
    <row r="12" spans="1:3" s="20" customFormat="1" ht="15" customHeight="1" x14ac:dyDescent="0.25">
      <c r="A12" s="34"/>
      <c r="B12" s="34" t="s">
        <v>21</v>
      </c>
      <c r="C12" s="37"/>
    </row>
    <row r="13" spans="1:3" s="33" customFormat="1" ht="15" customHeight="1" x14ac:dyDescent="0.25">
      <c r="A13" s="21"/>
      <c r="B13" s="21" t="s">
        <v>18</v>
      </c>
      <c r="C13" s="25"/>
    </row>
    <row r="14" spans="1:3" s="20" customFormat="1" ht="15" customHeight="1" x14ac:dyDescent="0.25">
      <c r="A14" s="21"/>
      <c r="B14" s="21" t="s">
        <v>19</v>
      </c>
      <c r="C14" s="25"/>
    </row>
    <row r="15" spans="1:3" s="20" customFormat="1" ht="15" customHeight="1" x14ac:dyDescent="0.25">
      <c r="A15" s="21"/>
      <c r="B15" s="21" t="s">
        <v>20</v>
      </c>
      <c r="C15" s="25"/>
    </row>
    <row r="16" spans="1:3" s="20" customFormat="1" ht="15" customHeight="1" x14ac:dyDescent="0.25">
      <c r="A16" s="21"/>
      <c r="B16" s="21" t="s">
        <v>21</v>
      </c>
      <c r="C16" s="25"/>
    </row>
    <row r="17" spans="1:3" s="20" customFormat="1" ht="15" customHeight="1" x14ac:dyDescent="0.25">
      <c r="A17" s="12"/>
      <c r="B17" s="12" t="s">
        <v>18</v>
      </c>
      <c r="C17" s="19"/>
    </row>
    <row r="18" spans="1:3" s="20" customFormat="1" ht="15" customHeight="1" x14ac:dyDescent="0.25">
      <c r="A18" s="21"/>
      <c r="B18" s="21" t="s">
        <v>19</v>
      </c>
      <c r="C18" s="25"/>
    </row>
    <row r="19" spans="1:3" s="20" customFormat="1" ht="15" customHeight="1" x14ac:dyDescent="0.25">
      <c r="A19" s="21"/>
      <c r="B19" s="21" t="s">
        <v>20</v>
      </c>
      <c r="C19" s="25"/>
    </row>
    <row r="20" spans="1:3" s="20" customFormat="1" ht="15" customHeight="1" x14ac:dyDescent="0.25">
      <c r="A20" s="21"/>
      <c r="B20" s="21" t="s">
        <v>21</v>
      </c>
      <c r="C20" s="25"/>
    </row>
    <row r="21" spans="1:3" s="20" customFormat="1" ht="15" customHeight="1" x14ac:dyDescent="0.25">
      <c r="A21" s="12"/>
      <c r="B21" s="12" t="s">
        <v>18</v>
      </c>
      <c r="C21" s="19"/>
    </row>
    <row r="22" spans="1:3" s="20" customFormat="1" ht="15" customHeight="1" x14ac:dyDescent="0.25">
      <c r="A22" s="21"/>
      <c r="B22" s="21" t="s">
        <v>19</v>
      </c>
      <c r="C22" s="25"/>
    </row>
    <row r="23" spans="1:3" s="20" customFormat="1" ht="15" customHeight="1" x14ac:dyDescent="0.25">
      <c r="A23" s="21"/>
      <c r="B23" s="21" t="s">
        <v>20</v>
      </c>
      <c r="C23" s="25"/>
    </row>
    <row r="24" spans="1:3" s="20" customFormat="1" ht="15" customHeight="1" x14ac:dyDescent="0.25">
      <c r="A24" s="21"/>
      <c r="B24" s="21" t="s">
        <v>21</v>
      </c>
      <c r="C24" s="25"/>
    </row>
    <row r="25" spans="1:3" s="20" customFormat="1" ht="15" customHeight="1" x14ac:dyDescent="0.25">
      <c r="A25" s="12"/>
      <c r="B25" s="12" t="s">
        <v>18</v>
      </c>
      <c r="C25" s="19"/>
    </row>
    <row r="26" spans="1:3" s="20" customFormat="1" ht="15" customHeight="1" x14ac:dyDescent="0.25">
      <c r="A26" s="21"/>
      <c r="B26" s="21" t="s">
        <v>19</v>
      </c>
      <c r="C26" s="25"/>
    </row>
    <row r="27" spans="1:3" s="20" customFormat="1" ht="15" customHeight="1" x14ac:dyDescent="0.25">
      <c r="A27" s="21"/>
      <c r="B27" s="21" t="s">
        <v>20</v>
      </c>
      <c r="C27" s="25"/>
    </row>
    <row r="28" spans="1:3" s="20" customFormat="1" ht="15" customHeight="1" x14ac:dyDescent="0.25">
      <c r="A28" s="21"/>
      <c r="B28" s="21" t="s">
        <v>21</v>
      </c>
      <c r="C28" s="25"/>
    </row>
    <row r="29" spans="1:3" s="20" customFormat="1" ht="15" customHeight="1" x14ac:dyDescent="0.25">
      <c r="A29" s="12"/>
      <c r="B29" s="12" t="s">
        <v>18</v>
      </c>
      <c r="C29" s="19"/>
    </row>
    <row r="30" spans="1:3" s="20" customFormat="1" ht="15" customHeight="1" x14ac:dyDescent="0.25">
      <c r="A30" s="21"/>
      <c r="B30" s="21" t="s">
        <v>19</v>
      </c>
      <c r="C30" s="25"/>
    </row>
    <row r="31" spans="1:3" s="20" customFormat="1" ht="15" customHeight="1" x14ac:dyDescent="0.25">
      <c r="A31" s="21"/>
      <c r="B31" s="21" t="s">
        <v>20</v>
      </c>
      <c r="C31" s="25"/>
    </row>
    <row r="32" spans="1:3" s="20" customFormat="1" ht="15" customHeight="1" x14ac:dyDescent="0.25">
      <c r="A32" s="21"/>
      <c r="B32" s="21" t="s">
        <v>21</v>
      </c>
      <c r="C32" s="25"/>
    </row>
    <row r="33" spans="1:3" s="20" customFormat="1" ht="15" customHeight="1" x14ac:dyDescent="0.25">
      <c r="A33" s="12"/>
      <c r="B33" s="12" t="s">
        <v>18</v>
      </c>
      <c r="C33" s="19"/>
    </row>
    <row r="34" spans="1:3" s="20" customFormat="1" ht="15" customHeight="1" x14ac:dyDescent="0.25">
      <c r="A34" s="21"/>
      <c r="B34" s="21" t="s">
        <v>19</v>
      </c>
      <c r="C34" s="25"/>
    </row>
    <row r="35" spans="1:3" s="20" customFormat="1" ht="15" customHeight="1" x14ac:dyDescent="0.25">
      <c r="A35" s="21"/>
      <c r="B35" s="21" t="s">
        <v>20</v>
      </c>
      <c r="C35" s="25"/>
    </row>
    <row r="36" spans="1:3" s="20" customFormat="1" ht="15" customHeight="1" x14ac:dyDescent="0.25">
      <c r="A36" s="21"/>
      <c r="B36" s="21" t="s">
        <v>21</v>
      </c>
      <c r="C36" s="25"/>
    </row>
    <row r="37" spans="1:3" s="20" customFormat="1" ht="15" customHeight="1" x14ac:dyDescent="0.25">
      <c r="A37" s="12"/>
      <c r="B37" s="12" t="s">
        <v>18</v>
      </c>
      <c r="C37" s="19"/>
    </row>
    <row r="38" spans="1:3" s="20" customFormat="1" ht="15" customHeight="1" x14ac:dyDescent="0.25">
      <c r="A38" s="21"/>
      <c r="B38" s="21" t="s">
        <v>19</v>
      </c>
      <c r="C38" s="25"/>
    </row>
    <row r="39" spans="1:3" s="20" customFormat="1" ht="15" customHeight="1" x14ac:dyDescent="0.25">
      <c r="A39" s="21"/>
      <c r="B39" s="21" t="s">
        <v>20</v>
      </c>
      <c r="C39" s="25"/>
    </row>
    <row r="40" spans="1:3" s="20" customFormat="1" ht="15" customHeight="1" x14ac:dyDescent="0.25">
      <c r="A40" s="34"/>
      <c r="B40" s="34" t="s">
        <v>21</v>
      </c>
      <c r="C40" s="37"/>
    </row>
    <row r="41" spans="1:3" s="20" customFormat="1" ht="15" customHeight="1" x14ac:dyDescent="0.25">
      <c r="A41" s="12"/>
      <c r="B41" s="12" t="s">
        <v>18</v>
      </c>
      <c r="C41" s="19"/>
    </row>
    <row r="42" spans="1:3" s="20" customFormat="1" ht="15" customHeight="1" x14ac:dyDescent="0.25">
      <c r="A42" s="21"/>
      <c r="B42" s="21" t="s">
        <v>19</v>
      </c>
      <c r="C42" s="25"/>
    </row>
    <row r="43" spans="1:3" s="20" customFormat="1" ht="15" customHeight="1" x14ac:dyDescent="0.25">
      <c r="A43" s="21"/>
      <c r="B43" s="21" t="s">
        <v>20</v>
      </c>
      <c r="C43" s="25"/>
    </row>
    <row r="44" spans="1:3" s="20" customFormat="1" ht="15" customHeight="1" x14ac:dyDescent="0.25">
      <c r="A44" s="34"/>
      <c r="B44" s="34" t="s">
        <v>21</v>
      </c>
      <c r="C44" s="37"/>
    </row>
    <row r="45" spans="1:3" s="20" customFormat="1" ht="15" customHeight="1" x14ac:dyDescent="0.25">
      <c r="A45" s="12"/>
      <c r="B45" s="12" t="s">
        <v>18</v>
      </c>
      <c r="C45" s="19"/>
    </row>
    <row r="46" spans="1:3" s="20" customFormat="1" ht="15" customHeight="1" x14ac:dyDescent="0.25">
      <c r="A46" s="21"/>
      <c r="B46" s="21" t="s">
        <v>19</v>
      </c>
      <c r="C46" s="25"/>
    </row>
    <row r="47" spans="1:3" s="20" customFormat="1" ht="15" customHeight="1" x14ac:dyDescent="0.25">
      <c r="A47" s="21"/>
      <c r="B47" s="21" t="s">
        <v>20</v>
      </c>
      <c r="C47" s="25"/>
    </row>
    <row r="48" spans="1:3" s="20" customFormat="1" ht="15" customHeight="1" x14ac:dyDescent="0.25">
      <c r="A48" s="21"/>
      <c r="B48" s="21" t="s">
        <v>21</v>
      </c>
      <c r="C48" s="25"/>
    </row>
    <row r="49" spans="1:3" s="20" customFormat="1" ht="15" customHeight="1" x14ac:dyDescent="0.25">
      <c r="A49" s="12"/>
      <c r="B49" s="12" t="s">
        <v>18</v>
      </c>
      <c r="C49" s="19"/>
    </row>
    <row r="50" spans="1:3" s="20" customFormat="1" ht="15" customHeight="1" x14ac:dyDescent="0.25">
      <c r="A50" s="21"/>
      <c r="B50" s="21" t="s">
        <v>19</v>
      </c>
      <c r="C50" s="25"/>
    </row>
    <row r="51" spans="1:3" s="20" customFormat="1" ht="15" customHeight="1" x14ac:dyDescent="0.25">
      <c r="A51" s="21"/>
      <c r="B51" s="21" t="s">
        <v>20</v>
      </c>
      <c r="C51" s="25"/>
    </row>
    <row r="52" spans="1:3" s="20" customFormat="1" ht="15" customHeight="1" x14ac:dyDescent="0.25">
      <c r="A52" s="21"/>
      <c r="B52" s="21" t="s">
        <v>21</v>
      </c>
      <c r="C52" s="25"/>
    </row>
    <row r="53" spans="1:3" s="20" customFormat="1" ht="15" customHeight="1" x14ac:dyDescent="0.25">
      <c r="A53" s="12"/>
      <c r="B53" s="12" t="s">
        <v>18</v>
      </c>
      <c r="C53" s="19"/>
    </row>
    <row r="54" spans="1:3" s="20" customFormat="1" ht="15" customHeight="1" x14ac:dyDescent="0.25">
      <c r="A54" s="21"/>
      <c r="B54" s="21" t="s">
        <v>19</v>
      </c>
      <c r="C54" s="25"/>
    </row>
    <row r="55" spans="1:3" s="20" customFormat="1" ht="15" customHeight="1" x14ac:dyDescent="0.25">
      <c r="A55" s="21"/>
      <c r="B55" s="21" t="s">
        <v>20</v>
      </c>
      <c r="C55" s="25"/>
    </row>
    <row r="56" spans="1:3" s="20" customFormat="1" ht="15" customHeight="1" x14ac:dyDescent="0.25">
      <c r="A56" s="21"/>
      <c r="B56" s="21" t="s">
        <v>21</v>
      </c>
      <c r="C56" s="25"/>
    </row>
    <row r="57" spans="1:3" s="20" customFormat="1" ht="15" customHeight="1" x14ac:dyDescent="0.25">
      <c r="A57" s="12"/>
      <c r="B57" s="12" t="s">
        <v>18</v>
      </c>
      <c r="C57" s="19"/>
    </row>
    <row r="58" spans="1:3" s="20" customFormat="1" ht="15" customHeight="1" x14ac:dyDescent="0.25">
      <c r="A58" s="21"/>
      <c r="B58" s="21" t="s">
        <v>19</v>
      </c>
      <c r="C58" s="25"/>
    </row>
    <row r="59" spans="1:3" s="20" customFormat="1" ht="15" customHeight="1" x14ac:dyDescent="0.25">
      <c r="A59" s="21"/>
      <c r="B59" s="21" t="s">
        <v>20</v>
      </c>
      <c r="C59" s="25"/>
    </row>
    <row r="60" spans="1:3" s="20" customFormat="1" ht="15" customHeight="1" x14ac:dyDescent="0.25">
      <c r="A60" s="21"/>
      <c r="B60" s="21" t="s">
        <v>21</v>
      </c>
      <c r="C60" s="25"/>
    </row>
    <row r="61" spans="1:3" s="20" customFormat="1" ht="15" customHeight="1" x14ac:dyDescent="0.25">
      <c r="A61" s="12"/>
      <c r="B61" s="12" t="s">
        <v>18</v>
      </c>
      <c r="C61" s="19"/>
    </row>
    <row r="62" spans="1:3" s="20" customFormat="1" ht="15" customHeight="1" x14ac:dyDescent="0.25">
      <c r="A62" s="21"/>
      <c r="B62" s="21" t="s">
        <v>19</v>
      </c>
      <c r="C62" s="25"/>
    </row>
    <row r="63" spans="1:3" s="20" customFormat="1" ht="15" customHeight="1" x14ac:dyDescent="0.25">
      <c r="A63" s="21"/>
      <c r="B63" s="21" t="s">
        <v>20</v>
      </c>
      <c r="C63" s="25"/>
    </row>
    <row r="64" spans="1:3" s="20" customFormat="1" ht="15" customHeight="1" x14ac:dyDescent="0.25">
      <c r="A64" s="21"/>
      <c r="B64" s="21" t="s">
        <v>21</v>
      </c>
      <c r="C64" s="25"/>
    </row>
    <row r="65" spans="1:3" s="20" customFormat="1" ht="15" customHeight="1" x14ac:dyDescent="0.25">
      <c r="A65" s="12"/>
      <c r="B65" s="12" t="s">
        <v>18</v>
      </c>
      <c r="C65" s="19"/>
    </row>
    <row r="66" spans="1:3" s="20" customFormat="1" ht="15" customHeight="1" x14ac:dyDescent="0.25">
      <c r="A66" s="21"/>
      <c r="B66" s="21" t="s">
        <v>19</v>
      </c>
      <c r="C66" s="25"/>
    </row>
    <row r="67" spans="1:3" s="20" customFormat="1" ht="15" customHeight="1" x14ac:dyDescent="0.25">
      <c r="A67" s="21"/>
      <c r="B67" s="21" t="s">
        <v>20</v>
      </c>
      <c r="C67" s="25"/>
    </row>
    <row r="68" spans="1:3" s="33" customFormat="1" ht="15" customHeight="1" x14ac:dyDescent="0.25">
      <c r="A68" s="21"/>
      <c r="B68" s="21" t="s">
        <v>21</v>
      </c>
      <c r="C68" s="25"/>
    </row>
    <row r="69" spans="1:3" s="20" customFormat="1" ht="15" customHeight="1" x14ac:dyDescent="0.25">
      <c r="A69" s="12"/>
      <c r="B69" s="12" t="s">
        <v>18</v>
      </c>
      <c r="C69" s="19"/>
    </row>
    <row r="70" spans="1:3" s="20" customFormat="1" ht="15" customHeight="1" x14ac:dyDescent="0.25">
      <c r="A70" s="21"/>
      <c r="B70" s="21" t="s">
        <v>19</v>
      </c>
      <c r="C70" s="25"/>
    </row>
    <row r="71" spans="1:3" s="20" customFormat="1" ht="15" customHeight="1" x14ac:dyDescent="0.25">
      <c r="A71" s="21"/>
      <c r="B71" s="21" t="s">
        <v>20</v>
      </c>
      <c r="C71" s="25"/>
    </row>
    <row r="72" spans="1:3" s="20" customFormat="1" ht="15" customHeight="1" x14ac:dyDescent="0.25">
      <c r="A72" s="21"/>
      <c r="B72" s="21" t="s">
        <v>21</v>
      </c>
      <c r="C72" s="25"/>
    </row>
    <row r="73" spans="1:3" s="20" customFormat="1" ht="15" customHeight="1" x14ac:dyDescent="0.25">
      <c r="A73" s="73"/>
      <c r="B73" s="73" t="s">
        <v>18</v>
      </c>
      <c r="C73" s="19"/>
    </row>
    <row r="74" spans="1:3" s="20" customFormat="1" ht="15" customHeight="1" x14ac:dyDescent="0.25">
      <c r="A74" s="74"/>
      <c r="B74" s="74" t="s">
        <v>19</v>
      </c>
      <c r="C74" s="25"/>
    </row>
    <row r="75" spans="1:3" s="20" customFormat="1" ht="15" customHeight="1" x14ac:dyDescent="0.25">
      <c r="A75" s="74"/>
      <c r="B75" s="74" t="s">
        <v>20</v>
      </c>
      <c r="C75" s="25"/>
    </row>
    <row r="76" spans="1:3" s="20" customFormat="1" ht="15" customHeight="1" x14ac:dyDescent="0.25">
      <c r="A76" s="75"/>
      <c r="B76" s="75" t="s">
        <v>21</v>
      </c>
      <c r="C76" s="37"/>
    </row>
    <row r="77" spans="1:3" s="20" customFormat="1" ht="15" customHeight="1" x14ac:dyDescent="0.25">
      <c r="A77" s="73"/>
      <c r="B77" s="73" t="s">
        <v>18</v>
      </c>
      <c r="C77" s="19"/>
    </row>
    <row r="78" spans="1:3" s="20" customFormat="1" ht="15" customHeight="1" x14ac:dyDescent="0.25">
      <c r="A78" s="74"/>
      <c r="B78" s="74" t="s">
        <v>19</v>
      </c>
      <c r="C78" s="25"/>
    </row>
    <row r="79" spans="1:3" s="20" customFormat="1" ht="15" customHeight="1" x14ac:dyDescent="0.25">
      <c r="A79" s="74"/>
      <c r="B79" s="74" t="s">
        <v>20</v>
      </c>
      <c r="C79" s="25"/>
    </row>
    <row r="80" spans="1:3" s="20" customFormat="1" ht="15" customHeight="1" x14ac:dyDescent="0.25">
      <c r="A80" s="75"/>
      <c r="B80" s="75" t="s">
        <v>21</v>
      </c>
      <c r="C80" s="37"/>
    </row>
  </sheetData>
  <pageMargins left="0.75" right="0.75" top="1" bottom="1" header="0.5" footer="0.5"/>
  <pageSetup paperSize="9" orientation="portrait" horizontalDpi="4294967292" verticalDpi="429496729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"/>
  <sheetViews>
    <sheetView zoomScaleNormal="100" zoomScalePageLayoutView="120" workbookViewId="0">
      <selection activeCell="A24" sqref="A24"/>
    </sheetView>
  </sheetViews>
  <sheetFormatPr defaultColWidth="11" defaultRowHeight="15.75" x14ac:dyDescent="0.25"/>
  <cols>
    <col min="1" max="1" width="34.875" style="78" customWidth="1"/>
    <col min="2" max="2" width="33.375" style="78" customWidth="1"/>
    <col min="3" max="16384" width="11" style="78"/>
  </cols>
  <sheetData>
    <row r="1" spans="1:2" s="77" customFormat="1" ht="21.95" customHeight="1" x14ac:dyDescent="0.25">
      <c r="A1" s="76" t="s">
        <v>61</v>
      </c>
      <c r="B1" s="76" t="s">
        <v>69</v>
      </c>
    </row>
    <row r="2" spans="1:2" s="77" customFormat="1" ht="21.95" customHeight="1" x14ac:dyDescent="0.25">
      <c r="A2" s="77" t="s">
        <v>66</v>
      </c>
    </row>
    <row r="3" spans="1:2" s="77" customFormat="1" ht="21.95" customHeight="1" x14ac:dyDescent="0.25">
      <c r="A3" s="77" t="s">
        <v>175</v>
      </c>
    </row>
    <row r="4" spans="1:2" s="77" customFormat="1" ht="21.95" customHeight="1" x14ac:dyDescent="0.25">
      <c r="A4" s="77" t="s">
        <v>79</v>
      </c>
    </row>
    <row r="5" spans="1:2" s="77" customFormat="1" ht="21.95" customHeight="1" x14ac:dyDescent="0.25">
      <c r="A5" s="77" t="s">
        <v>176</v>
      </c>
    </row>
    <row r="6" spans="1:2" s="77" customFormat="1" ht="21.95" customHeight="1" x14ac:dyDescent="0.25">
      <c r="A6" s="77" t="s">
        <v>62</v>
      </c>
    </row>
    <row r="7" spans="1:2" s="77" customFormat="1" ht="21.95" customHeight="1" x14ac:dyDescent="0.25">
      <c r="A7" s="77" t="s">
        <v>71</v>
      </c>
    </row>
    <row r="8" spans="1:2" s="77" customFormat="1" ht="21.95" customHeight="1" x14ac:dyDescent="0.25">
      <c r="A8" s="77" t="s">
        <v>81</v>
      </c>
    </row>
    <row r="9" spans="1:2" s="77" customFormat="1" ht="21.95" customHeight="1" x14ac:dyDescent="0.25">
      <c r="A9" s="77" t="s">
        <v>80</v>
      </c>
    </row>
    <row r="10" spans="1:2" s="77" customFormat="1" ht="21.95" customHeight="1" x14ac:dyDescent="0.25">
      <c r="A10" s="77" t="s">
        <v>75</v>
      </c>
    </row>
    <row r="11" spans="1:2" s="77" customFormat="1" ht="21.95" customHeight="1" x14ac:dyDescent="0.25">
      <c r="A11" s="77" t="s">
        <v>64</v>
      </c>
    </row>
    <row r="12" spans="1:2" s="77" customFormat="1" ht="21.95" customHeight="1" x14ac:dyDescent="0.25">
      <c r="A12" s="77" t="s">
        <v>63</v>
      </c>
    </row>
    <row r="13" spans="1:2" s="77" customFormat="1" ht="21.95" customHeight="1" x14ac:dyDescent="0.25">
      <c r="A13" s="77" t="s">
        <v>182</v>
      </c>
    </row>
    <row r="14" spans="1:2" s="77" customFormat="1" ht="21.95" customHeight="1" x14ac:dyDescent="0.25">
      <c r="A14" s="77" t="s">
        <v>68</v>
      </c>
    </row>
    <row r="15" spans="1:2" s="77" customFormat="1" ht="21.95" customHeight="1" x14ac:dyDescent="0.25">
      <c r="A15" s="77" t="s">
        <v>65</v>
      </c>
    </row>
    <row r="16" spans="1:2" s="77" customFormat="1" ht="21.95" customHeight="1" x14ac:dyDescent="0.25">
      <c r="A16" s="77" t="s">
        <v>70</v>
      </c>
    </row>
    <row r="17" spans="1:1" s="77" customFormat="1" ht="21.95" customHeight="1" x14ac:dyDescent="0.25">
      <c r="A17" s="77" t="s">
        <v>72</v>
      </c>
    </row>
    <row r="18" spans="1:1" s="77" customFormat="1" ht="21.95" customHeight="1" x14ac:dyDescent="0.25">
      <c r="A18" s="77" t="s">
        <v>76</v>
      </c>
    </row>
    <row r="19" spans="1:1" s="77" customFormat="1" ht="21.95" customHeight="1" x14ac:dyDescent="0.25">
      <c r="A19" s="77" t="s">
        <v>67</v>
      </c>
    </row>
    <row r="20" spans="1:1" s="77" customFormat="1" ht="21.95" customHeight="1" x14ac:dyDescent="0.25">
      <c r="A20" s="77" t="s">
        <v>74</v>
      </c>
    </row>
    <row r="21" spans="1:1" s="77" customFormat="1" ht="21.95" customHeight="1" x14ac:dyDescent="0.25">
      <c r="A21" s="77" t="s">
        <v>180</v>
      </c>
    </row>
    <row r="22" spans="1:1" s="77" customFormat="1" ht="21.95" customHeight="1" x14ac:dyDescent="0.25">
      <c r="A22" s="77" t="s">
        <v>77</v>
      </c>
    </row>
    <row r="23" spans="1:1" s="77" customFormat="1" ht="21.95" customHeight="1" x14ac:dyDescent="0.25">
      <c r="A23" s="77" t="s">
        <v>73</v>
      </c>
    </row>
    <row r="24" spans="1:1" s="77" customFormat="1" ht="21.95" customHeight="1" x14ac:dyDescent="0.25">
      <c r="A24" s="77" t="s">
        <v>181</v>
      </c>
    </row>
    <row r="25" spans="1:1" s="77" customFormat="1" ht="21.95" customHeight="1" x14ac:dyDescent="0.25">
      <c r="A25" s="77" t="s">
        <v>78</v>
      </c>
    </row>
    <row r="26" spans="1:1" s="77" customFormat="1" ht="21.95" customHeight="1" x14ac:dyDescent="0.25"/>
    <row r="27" spans="1:1" s="77" customFormat="1" ht="21.95" customHeight="1" x14ac:dyDescent="0.25"/>
    <row r="28" spans="1:1" s="77" customFormat="1" ht="21.95" customHeight="1" x14ac:dyDescent="0.25"/>
    <row r="29" spans="1:1" s="77" customFormat="1" ht="21.95" customHeight="1" x14ac:dyDescent="0.25"/>
    <row r="30" spans="1:1" s="77" customFormat="1" ht="21.95" customHeight="1" x14ac:dyDescent="0.25"/>
    <row r="31" spans="1:1" s="77" customFormat="1" ht="21.95" customHeight="1" x14ac:dyDescent="0.25"/>
    <row r="32" spans="1:1" s="77" customFormat="1" ht="21.95" customHeight="1" x14ac:dyDescent="0.25"/>
  </sheetData>
  <sortState ref="A2:A22">
    <sortCondition ref="A1"/>
  </sortState>
  <pageMargins left="0.7" right="0.7" top="0.75" bottom="0.75" header="0.3" footer="0.3"/>
  <pageSetup paperSize="11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component_list</vt:lpstr>
      <vt:lpstr>component_connections</vt:lpstr>
      <vt:lpstr>supply_setup</vt:lpstr>
      <vt:lpstr>output_setup</vt:lpstr>
      <vt:lpstr>comp_type_dmg_algo</vt:lpstr>
      <vt:lpstr>damage_state_def</vt:lpstr>
      <vt:lpstr>asset_names</vt:lpstr>
      <vt:lpstr>ComponentTypeList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Maruf Rahman</dc:creator>
  <cp:lastModifiedBy>Geoscience Australia</cp:lastModifiedBy>
  <dcterms:created xsi:type="dcterms:W3CDTF">2014-07-11T05:51:05Z</dcterms:created>
  <dcterms:modified xsi:type="dcterms:W3CDTF">2016-07-11T01:55:33Z</dcterms:modified>
</cp:coreProperties>
</file>