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code\sira\tests\models\substation_66kv\input\"/>
    </mc:Choice>
  </mc:AlternateContent>
  <xr:revisionPtr revIDLastSave="0" documentId="13_ncr:1_{7B4357BA-E68D-43C7-AAE4-3B4548449C55}" xr6:coauthVersionLast="47" xr6:coauthVersionMax="47" xr10:uidLastSave="{00000000-0000-0000-0000-000000000000}"/>
  <bookViews>
    <workbookView xWindow="12885" yWindow="-18210" windowWidth="29040" windowHeight="17520" tabRatio="937" activeTab="6" xr2:uid="{00000000-000D-0000-FFFF-FFFF00000000}"/>
  </bookViews>
  <sheets>
    <sheet name="system_meta" sheetId="13" r:id="rId1"/>
    <sheet name="table_description" sheetId="11" r:id="rId2"/>
    <sheet name="component_list" sheetId="1" r:id="rId3"/>
    <sheet name="component_connections" sheetId="4" r:id="rId4"/>
    <sheet name="supply_setup" sheetId="6" r:id="rId5"/>
    <sheet name="output_setup" sheetId="7" r:id="rId6"/>
    <sheet name="comp_type_dmg_algo" sheetId="8" r:id="rId7"/>
    <sheet name="facility_types" sheetId="18" r:id="rId8"/>
    <sheet name="asset_names" sheetId="16" r:id="rId9"/>
    <sheet name="damage_state_def" sheetId="9" r:id="rId10"/>
    <sheet name="VALIDATION_TABLES" sheetId="14" r:id="rId11"/>
    <sheet name="REFERENCES" sheetId="10" r:id="rId12"/>
    <sheet name="component_costing" sheetId="17" r:id="rId13"/>
  </sheets>
  <definedNames>
    <definedName name="_xlnm._FilterDatabase" localSheetId="2" hidden="1">component_list!$A$1:$C$117</definedName>
    <definedName name="COMPONENT_LOCATION_CONF">OFFSET(VALIDATION_TABLES!$D$2,0,0,COUNTA(VALIDATION_TABLES!$D$2:$D$201),1)</definedName>
    <definedName name="ComponentTypeList">asset_names!$A$2:INDEX(asset_names!$A:$A,COUNTA(asset_names!$A:$A))</definedName>
    <definedName name="INFRASTRUCTURE_LEVEL">OFFSET(VALIDATION_TABLES!$A$2,0,0,COUNTA(VALIDATION_TABLES!$A$2:$A$201),1)</definedName>
    <definedName name="RESTORATION_TIME_UNIT">OFFSET(VALIDATION_TABLES!$C$2,0,0,COUNTA(VALIDATION_TABLES!$C$2:$C$201),1)</definedName>
    <definedName name="SYSTEM_CLASSES">OFFSET(VALIDATION_TABLES!$B$2,0,0,COUNTA(VALIDATION_TABLES!$B$2:$B$201),1)</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05" i="8" l="1"/>
  <c r="A204" i="8"/>
  <c r="A203" i="8"/>
  <c r="P202" i="8"/>
  <c r="A202" i="8"/>
  <c r="P201" i="8"/>
  <c r="A201" i="8"/>
  <c r="P200" i="8"/>
  <c r="A200" i="8"/>
  <c r="P199" i="8"/>
  <c r="A199" i="8"/>
  <c r="P198" i="8"/>
  <c r="A198" i="8"/>
  <c r="P197" i="8"/>
  <c r="A197" i="8"/>
  <c r="P196" i="8"/>
  <c r="A196" i="8"/>
  <c r="P195" i="8"/>
  <c r="A195" i="8"/>
  <c r="P194" i="8"/>
  <c r="A194" i="8"/>
  <c r="P193" i="8"/>
  <c r="A193" i="8"/>
  <c r="P192" i="8"/>
  <c r="A192" i="8"/>
  <c r="P191" i="8"/>
  <c r="A191" i="8"/>
  <c r="P190" i="8"/>
  <c r="A190" i="8"/>
  <c r="P189" i="8"/>
  <c r="A189" i="8"/>
  <c r="P188" i="8"/>
  <c r="A188" i="8"/>
  <c r="P187" i="8"/>
  <c r="A187" i="8"/>
  <c r="P186" i="8"/>
  <c r="A186" i="8"/>
  <c r="P185" i="8"/>
  <c r="A185" i="8"/>
  <c r="P184" i="8"/>
  <c r="A184" i="8"/>
  <c r="P183" i="8"/>
  <c r="A183" i="8"/>
  <c r="P182" i="8"/>
  <c r="A182" i="8"/>
  <c r="P181" i="8"/>
  <c r="A181" i="8"/>
  <c r="P180" i="8"/>
  <c r="A180" i="8"/>
  <c r="P179" i="8"/>
  <c r="A179" i="8"/>
  <c r="P178" i="8"/>
  <c r="A178" i="8"/>
  <c r="P177" i="8"/>
  <c r="A177" i="8"/>
  <c r="P176" i="8"/>
  <c r="A176" i="8"/>
  <c r="P175" i="8"/>
  <c r="A175" i="8"/>
  <c r="P174" i="8"/>
  <c r="A174" i="8"/>
  <c r="P173" i="8"/>
  <c r="A173" i="8"/>
  <c r="P172" i="8"/>
  <c r="A172" i="8"/>
  <c r="P171" i="8"/>
  <c r="A171" i="8"/>
  <c r="P170" i="8"/>
  <c r="A170" i="8"/>
  <c r="P169" i="8"/>
  <c r="A169" i="8"/>
  <c r="P168" i="8"/>
  <c r="A168" i="8"/>
  <c r="P167" i="8"/>
  <c r="A167" i="8"/>
  <c r="P166" i="8"/>
  <c r="A166" i="8"/>
  <c r="P165" i="8"/>
  <c r="A165" i="8"/>
  <c r="P164" i="8"/>
  <c r="A164" i="8"/>
  <c r="P163" i="8"/>
  <c r="A163" i="8"/>
  <c r="P162" i="8"/>
  <c r="A162" i="8"/>
  <c r="P161" i="8"/>
  <c r="A161" i="8"/>
  <c r="P160" i="8"/>
  <c r="A160" i="8"/>
  <c r="P159" i="8"/>
  <c r="A159" i="8"/>
  <c r="P158" i="8"/>
  <c r="A158" i="8"/>
  <c r="P157" i="8"/>
  <c r="A157" i="8"/>
  <c r="P156" i="8"/>
  <c r="A156" i="8"/>
  <c r="P155" i="8"/>
  <c r="A155" i="8"/>
  <c r="P154" i="8"/>
  <c r="A154" i="8"/>
  <c r="P153" i="8"/>
  <c r="A153" i="8"/>
  <c r="P152" i="8"/>
  <c r="A152" i="8"/>
  <c r="P151" i="8"/>
  <c r="A151" i="8"/>
  <c r="P150" i="8"/>
  <c r="A150" i="8"/>
  <c r="P149" i="8"/>
  <c r="A149" i="8"/>
  <c r="P148" i="8"/>
  <c r="A148" i="8"/>
  <c r="P147" i="8"/>
  <c r="A147" i="8"/>
  <c r="P146" i="8"/>
  <c r="A146" i="8"/>
  <c r="P145" i="8"/>
  <c r="A145" i="8"/>
  <c r="P144" i="8"/>
  <c r="A144" i="8"/>
  <c r="P143" i="8"/>
  <c r="A143" i="8"/>
  <c r="P142" i="8"/>
  <c r="A142" i="8"/>
  <c r="P141" i="8"/>
  <c r="A141" i="8"/>
  <c r="P140" i="8"/>
  <c r="A140" i="8"/>
  <c r="P139" i="8"/>
  <c r="A139" i="8"/>
  <c r="P138" i="8"/>
  <c r="A138" i="8"/>
  <c r="P137" i="8"/>
  <c r="A137" i="8"/>
  <c r="P136" i="8"/>
  <c r="A136" i="8"/>
  <c r="P135" i="8"/>
  <c r="A135" i="8"/>
  <c r="P134" i="8"/>
  <c r="A134" i="8"/>
  <c r="P133" i="8"/>
  <c r="A133" i="8"/>
  <c r="P132" i="8"/>
  <c r="A132" i="8"/>
  <c r="P131" i="8"/>
  <c r="A131" i="8"/>
  <c r="P130" i="8"/>
  <c r="A130" i="8"/>
  <c r="P129" i="8"/>
  <c r="A129" i="8"/>
  <c r="P128" i="8"/>
  <c r="A128" i="8"/>
  <c r="P127" i="8"/>
  <c r="A127" i="8"/>
  <c r="P126" i="8"/>
  <c r="A126" i="8"/>
  <c r="P125" i="8"/>
  <c r="A125" i="8"/>
  <c r="P124" i="8"/>
  <c r="A124" i="8"/>
  <c r="P123" i="8"/>
  <c r="A123" i="8"/>
  <c r="P122" i="8"/>
  <c r="A122" i="8"/>
  <c r="P121" i="8"/>
  <c r="A121" i="8"/>
  <c r="P120" i="8"/>
  <c r="A120" i="8"/>
  <c r="P119" i="8"/>
  <c r="A119" i="8"/>
  <c r="P118" i="8"/>
  <c r="A118" i="8"/>
  <c r="P117" i="8"/>
  <c r="A117" i="8"/>
  <c r="P116" i="8"/>
  <c r="A116" i="8"/>
  <c r="P115" i="8"/>
  <c r="A115" i="8"/>
  <c r="P114" i="8"/>
  <c r="A114" i="8"/>
  <c r="P113" i="8"/>
  <c r="A113" i="8"/>
  <c r="P112" i="8"/>
  <c r="A112" i="8"/>
  <c r="P111" i="8"/>
  <c r="A111" i="8"/>
  <c r="P110" i="8"/>
  <c r="A110" i="8"/>
  <c r="P109" i="8"/>
  <c r="A109" i="8"/>
  <c r="P108" i="8"/>
  <c r="A108" i="8"/>
  <c r="P107" i="8"/>
  <c r="A107" i="8"/>
  <c r="P106" i="8"/>
  <c r="A106" i="8"/>
  <c r="P105" i="8"/>
  <c r="A105" i="8"/>
  <c r="P104" i="8"/>
  <c r="A104" i="8"/>
  <c r="P103" i="8"/>
  <c r="A103" i="8"/>
  <c r="P102" i="8"/>
  <c r="A102" i="8"/>
  <c r="P101" i="8"/>
  <c r="A101" i="8"/>
  <c r="P100" i="8"/>
  <c r="A100" i="8"/>
  <c r="P99" i="8"/>
  <c r="A99" i="8"/>
  <c r="P98" i="8"/>
  <c r="A98" i="8"/>
  <c r="P97" i="8"/>
  <c r="A97" i="8"/>
  <c r="P96" i="8"/>
  <c r="A96" i="8"/>
  <c r="P95" i="8"/>
  <c r="A95" i="8"/>
  <c r="P94" i="8"/>
  <c r="A94" i="8"/>
  <c r="P93" i="8"/>
  <c r="A93" i="8"/>
  <c r="P92" i="8"/>
  <c r="A92" i="8"/>
  <c r="P91" i="8"/>
  <c r="A91" i="8"/>
  <c r="P90" i="8"/>
  <c r="A90" i="8"/>
  <c r="P89" i="8"/>
  <c r="A89" i="8"/>
  <c r="P88" i="8"/>
  <c r="A88" i="8"/>
  <c r="P87" i="8"/>
  <c r="A87" i="8"/>
  <c r="P86" i="8"/>
  <c r="A86" i="8"/>
  <c r="P85" i="8"/>
  <c r="A85" i="8"/>
  <c r="P84" i="8"/>
  <c r="A84" i="8"/>
  <c r="P83" i="8"/>
  <c r="A83" i="8"/>
  <c r="P82" i="8"/>
  <c r="A82" i="8"/>
  <c r="P81" i="8"/>
  <c r="A81" i="8"/>
  <c r="P80" i="8"/>
  <c r="A80" i="8"/>
  <c r="P79" i="8"/>
  <c r="A79" i="8"/>
  <c r="P78" i="8"/>
  <c r="A78" i="8"/>
  <c r="P77" i="8"/>
  <c r="A77" i="8"/>
  <c r="P76" i="8"/>
  <c r="A76" i="8"/>
  <c r="P75" i="8"/>
  <c r="A75" i="8"/>
  <c r="P74" i="8"/>
  <c r="A74" i="8"/>
  <c r="P73" i="8"/>
  <c r="A73" i="8"/>
  <c r="P72" i="8"/>
  <c r="A72" i="8"/>
  <c r="P71" i="8"/>
  <c r="A71" i="8"/>
  <c r="P70" i="8"/>
  <c r="A70" i="8"/>
  <c r="P69" i="8"/>
  <c r="A69" i="8"/>
  <c r="P68" i="8"/>
  <c r="A68" i="8"/>
  <c r="P67" i="8"/>
  <c r="A67" i="8"/>
  <c r="P66" i="8"/>
  <c r="A66" i="8"/>
  <c r="P65" i="8"/>
  <c r="A65" i="8"/>
  <c r="P64" i="8"/>
  <c r="A64" i="8"/>
  <c r="P63" i="8"/>
  <c r="A63" i="8"/>
  <c r="P62" i="8"/>
  <c r="A62" i="8"/>
  <c r="P61" i="8"/>
  <c r="A61" i="8"/>
  <c r="P60" i="8"/>
  <c r="A60" i="8"/>
  <c r="P59" i="8"/>
  <c r="A59" i="8"/>
  <c r="P58" i="8"/>
  <c r="A58" i="8"/>
  <c r="P57" i="8"/>
  <c r="A57" i="8"/>
  <c r="P56" i="8"/>
  <c r="A56" i="8"/>
  <c r="P55" i="8"/>
  <c r="A55" i="8"/>
  <c r="P54" i="8"/>
  <c r="A54" i="8"/>
  <c r="P53" i="8"/>
  <c r="A53" i="8"/>
  <c r="P52" i="8"/>
  <c r="A52" i="8"/>
  <c r="P51" i="8"/>
  <c r="A51" i="8"/>
  <c r="P50" i="8"/>
  <c r="A50" i="8"/>
  <c r="P49" i="8"/>
  <c r="A49" i="8"/>
  <c r="P48" i="8"/>
  <c r="A48" i="8"/>
  <c r="P47" i="8"/>
  <c r="A47" i="8"/>
  <c r="P46" i="8"/>
  <c r="A46" i="8"/>
  <c r="P45" i="8"/>
  <c r="A45" i="8"/>
  <c r="P44" i="8"/>
  <c r="A44" i="8"/>
  <c r="P43" i="8"/>
  <c r="A43" i="8"/>
  <c r="P42" i="8"/>
  <c r="A42" i="8"/>
  <c r="P41" i="8"/>
  <c r="A41" i="8"/>
  <c r="P40" i="8"/>
  <c r="A40" i="8"/>
  <c r="P39" i="8"/>
  <c r="A39" i="8"/>
  <c r="P38" i="8"/>
  <c r="A38" i="8"/>
  <c r="P37" i="8"/>
  <c r="A37" i="8"/>
  <c r="P36" i="8"/>
  <c r="A36" i="8"/>
  <c r="P35" i="8"/>
  <c r="A35" i="8"/>
  <c r="P34" i="8"/>
  <c r="A34" i="8"/>
  <c r="P33" i="8"/>
  <c r="A33" i="8"/>
  <c r="P32" i="8"/>
  <c r="A32" i="8"/>
  <c r="P31" i="8"/>
  <c r="A31" i="8"/>
  <c r="P30" i="8"/>
  <c r="A30" i="8"/>
  <c r="P29" i="8"/>
  <c r="A29" i="8"/>
  <c r="P28" i="8"/>
  <c r="A28" i="8"/>
  <c r="P27" i="8"/>
  <c r="A27" i="8"/>
  <c r="P26" i="8"/>
  <c r="A26" i="8"/>
  <c r="P25" i="8"/>
  <c r="A25" i="8"/>
  <c r="P24" i="8"/>
  <c r="A24" i="8"/>
  <c r="P23" i="8"/>
  <c r="A23" i="8"/>
  <c r="P22" i="8"/>
  <c r="A22" i="8"/>
  <c r="P21" i="8"/>
  <c r="A21" i="8"/>
  <c r="P20" i="8"/>
  <c r="A20" i="8"/>
  <c r="P19" i="8"/>
  <c r="A19" i="8"/>
  <c r="P18" i="8"/>
  <c r="A18" i="8"/>
  <c r="P17" i="8"/>
  <c r="A17" i="8"/>
  <c r="P16" i="8"/>
  <c r="A16" i="8"/>
  <c r="P15" i="8"/>
  <c r="A15" i="8"/>
  <c r="P14" i="8"/>
  <c r="A14" i="8"/>
  <c r="P13" i="8"/>
  <c r="A13" i="8"/>
  <c r="P12" i="8"/>
  <c r="A12" i="8"/>
  <c r="P11" i="8"/>
  <c r="A11" i="8"/>
  <c r="P10" i="8"/>
  <c r="A10" i="8"/>
  <c r="P9" i="8"/>
  <c r="A9" i="8"/>
  <c r="P8" i="8"/>
  <c r="A8" i="8"/>
  <c r="P7" i="8"/>
  <c r="A7" i="8"/>
  <c r="P6" i="8"/>
  <c r="A6" i="8"/>
  <c r="P5" i="8"/>
  <c r="A5" i="8"/>
  <c r="P4" i="8"/>
  <c r="A4" i="8"/>
  <c r="P3" i="8"/>
  <c r="A3" i="8"/>
  <c r="P2" i="8"/>
  <c r="A2" i="8"/>
  <c r="D64" i="17"/>
  <c r="D63" i="17"/>
  <c r="D62" i="17"/>
  <c r="D61" i="17"/>
  <c r="D60" i="17"/>
  <c r="D59" i="17"/>
  <c r="D58" i="17"/>
  <c r="D57" i="17"/>
  <c r="D56" i="17"/>
  <c r="D55" i="17"/>
  <c r="D54" i="17"/>
  <c r="D53" i="17"/>
  <c r="D52" i="17"/>
  <c r="D51" i="17"/>
  <c r="D50" i="17"/>
  <c r="D49" i="17"/>
  <c r="D48" i="17"/>
  <c r="D47" i="17"/>
  <c r="D46" i="17"/>
  <c r="D45" i="17"/>
  <c r="D44" i="17"/>
  <c r="D43" i="17"/>
  <c r="D42" i="17"/>
  <c r="D41" i="17"/>
  <c r="D40" i="17"/>
  <c r="D39" i="17"/>
  <c r="D38" i="17"/>
  <c r="D37" i="17"/>
  <c r="D36" i="17"/>
  <c r="D35" i="17"/>
  <c r="D34" i="17"/>
  <c r="D33" i="17"/>
  <c r="D32" i="17"/>
  <c r="D31" i="17"/>
  <c r="D30" i="17"/>
  <c r="D29" i="17"/>
  <c r="D28" i="17"/>
  <c r="D27" i="17"/>
  <c r="D26" i="17"/>
  <c r="D25" i="17"/>
  <c r="D24" i="17"/>
  <c r="D23" i="17"/>
  <c r="D22" i="17"/>
  <c r="D21" i="17"/>
  <c r="D20" i="17"/>
  <c r="D19" i="17"/>
  <c r="D18" i="17"/>
  <c r="D17" i="17"/>
  <c r="D16" i="17"/>
  <c r="D15" i="17"/>
  <c r="D14" i="17"/>
  <c r="D13" i="17"/>
  <c r="D12" i="17"/>
  <c r="D11" i="17"/>
  <c r="D10" i="17"/>
  <c r="D9" i="17"/>
  <c r="D8" i="17"/>
  <c r="D7" i="17"/>
  <c r="D6" i="17"/>
  <c r="D5" i="17"/>
  <c r="D4" i="17"/>
  <c r="D3" i="17"/>
  <c r="D2" i="17"/>
  <c r="C65" i="17"/>
  <c r="D65" i="17"/>
</calcChain>
</file>

<file path=xl/sharedStrings.xml><?xml version="1.0" encoding="utf-8"?>
<sst xmlns="http://schemas.openxmlformats.org/spreadsheetml/2006/main" count="3115" uniqueCount="509">
  <si>
    <t>Circuit Breaker</t>
  </si>
  <si>
    <t>Capacitor Bank</t>
  </si>
  <si>
    <t>component_id</t>
  </si>
  <si>
    <t>component_type</t>
  </si>
  <si>
    <t>component_class</t>
  </si>
  <si>
    <t>cost_fraction</t>
  </si>
  <si>
    <t>node_type</t>
  </si>
  <si>
    <t>node_cluster</t>
  </si>
  <si>
    <t>origin</t>
  </si>
  <si>
    <t>destination</t>
  </si>
  <si>
    <t>weight</t>
  </si>
  <si>
    <t>link_capacity</t>
  </si>
  <si>
    <t>input_node</t>
  </si>
  <si>
    <t>input_capacity</t>
  </si>
  <si>
    <t>capacity_fraction</t>
  </si>
  <si>
    <t>commodity_type</t>
  </si>
  <si>
    <t>output_node</t>
  </si>
  <si>
    <t>production_node</t>
  </si>
  <si>
    <t>output_node_capacity</t>
  </si>
  <si>
    <t>priority</t>
  </si>
  <si>
    <t>List of component types with fragility and recovery data</t>
  </si>
  <si>
    <t>damage_state</t>
  </si>
  <si>
    <t>damage_function</t>
  </si>
  <si>
    <t>damage_ratio</t>
  </si>
  <si>
    <t>functionality</t>
  </si>
  <si>
    <t>minimum</t>
  </si>
  <si>
    <t>recovery_95percentile</t>
  </si>
  <si>
    <t>Lognormal</t>
  </si>
  <si>
    <t>NA</t>
  </si>
  <si>
    <t>damage_state_definition</t>
  </si>
  <si>
    <t>Bus</t>
  </si>
  <si>
    <t>Shinozuka, Dong, Chen, and Jin (2007)</t>
  </si>
  <si>
    <t>SYSTEM_OUTPUT</t>
  </si>
  <si>
    <t>JUNCTION_NODE</t>
  </si>
  <si>
    <t>Bettinali et al (2004)</t>
  </si>
  <si>
    <t>Anagnos (1999)</t>
  </si>
  <si>
    <t>Anagnos T (1999) Development of an electrical substation eqyuipment performance database for evaluation of equipment fragilities. Report Department of Civil and Environmental Engineering, San Jose State University, San Jose, USA, for PG&amp;E/PEER</t>
  </si>
  <si>
    <t>Anagnos and Ostrom (2000)</t>
  </si>
  <si>
    <t>Anagnos T, Ostrom DK (2000) Electrical substation equipment damage database for updating fragility estimates. In Proceedings of the 12th World Conference on Earthquake Engineering, Auckland, New Zealand</t>
  </si>
  <si>
    <t>Ang, Pires, and Villaverde (1996)</t>
  </si>
  <si>
    <t>Ang AH-S, Pires JA, Villaverde R (1996) A model for the seismic reliability assessment of electric power transmission systems. Reliability Engineering &amp; System Safety 51(1): 7-22</t>
  </si>
  <si>
    <t>Bettinali F, Rasulo A, Vanzi I, Imperatore S, Evangelista S (2004) Influenza dei parametri di sismicità sull’analisi affidabilistica della rete di trasmissione elettrica: applicazione ad un caso studio. In 23° Convegno Nazionale of GNGTS, rome, Italy</t>
  </si>
  <si>
    <t>Hwang and Chou (1998)</t>
  </si>
  <si>
    <t>Hwang HHM, Chou T (1998) Evaluation of seismic performance of an electric substation using event tree/fault tree technique. Probabilistic Engineering Mechanics 13(2):117-124</t>
  </si>
  <si>
    <t>Hwang and Huo (1998)</t>
  </si>
  <si>
    <t>Hwang HHM, Huo JR (1998) Seismic fragility analysis of electric substation equipment and structures. Probabilistic Engineering Mechanics 13(2):107-116</t>
  </si>
  <si>
    <t>Liu, Liu, and Wang (2003)</t>
  </si>
  <si>
    <t>Liu G-Y, Liu C-W, Wang YJ (2003) Montecarlo simulation for the seismic response analysis of electric power system in Taiwan. In Proceedings of NCREE/JRC joint workshop, Taipei, Taiwan</t>
  </si>
  <si>
    <t>Rasulo, Goretti, and Nuti (2004)</t>
  </si>
  <si>
    <t>Rasulo A, Goretti A, Nuti C (2004) Performance of lifelines during the 2002 Molise, Italy, earthquake, Earthquake Spectra 20(S1):S301-S314</t>
  </si>
  <si>
    <t>Shinozuka M, Dong X, Chen TC, Jin X (2007) Seismic performance of electric transmission network under component failures. Earthquake Engineering and Structural Dynamics 36(2):227-244</t>
  </si>
  <si>
    <t>Straub and Der Kiureghian (2008)</t>
  </si>
  <si>
    <t>Straub D, Der Kiureghian A (2008) Improved seismic fragility modeling from empirical data. Structural Safety 30(4):320-336</t>
  </si>
  <si>
    <t>Vanzi (1996)</t>
  </si>
  <si>
    <t xml:space="preserve">Vanzi I (1996) Seismic reliability of electric power networks: methodology and application. Structural Safety 18(4):311-327 </t>
  </si>
  <si>
    <t>Vanzi (2000)</t>
  </si>
  <si>
    <t>Vanzi I (2000) Structural upgrading strategy for electric power networks under seismic action. Earthquake Engineering and Structural Dynamics 29(7):1053-1073</t>
  </si>
  <si>
    <t>Vanzi, Rasulo, and Sigismondo (2004)</t>
  </si>
  <si>
    <t>Vanzi I, Rasulo A, Sigismondo S (2004) Valutazione della sicurezza al sisma del sistema reti elettriche e procedura di adeguamento: Fase B, fragilità dei component. Report Dipartimento di Progettazione, Riabilitazione e Controllo delle Strutture (PRICOS), Università G. D’Annunzio di Chieti, Pescara, Italy for Pricos—Cesi S.p.A., contract U0950</t>
  </si>
  <si>
    <t>NIBS (2009)</t>
  </si>
  <si>
    <r>
      <t xml:space="preserve">National Institute of Building Sciences. (2009). </t>
    </r>
    <r>
      <rPr>
        <i/>
        <sz val="11"/>
        <rFont val="Cambria"/>
        <family val="1"/>
      </rPr>
      <t>Multi-hazard Loss Estimation Methodology, Earthquake Model, HAZUS-MH 2.1, Technical Manual</t>
    </r>
    <r>
      <rPr>
        <sz val="11"/>
        <rFont val="Cambria"/>
        <family val="1"/>
      </rPr>
      <t>. Washington, D.C. Retrieved from https://www.fema.gov/media-library-data/20130726-1820-25045-6286/hzmh2_1_eq_tm.pdf</t>
    </r>
  </si>
  <si>
    <t>References for Earthquake Fragility Data for Electrical Power Network Components</t>
  </si>
  <si>
    <t>REFERENCES</t>
  </si>
  <si>
    <t>SYSTEM_INPUT</t>
  </si>
  <si>
    <t>Uncosted component. Assumed invulnerable in the modelling context.</t>
  </si>
  <si>
    <t>Disconnect Switch 132kV</t>
  </si>
  <si>
    <t>Current Transformer 132kV</t>
  </si>
  <si>
    <t>Table Name</t>
  </si>
  <si>
    <t>Description</t>
  </si>
  <si>
    <t>Note</t>
  </si>
  <si>
    <t>component_list</t>
  </si>
  <si>
    <t>component_connections</t>
  </si>
  <si>
    <t xml:space="preserve">Network connections. Each pair of nodes implies a connecting edge. Directionality is defined by order of nodes in a row (Orig -&gt; Dest). </t>
  </si>
  <si>
    <t>Used by: (1) network algorithm package for flow calculations, (2) Pygraphviz to draw the system layout.</t>
  </si>
  <si>
    <t>supply_setup</t>
  </si>
  <si>
    <t>Necessary input materiél required for plant operation.</t>
  </si>
  <si>
    <t>Capacity given as percentage.</t>
  </si>
  <si>
    <t>output_setup</t>
  </si>
  <si>
    <t>comp_type_dmg_algo</t>
  </si>
  <si>
    <t>damage_state_def</t>
  </si>
  <si>
    <t>Definitions of damage states of the list of component types in the system</t>
  </si>
  <si>
    <r>
      <t xml:space="preserve">This table lists the components constituting the Northern Terminal substation in Malaga, WA. Assumed component design level </t>
    </r>
    <r>
      <rPr>
        <sz val="10"/>
        <color theme="8"/>
        <rFont val="Trebuchet MS"/>
        <family val="2"/>
      </rPr>
      <t>x.xx g</t>
    </r>
    <r>
      <rPr>
        <sz val="10"/>
        <color theme="1"/>
        <rFont val="Trebuchet MS"/>
        <family val="2"/>
      </rPr>
      <t>.</t>
    </r>
  </si>
  <si>
    <r>
      <t xml:space="preserve">Cost fraction is a normalised value of components in the system. 
It defines economic value of individual components relative to the cost of the entire system.
Data includes a </t>
    </r>
    <r>
      <rPr>
        <sz val="10"/>
        <color theme="8"/>
        <rFont val="Trebuchet MS"/>
        <family val="2"/>
      </rPr>
      <t>__% allowance</t>
    </r>
    <r>
      <rPr>
        <sz val="10"/>
        <color theme="1"/>
        <rFont val="Trebuchet MS"/>
        <family val="2"/>
      </rPr>
      <t xml:space="preserve"> for components not included in the model.</t>
    </r>
  </si>
  <si>
    <r>
      <t xml:space="preserve">Fragilities are defined according to discrete damage states. Recovery time is in </t>
    </r>
    <r>
      <rPr>
        <u/>
        <sz val="10"/>
        <color theme="8"/>
        <rFont val="Trebuchet MS"/>
        <family val="2"/>
      </rPr>
      <t>DAYS</t>
    </r>
    <r>
      <rPr>
        <sz val="10"/>
        <color theme="1"/>
        <rFont val="Trebuchet MS"/>
        <family val="2"/>
      </rPr>
      <t xml:space="preserve">. </t>
    </r>
  </si>
  <si>
    <t>Electric Power</t>
  </si>
  <si>
    <t>DS1 Minor</t>
  </si>
  <si>
    <t>DS3 Complete</t>
  </si>
  <si>
    <t>Cracking.</t>
  </si>
  <si>
    <t>Overturning.</t>
  </si>
  <si>
    <t>Yielding of holding down bolts and support structure. Minor rotation of foundation.</t>
  </si>
  <si>
    <t>Misalignment of disconnection switches. Cracking and yielding of concrete support structure.</t>
  </si>
  <si>
    <t>Major horizontal displacement of support structure.</t>
  </si>
  <si>
    <t>Collapse of disconnection switch, or support structure.</t>
  </si>
  <si>
    <t>Collapse due to failure of base fixing or supporting structure.</t>
  </si>
  <si>
    <t>Major drift or collapse in supporting structure or insulator.</t>
  </si>
  <si>
    <t>DS2 Extensive</t>
  </si>
  <si>
    <t>Disconnect Switch</t>
  </si>
  <si>
    <t>transshipment</t>
  </si>
  <si>
    <t>dependency</t>
  </si>
  <si>
    <t>Capacitor Voltage Transformer 330kV</t>
  </si>
  <si>
    <t>Capacitor Voltage Transformer 132kV</t>
  </si>
  <si>
    <t>id</t>
  </si>
  <si>
    <t>is_piecewise</t>
  </si>
  <si>
    <t>no</t>
  </si>
  <si>
    <t>upper_limit</t>
  </si>
  <si>
    <t>lower_limit</t>
  </si>
  <si>
    <t>Current Transformer</t>
  </si>
  <si>
    <t>recovery_function</t>
  </si>
  <si>
    <t>Normal</t>
  </si>
  <si>
    <t>Output capacity measured in MW.</t>
  </si>
  <si>
    <t>pos_x</t>
  </si>
  <si>
    <t>pos_y</t>
  </si>
  <si>
    <t>model_config_param</t>
  </si>
  <si>
    <t>notes</t>
  </si>
  <si>
    <t>network</t>
  </si>
  <si>
    <t>SYSTEM_CLASSES</t>
  </si>
  <si>
    <t>COMPONENT_LOCATION_CONF</t>
  </si>
  <si>
    <t>PowerStation</t>
  </si>
  <si>
    <t>Substation</t>
  </si>
  <si>
    <t>PotableWaterTreatmentPlant</t>
  </si>
  <si>
    <t>PWTP</t>
  </si>
  <si>
    <t>WasteWaterTreatmentPlant</t>
  </si>
  <si>
    <t>WWTP</t>
  </si>
  <si>
    <t>days</t>
  </si>
  <si>
    <t>weeks</t>
  </si>
  <si>
    <t>months</t>
  </si>
  <si>
    <t>years</t>
  </si>
  <si>
    <t>defined</t>
  </si>
  <si>
    <t>undefined</t>
  </si>
  <si>
    <t>INFRASTRUCTURE_LEVEL</t>
  </si>
  <si>
    <t>facility</t>
  </si>
  <si>
    <t>RESTORATION_TIME_UNIT</t>
  </si>
  <si>
    <t>value</t>
  </si>
  <si>
    <t>Component Types</t>
  </si>
  <si>
    <t xml:space="preserve">Minor yielding or cracking of base structure or hold-down of pole insulators. </t>
  </si>
  <si>
    <t>Permanent displacement of bus due to yielding of pole insulators.  Some failures of bus conductors due to connection failures with dropping of bus elements.</t>
  </si>
  <si>
    <t>Cracking of interrupter casing. Interrupter head falling off in some instances. In other instances damage to conductor connections.</t>
  </si>
  <si>
    <t>Cracking of ceramics with some oil leakage.</t>
  </si>
  <si>
    <t>Minor permanent horizontal drift.</t>
  </si>
  <si>
    <t>Voltage Transformer 132kV</t>
  </si>
  <si>
    <t>Synonyms</t>
  </si>
  <si>
    <t>Partial overturning with equipment damage.</t>
  </si>
  <si>
    <t>Partial overturning without equipment damage in panel.</t>
  </si>
  <si>
    <t xml:space="preserve">Damage to support stucture. </t>
  </si>
  <si>
    <t>operating_capacity</t>
  </si>
  <si>
    <t>PotableWaterPumpStation</t>
  </si>
  <si>
    <t>Control Equipment Electro Mech</t>
  </si>
  <si>
    <t>Control Equipment Solid State</t>
  </si>
  <si>
    <t>NOTES</t>
  </si>
  <si>
    <t>Capacitor Voltage Transformer 66kV</t>
  </si>
  <si>
    <t>value_fraction</t>
  </si>
  <si>
    <t>value_aud_1k</t>
  </si>
  <si>
    <t>Building Timber Framed Post War</t>
  </si>
  <si>
    <t>Building Timber Framed Pre War</t>
  </si>
  <si>
    <t>Building URM Post War</t>
  </si>
  <si>
    <t>Building URM Pre War</t>
  </si>
  <si>
    <t>Bus 22 66 132 220 Intermediate</t>
  </si>
  <si>
    <t>Bus 22 66 132 220 Modern</t>
  </si>
  <si>
    <t>Bus 22 66 Legacy</t>
  </si>
  <si>
    <t>Bus 132 Legacy</t>
  </si>
  <si>
    <t>Capacitor Bank 220 132 66 22 All Types Proxy</t>
  </si>
  <si>
    <t>Circuit Breaker Live Tank 66kV 22kV Intermediate</t>
  </si>
  <si>
    <t>Circuit Breaker Live Tank 66kV 22kV Legacy</t>
  </si>
  <si>
    <t>Circuit Breaker Live Tank 66kV 22kV Modern</t>
  </si>
  <si>
    <t>Circuit Breaker Live Tank 132kV Intermediate</t>
  </si>
  <si>
    <t>Circuit Breaker Live Tank 132kV Legacy</t>
  </si>
  <si>
    <t>Circuit Breaker Live Tank 132kV Modern</t>
  </si>
  <si>
    <t>Circuit Breaker Live Tank 220kV Intermediate</t>
  </si>
  <si>
    <t>Circuit Breaker Live Tank 220kV Modern</t>
  </si>
  <si>
    <t>Current Transformer 66kV 22kV Intermediate</t>
  </si>
  <si>
    <t>Current Transformer 66kV 22kV Legacy</t>
  </si>
  <si>
    <t>Current Transformer 132kV Intermediate</t>
  </si>
  <si>
    <t>Current Transformer 132kV Legacy</t>
  </si>
  <si>
    <t>Current Transformer 132kV Modern</t>
  </si>
  <si>
    <t>Current Transformer 220kV Intermediate</t>
  </si>
  <si>
    <t>Current Transformer 220kV Modern</t>
  </si>
  <si>
    <t>Disconnect Switch 66kV 22kV Intermediate</t>
  </si>
  <si>
    <t>Disconnect Switch 66kV 22kV Legacy</t>
  </si>
  <si>
    <t>Disconnect Switch 132kV Intermediate</t>
  </si>
  <si>
    <t>Lightning Arrester General</t>
  </si>
  <si>
    <t>Power Transformer 66kV 22kV Restrained</t>
  </si>
  <si>
    <t>Power Transformer 66kV 22kV Unrestrained</t>
  </si>
  <si>
    <t>Power Transformer 132kV Restrained Intermediate</t>
  </si>
  <si>
    <t>Voltage Transformer 66kV 22kV Intermediate</t>
  </si>
  <si>
    <t>Voltage Transformer 66kV 22kV Legacy</t>
  </si>
  <si>
    <t>Voltage Transformer 132kV Intermediate</t>
  </si>
  <si>
    <t>Voltage Transformer 132kV Legacy</t>
  </si>
  <si>
    <t>Voltage Transformer 132kV Modern</t>
  </si>
  <si>
    <t>Voltage Transformer 220kV Intermediate</t>
  </si>
  <si>
    <t>Voltage Transformer 220kV Modern</t>
  </si>
  <si>
    <t>Station Transformer 66kV 22kV Restrained</t>
  </si>
  <si>
    <t>Station Transformer 66kV 22kV Unrestrained</t>
  </si>
  <si>
    <t>Station Transformer 132kV Restrained</t>
  </si>
  <si>
    <t>Station Transformer 132kV Unrestrained</t>
  </si>
  <si>
    <t>recovery_param1</t>
  </si>
  <si>
    <t>recovery_param2</t>
  </si>
  <si>
    <t>median</t>
  </si>
  <si>
    <t>location</t>
  </si>
  <si>
    <t>beta</t>
  </si>
  <si>
    <t>Capacitor Voltage Transformer 220kV</t>
  </si>
  <si>
    <t>Building Modern Precast</t>
  </si>
  <si>
    <t>Earthing Switch</t>
  </si>
  <si>
    <t>PTX_66-22KV_T1</t>
  </si>
  <si>
    <t>MODEL ARTEFACT</t>
  </si>
  <si>
    <t>Surge Protection</t>
  </si>
  <si>
    <t>Voltage Transformer</t>
  </si>
  <si>
    <t>Station Power Supply</t>
  </si>
  <si>
    <t>Power Transformer</t>
  </si>
  <si>
    <t>132kV substation components</t>
  </si>
  <si>
    <t>Value (AUD)</t>
  </si>
  <si>
    <t>Bus 132kV</t>
  </si>
  <si>
    <t>$2M</t>
  </si>
  <si>
    <t>$500k</t>
  </si>
  <si>
    <t>$200k</t>
  </si>
  <si>
    <t>$175k</t>
  </si>
  <si>
    <t>Electrical Control Equipment 132kV</t>
  </si>
  <si>
    <t>$350k</t>
  </si>
  <si>
    <t>Lighting Arrester 132kV</t>
  </si>
  <si>
    <t>$150k</t>
  </si>
  <si>
    <t>Power Transformer 19/33.3 MVA</t>
  </si>
  <si>
    <t>Power Transformer 20/33 MVA</t>
  </si>
  <si>
    <t>$2.5M</t>
  </si>
  <si>
    <t>Power Transformer 24/33.3 MVA</t>
  </si>
  <si>
    <t>$3M</t>
  </si>
  <si>
    <t>Control Building</t>
  </si>
  <si>
    <t>junction</t>
  </si>
  <si>
    <t>sink</t>
  </si>
  <si>
    <t>supply</t>
  </si>
  <si>
    <t>Battery Backup System</t>
  </si>
  <si>
    <t>Component values used</t>
  </si>
  <si>
    <t>Value (1k AUD)</t>
  </si>
  <si>
    <t>Bus 132 Intermediate</t>
  </si>
  <si>
    <t>Bus 66 Intermediate</t>
  </si>
  <si>
    <t>Bus 22 Legacy</t>
  </si>
  <si>
    <t>CTRL_BLDG</t>
  </si>
  <si>
    <t>CTRL_EQP</t>
  </si>
  <si>
    <t>CTRL_EQP_BATTERY</t>
  </si>
  <si>
    <t>BUS_KEL22_SEC-A</t>
  </si>
  <si>
    <t>PTX_66-22KV_T3</t>
  </si>
  <si>
    <t>VT_KEL504</t>
  </si>
  <si>
    <t>DS_KEL504_4</t>
  </si>
  <si>
    <t>BUS_KEL22_PRI-A</t>
  </si>
  <si>
    <t>VT_KEL510</t>
  </si>
  <si>
    <t>DS_KEL510_4</t>
  </si>
  <si>
    <t>BUS_KEL22_PRI-C</t>
  </si>
  <si>
    <t>DS_KEL506_4</t>
  </si>
  <si>
    <t>BUS_KEL22_PRI-B</t>
  </si>
  <si>
    <t>DS_KEL509_4</t>
  </si>
  <si>
    <t>TX_STN22</t>
  </si>
  <si>
    <t>JNC_CTRL_PWR1</t>
  </si>
  <si>
    <t>DS_KEL502_4</t>
  </si>
  <si>
    <t>CB_KEL502_0</t>
  </si>
  <si>
    <t>DS_KEL502_5</t>
  </si>
  <si>
    <t>LINE_502</t>
  </si>
  <si>
    <t>DS_KEL503_4</t>
  </si>
  <si>
    <t>CB_KEL503_0</t>
  </si>
  <si>
    <t>DS_KEL503_5</t>
  </si>
  <si>
    <t>BUS_KEL22_SEC-B</t>
  </si>
  <si>
    <t>LINE_503</t>
  </si>
  <si>
    <t>DS_KEL505_4</t>
  </si>
  <si>
    <t>CB_KEL505_0</t>
  </si>
  <si>
    <t>DS_KEL505_5</t>
  </si>
  <si>
    <t>BUS_KEL22_SEC-C</t>
  </si>
  <si>
    <t>LINE_505</t>
  </si>
  <si>
    <t>CT_KEL502</t>
  </si>
  <si>
    <t>CT_KEL503</t>
  </si>
  <si>
    <t>CT_KEL505</t>
  </si>
  <si>
    <t>DS_KEL508_4</t>
  </si>
  <si>
    <t>CB_KEL508_0</t>
  </si>
  <si>
    <t>CT_KEL508</t>
  </si>
  <si>
    <t>DS_KEL508_5</t>
  </si>
  <si>
    <t>BUS_KEL22_SEC-D</t>
  </si>
  <si>
    <t>LINE_508</t>
  </si>
  <si>
    <t>DS_KEL503_8</t>
  </si>
  <si>
    <t>DS_KEL505_8</t>
  </si>
  <si>
    <t>DS_KEL508_8</t>
  </si>
  <si>
    <t>LINE_CUN71</t>
  </si>
  <si>
    <t>VT_KEL706</t>
  </si>
  <si>
    <t>DS_KEL706_5</t>
  </si>
  <si>
    <t>CB_KEL706_0</t>
  </si>
  <si>
    <t>DS_KEL706_4</t>
  </si>
  <si>
    <t>BUS_KEL66_C</t>
  </si>
  <si>
    <t>BUS_KEL66_B</t>
  </si>
  <si>
    <t>DS_KEL705_4</t>
  </si>
  <si>
    <t>DS_KEL703_4</t>
  </si>
  <si>
    <t>BUS_KEL66_A</t>
  </si>
  <si>
    <t>DS_KEL707_4</t>
  </si>
  <si>
    <t>LA_KEL707</t>
  </si>
  <si>
    <t>DS_KEL702_4</t>
  </si>
  <si>
    <t>LA_KEL702</t>
  </si>
  <si>
    <t>DS_KEL701_4</t>
  </si>
  <si>
    <t>CB_KEL701_0</t>
  </si>
  <si>
    <t>DS_KEL701_5</t>
  </si>
  <si>
    <t>VT_KEL701</t>
  </si>
  <si>
    <t>LINE_MER-BDE71</t>
  </si>
  <si>
    <t>JNC_CTRL_LINES_A</t>
  </si>
  <si>
    <t>MODEL_NAME</t>
  </si>
  <si>
    <t>SYSTEM_CLASS</t>
  </si>
  <si>
    <t>SYSTEM_SUBCLASS</t>
  </si>
  <si>
    <t>SYSTEM_COMPONENT_LOCATION_CONF</t>
  </si>
  <si>
    <t>HAZARD_INTENSITY_MEASURE_PARAM</t>
  </si>
  <si>
    <t>HAZARD_INTENSITY_MEASURE_UNIT</t>
  </si>
  <si>
    <t>PGA</t>
  </si>
  <si>
    <t>g</t>
  </si>
  <si>
    <t>Transmission Substation</t>
  </si>
  <si>
    <t>site_id</t>
  </si>
  <si>
    <t>data_source</t>
  </si>
  <si>
    <t>Battery Racks Braced</t>
  </si>
  <si>
    <t>Extensive</t>
  </si>
  <si>
    <t>Complete</t>
  </si>
  <si>
    <t>Battery Racks Unbraced</t>
  </si>
  <si>
    <t>Building  Modern Pre-Cast</t>
  </si>
  <si>
    <t>Circuit Breaker Dead Tank 220kV Intermediate</t>
  </si>
  <si>
    <t>Slight</t>
  </si>
  <si>
    <t>Circuit Breaker Dead Tank 66kV 22kV Legacy</t>
  </si>
  <si>
    <t>Current Transformer 22 66kV Intermediate</t>
  </si>
  <si>
    <t>Current Transformer 22 66kV Legacy</t>
  </si>
  <si>
    <t>Current Transformer 22 66kV Modern</t>
  </si>
  <si>
    <t>Disconnection Switches 132kV Intermediate</t>
  </si>
  <si>
    <t>Disconnection Switches 132kV Legacy</t>
  </si>
  <si>
    <t>Disconnection Switches 132kV Modern</t>
  </si>
  <si>
    <t>Disconnection Switches 22 66kV Intermediate</t>
  </si>
  <si>
    <t>Disconnection Switches 22 66kV Legacy</t>
  </si>
  <si>
    <t>Disconnection Switches 22 66kV Modern</t>
  </si>
  <si>
    <t>Disconnection Switches 220kV Intermediate</t>
  </si>
  <si>
    <t>Disconnection Switches 220kV Modern</t>
  </si>
  <si>
    <t>Lightning Arrestor</t>
  </si>
  <si>
    <t>Switchgear Low Voltage Legacy</t>
  </si>
  <si>
    <t>Switchgear Low Voltage Intermediate</t>
  </si>
  <si>
    <t>Switchgear Low Voltage Modern</t>
  </si>
  <si>
    <t>Transformer 132kV Restrained</t>
  </si>
  <si>
    <t>Transformer 132kV Unestrained</t>
  </si>
  <si>
    <t>Transformer 22 66kV Restrained</t>
  </si>
  <si>
    <t>Transformer 22 66kV Unestrained</t>
  </si>
  <si>
    <t>Transformer 220kV Restrained</t>
  </si>
  <si>
    <t>Transformer 220kV Unestrained</t>
  </si>
  <si>
    <t>Voltage Transformer 22 66kV Intermediate</t>
  </si>
  <si>
    <t>Voltage Transformer 22 66kV Legacy</t>
  </si>
  <si>
    <t>Voltage Transformer 22 66kV Modern</t>
  </si>
  <si>
    <t>Fragility source: Assigned the fragility algorithm for: `Current Transformer 330kV`. Recovery source: data provided by network operator for 330kV substations.</t>
  </si>
  <si>
    <t>Transmission Substation 66kV REGIONAL SML</t>
  </si>
  <si>
    <t>Transmission Substation 66kV REGIONAL MED</t>
  </si>
  <si>
    <t>Transmission Substation 66kV REGIONAL LRG</t>
  </si>
  <si>
    <t>Terminal Substation 220kV MODERN</t>
  </si>
  <si>
    <t>Terminal Substation 220kV MIXED VINTAGE</t>
  </si>
  <si>
    <t>Generation Plant Liquid Fuel</t>
  </si>
  <si>
    <t>Fragility: Hazus Earthquake Model Technical Manual v4-2, Table 8-31.
Restoration: Hazus Earthquake Model Technical Manual v4-2, Table 8-27.</t>
  </si>
  <si>
    <t>Disconnection Switches 132kV Intermediateiate</t>
  </si>
  <si>
    <t>Facility Types</t>
  </si>
  <si>
    <t>Generation Plant Gas</t>
  </si>
  <si>
    <t>Generation Plant Coal</t>
  </si>
  <si>
    <t>Generation Plant Wind Farm</t>
  </si>
  <si>
    <t>Generation Plant Solar Farm</t>
  </si>
  <si>
    <t>schematic</t>
  </si>
  <si>
    <t>geospatial</t>
  </si>
  <si>
    <t>ElectricPowerNetwork</t>
  </si>
  <si>
    <t>PotableWaterNetwork</t>
  </si>
  <si>
    <t>RailNetwork</t>
  </si>
  <si>
    <t>BAY_CTRL_A</t>
  </si>
  <si>
    <t>BAY_CTRL_B</t>
  </si>
  <si>
    <t>BAY_CTRL_C</t>
  </si>
  <si>
    <t>BAY_CTRL_J</t>
  </si>
  <si>
    <t>CTRL_LINES_JNC1</t>
  </si>
  <si>
    <t>Substation 66-22kV</t>
  </si>
  <si>
    <t>LINE_X02</t>
  </si>
  <si>
    <t>LINE_X03</t>
  </si>
  <si>
    <t>LINE_X05</t>
  </si>
  <si>
    <t>LINE_X08</t>
  </si>
  <si>
    <t>BUS_RTX22_SEC-A</t>
  </si>
  <si>
    <t>BUS_RTX22_SEC-B</t>
  </si>
  <si>
    <t>BUS_RTX22_PRI-A</t>
  </si>
  <si>
    <t>BUS_RTX22_SEC-C</t>
  </si>
  <si>
    <t>BUS_RTX22_SEC-D</t>
  </si>
  <si>
    <t>BUS_RTX22_PRI-B</t>
  </si>
  <si>
    <t>BUS_RTX22_PRI-C</t>
  </si>
  <si>
    <t>BUS_RTX66_A</t>
  </si>
  <si>
    <t>BUS_RTX66_B</t>
  </si>
  <si>
    <t>BUS_RTX66_C</t>
  </si>
  <si>
    <t>BAY_RTX101</t>
  </si>
  <si>
    <t>BAY_RTX102A</t>
  </si>
  <si>
    <t>BAY_RTX102B</t>
  </si>
  <si>
    <t>DS_RTX102_5</t>
  </si>
  <si>
    <t>BAY_RTX102C</t>
  </si>
  <si>
    <t>CT_RTX102</t>
  </si>
  <si>
    <t>BAY_RTX102D</t>
  </si>
  <si>
    <t>CB_RTX102_0</t>
  </si>
  <si>
    <t>BAY_RTX102E</t>
  </si>
  <si>
    <t>DS_RTX102_4</t>
  </si>
  <si>
    <t>BAY_RTX102F</t>
  </si>
  <si>
    <t>DS_RTX103_8</t>
  </si>
  <si>
    <t>BAY_RTX103_0</t>
  </si>
  <si>
    <t>BAY_RTX103A</t>
  </si>
  <si>
    <t>BAY_RTX103B</t>
  </si>
  <si>
    <t>DS_RTX103_5</t>
  </si>
  <si>
    <t>BAY_RTX103C</t>
  </si>
  <si>
    <t>CT_RTX103</t>
  </si>
  <si>
    <t>BAY_RTX103D</t>
  </si>
  <si>
    <t>CB_RTX103_0</t>
  </si>
  <si>
    <t>BAY_RTX103E</t>
  </si>
  <si>
    <t>DS_RTX103_4</t>
  </si>
  <si>
    <t>BAY_RTX103F</t>
  </si>
  <si>
    <t>BAY_RTX104-702A</t>
  </si>
  <si>
    <t>DS_RTX104_4</t>
  </si>
  <si>
    <t>BAY_RTX104-702B</t>
  </si>
  <si>
    <t>VT_RTX104</t>
  </si>
  <si>
    <t>BAY_RTX104-702C</t>
  </si>
  <si>
    <t>BAY_RTX104-702D</t>
  </si>
  <si>
    <t>BAY_RTX104-702E</t>
  </si>
  <si>
    <t>BAY_RTX104-702F</t>
  </si>
  <si>
    <t>BAY_RTX104-702G</t>
  </si>
  <si>
    <t>DS_RTX105_8</t>
  </si>
  <si>
    <t>BAY_RTX105_0</t>
  </si>
  <si>
    <t>BAY_RTX105A</t>
  </si>
  <si>
    <t>BAY_RTX105B</t>
  </si>
  <si>
    <t>DS_RTX105_5</t>
  </si>
  <si>
    <t>BAY_RTX105C</t>
  </si>
  <si>
    <t>CT_RTX105</t>
  </si>
  <si>
    <t>BAY_RTX105D</t>
  </si>
  <si>
    <t>CB_RTX105_0</t>
  </si>
  <si>
    <t>BAY_RTX105E</t>
  </si>
  <si>
    <t>DS_RTX105_4</t>
  </si>
  <si>
    <t>BAY_RTX105F</t>
  </si>
  <si>
    <t>DS_RTX106_4</t>
  </si>
  <si>
    <t>BAY_RTX106_0</t>
  </si>
  <si>
    <t>DS_RTX108_8</t>
  </si>
  <si>
    <t>BAY_RTX108_0</t>
  </si>
  <si>
    <t>BAY_RTX108A</t>
  </si>
  <si>
    <t>BAY_RTX108B</t>
  </si>
  <si>
    <t>DS_RTX108_5</t>
  </si>
  <si>
    <t>BAY_RTX108C</t>
  </si>
  <si>
    <t>CT_RTX108</t>
  </si>
  <si>
    <t>BAY_RTX108D</t>
  </si>
  <si>
    <t>CB_RTX108_0</t>
  </si>
  <si>
    <t>BAY_RTX108E</t>
  </si>
  <si>
    <t>DS_RTX108_4</t>
  </si>
  <si>
    <t>BAY_RTX108F</t>
  </si>
  <si>
    <t>BAY_RTX108G</t>
  </si>
  <si>
    <t>DS_RTX109_4</t>
  </si>
  <si>
    <t>BAY_RTX109</t>
  </si>
  <si>
    <t>BAY_RTX110-707A</t>
  </si>
  <si>
    <t>DS_RTX110_4</t>
  </si>
  <si>
    <t>BAY_RTX110-707B</t>
  </si>
  <si>
    <t>VT_RTX110</t>
  </si>
  <si>
    <t>BAY_RTX110-707C</t>
  </si>
  <si>
    <t>BAY_RTX110-707D</t>
  </si>
  <si>
    <t>BAY_RTX110-707E</t>
  </si>
  <si>
    <t>BAY_RTX110-707F</t>
  </si>
  <si>
    <t>LA_RTX202</t>
  </si>
  <si>
    <t>DS_RTX202_4</t>
  </si>
  <si>
    <t>LA_RTX207</t>
  </si>
  <si>
    <t>DS_RTX207_4</t>
  </si>
  <si>
    <t>DS_RTX201_4</t>
  </si>
  <si>
    <t>BAY_RTX201A</t>
  </si>
  <si>
    <t>CB_RTX201_0</t>
  </si>
  <si>
    <t>BAY_RTX201B</t>
  </si>
  <si>
    <t>DS_RTX201_5</t>
  </si>
  <si>
    <t>BAY_RTX201C</t>
  </si>
  <si>
    <t>VT_RTX201</t>
  </si>
  <si>
    <t>BAY_RTX201D</t>
  </si>
  <si>
    <t>BAY_RTX201E</t>
  </si>
  <si>
    <t>DS_RTX203_4</t>
  </si>
  <si>
    <t>BAY_RTX203</t>
  </si>
  <si>
    <t>BAY_RTX204</t>
  </si>
  <si>
    <t>DS_RTX205_4</t>
  </si>
  <si>
    <t>BAY_RTX205</t>
  </si>
  <si>
    <t>BAY_RTX206</t>
  </si>
  <si>
    <t>BAY_RTX206A</t>
  </si>
  <si>
    <t>DS_RTX206_4</t>
  </si>
  <si>
    <t>BAY_RTX206B</t>
  </si>
  <si>
    <t>CB_RTX206_0</t>
  </si>
  <si>
    <t>BAY_RTX206C</t>
  </si>
  <si>
    <t>DS_RTX206_5</t>
  </si>
  <si>
    <t>BAY_RTX206D</t>
  </si>
  <si>
    <t>VT_RTX206</t>
  </si>
  <si>
    <t>BAY_RTX206E</t>
  </si>
  <si>
    <t>LINE_SSM-SSB-17</t>
  </si>
  <si>
    <t>LINE_SSC-17</t>
  </si>
  <si>
    <t>Transmission Substation 66kV METRO SML</t>
  </si>
  <si>
    <t>Transmission Substation 66kV METRO MED</t>
  </si>
  <si>
    <t>Transmission Substation 66kV METRO LRG</t>
  </si>
  <si>
    <t xml:space="preserve">Fragility source: GA expert judgment. </t>
  </si>
  <si>
    <t>Fragility: GA expert judgment.</t>
  </si>
  <si>
    <t>Fragility source: GA expert judgment. Recovery source: data based on info collated for 132kV substations.</t>
  </si>
  <si>
    <t>Sliding of support frame with some displacement of batteries but still retained on rack.</t>
  </si>
  <si>
    <t>Yielding of the frame and braces with lateral displacement of the rack.  Many batteries have fallen out.</t>
  </si>
  <si>
    <t>Complete collapse of rack.</t>
  </si>
  <si>
    <t>Yielding of the frame with lateral displacement of the rack.  Many batteries have fallen out.</t>
  </si>
  <si>
    <t>Minor diagonal hairline cracking to panels at door corners or other openings. Hairline cracks around metal connectors between wall panels or at ceiling to wall interface. Some minor separation of silicone sealant in vertical panel joints.</t>
  </si>
  <si>
    <t>Wider cracks in proximity to doors and other openings. Some failures of wall to wall welded metal connectors with peripheral panel damage. Lateral displacement of some panels and significant distress between roof diaphragm and top of walls. Vertical cracking mid-span at top of long span walls indicating "chord" yielding.</t>
  </si>
  <si>
    <t>Structure has collapsed or in imminent danger of doing so.  Separation or top of wall from roof diaphragm with lateral displacment of top of wall with partial loss of roof support. Many wall to wall welded metal connectors have failed. Some foundation settlement and in-plane rotation of short walls with distress at interface between precast wall and floor.</t>
  </si>
  <si>
    <t xml:space="preserve">Minor damage to non-structural linings at door or window openings and wall to ceiling intersections. Minor lateral displacement of structure on foundations. </t>
  </si>
  <si>
    <t>Signiciant damage to internal and external linings with larger cracks at the corners of doors, windows and other openeings.  Significant lining damage between ceilings and internal walls. Permanent in plane racking displacment to walls and out of plane due the loads applied by internal equipment.  Major lateral movement between superstructure and foundations.</t>
  </si>
  <si>
    <t>Structure has large lateral displacements with racking of walls and roof may have partially collapsed. Building has translated off foundations with resultant uneven settlement.</t>
  </si>
  <si>
    <t>Minor hairline diagonal cracking of walls. Wider cracking present at corners of doors and windows. Minor lateral displacment of roof structure leading to non-structural damage to linings at ceiling/wall interface.</t>
  </si>
  <si>
    <t xml:space="preserve">Most walls exhibit diagonal cracking with some walls having wide cracks, particularly adjacent to door, windows and other openings. Some walls exhibit permanent out of plane offsets with lack of alignment across cracks or adjacent to doors. Signficant movement between roof structure and walls. Some separation evident between suspended floor and exterior walls. Where present, parapets and gables may be offset or have fallen. </t>
  </si>
  <si>
    <t>Structure may have collapsed or be in imminent danger of doing so. Relative movement of roof structure to supporting walls has caused partial collapse of roof structure into the buliding.  Suspended floor unseating in locations, particularly where the rocking of unbraced equipment has transfered large forces into the floor structure dislodged the floor. Foundation settlement and spreading may add to the overall damage.</t>
  </si>
  <si>
    <t xml:space="preserve">Most walls exhibit diagonal cracking with some walls having wide cracks, particularly adjacent to door, windows and other openings.  Some walls exhibit permanent out of plane offsets with lack of alignment across cracks or adjacent to doors.  Signficant movement between roof structure and walls. Some separation evident between suspended floor and exterior walls. Where present, parapets and gables may be offset or have fallen. </t>
  </si>
  <si>
    <t>Structure may have collapsed or be in imminent danger of doing so.  Relative movement of roof structure to supporting walls has caused partial collapse of roof structure into the buliding.  Suspended floor unseating in locations, particularly where the rocking of unbraced equipment has transfered large forces into the floor structure dislodged the floor. Foundation settlement and spreading may add to the overall damage.</t>
  </si>
  <si>
    <t>Cracking of ceramic insulation and permanent drift, with foundation rotations.</t>
  </si>
  <si>
    <t>Overturning or collapse due to failure of ceramic insulators.</t>
  </si>
  <si>
    <t>Circuit Breaker Live Tank 220kV Legacy</t>
  </si>
  <si>
    <t>Current Transformer 220kV Legacy</t>
  </si>
  <si>
    <t>Disconnection Switches 220kV Legacy</t>
  </si>
  <si>
    <t>x</t>
  </si>
  <si>
    <t>Switchgear High Voltage Legacy</t>
  </si>
  <si>
    <t>Switchgear High Voltage Intermediate</t>
  </si>
  <si>
    <t>Switchgear High Voltage Modern</t>
  </si>
  <si>
    <t>Voltage Transformer 220kV Legacy</t>
  </si>
  <si>
    <t>Minor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</si>
</sst>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quot;$&quot;#,##0.00"/>
    <numFmt numFmtId="168" formatCode="&quot;$&quot;#,##0"/>
  </numFmts>
  <fonts count="48" x14ac:knownFonts="1">
    <font>
      <sz val="11"/>
      <color theme="1"/>
      <name val="Calibri"/>
      <family val="2"/>
      <scheme val="minor"/>
    </font>
    <font>
      <sz val="11"/>
      <color theme="0"/>
      <name val="Calibri"/>
      <family val="2"/>
      <scheme val="minor"/>
    </font>
    <font>
      <sz val="11"/>
      <color rgb="FF006100"/>
      <name val="Calibri"/>
      <family val="2"/>
      <scheme val="minor"/>
    </font>
    <font>
      <sz val="11"/>
      <color theme="1"/>
      <name val="Cambria"/>
      <family val="1"/>
    </font>
    <font>
      <sz val="11"/>
      <name val="Cambria"/>
      <family val="1"/>
    </font>
    <font>
      <i/>
      <sz val="11"/>
      <name val="Cambria"/>
      <family val="1"/>
    </font>
    <font>
      <sz val="10"/>
      <color theme="1"/>
      <name val="Trebuchet MS"/>
      <family val="2"/>
    </font>
    <font>
      <b/>
      <sz val="10"/>
      <color theme="0"/>
      <name val="Trebuchet MS"/>
      <family val="2"/>
    </font>
    <font>
      <sz val="10"/>
      <color theme="0" tint="-0.499984740745262"/>
      <name val="Trebuchet MS"/>
      <family val="2"/>
    </font>
    <font>
      <sz val="10"/>
      <color theme="8"/>
      <name val="Trebuchet MS"/>
      <family val="2"/>
    </font>
    <font>
      <u/>
      <sz val="10"/>
      <color theme="8"/>
      <name val="Trebuchet MS"/>
      <family val="2"/>
    </font>
    <font>
      <b/>
      <sz val="11"/>
      <color theme="0"/>
      <name val="Arial"/>
      <family val="2"/>
    </font>
    <font>
      <b/>
      <sz val="18"/>
      <color theme="2" tint="-0.749992370372631"/>
      <name val="Cambria"/>
      <family val="1"/>
    </font>
    <font>
      <b/>
      <sz val="10"/>
      <color rgb="FFE64823"/>
      <name val="Trebuchet MS"/>
      <family val="2"/>
    </font>
    <font>
      <b/>
      <sz val="10"/>
      <color rgb="FFCA1E00"/>
      <name val="Trebuchet MS"/>
      <family val="2"/>
    </font>
    <font>
      <b/>
      <sz val="11"/>
      <color theme="0"/>
      <name val="Cambria"/>
      <family val="1"/>
    </font>
    <font>
      <b/>
      <sz val="10"/>
      <color theme="0"/>
      <name val="Aptos"/>
      <family val="2"/>
    </font>
    <font>
      <sz val="10"/>
      <color theme="1"/>
      <name val="Aptos"/>
      <family val="2"/>
    </font>
    <font>
      <b/>
      <sz val="10"/>
      <color theme="9"/>
      <name val="Aptos"/>
      <family val="2"/>
    </font>
    <font>
      <b/>
      <sz val="10"/>
      <color rgb="FF00B0F0"/>
      <name val="Aptos"/>
      <family val="2"/>
    </font>
    <font>
      <b/>
      <sz val="10"/>
      <color theme="1"/>
      <name val="Aptos"/>
      <family val="2"/>
    </font>
    <font>
      <sz val="10"/>
      <color rgb="FF006100"/>
      <name val="Aptos"/>
      <family val="2"/>
    </font>
    <font>
      <b/>
      <sz val="10"/>
      <color rgb="FF66FFCC"/>
      <name val="Aptos"/>
      <family val="2"/>
    </font>
    <font>
      <b/>
      <sz val="10"/>
      <color rgb="FFCCFF66"/>
      <name val="Aptos"/>
      <family val="2"/>
    </font>
    <font>
      <sz val="10"/>
      <name val="Aptos"/>
      <family val="2"/>
    </font>
    <font>
      <sz val="10"/>
      <color theme="1" tint="0.499984740745262"/>
      <name val="Aptos"/>
      <family val="2"/>
    </font>
    <font>
      <i/>
      <sz val="10"/>
      <color theme="1"/>
      <name val="Aptos"/>
      <family val="2"/>
    </font>
    <font>
      <i/>
      <sz val="10"/>
      <color theme="8" tint="-0.249977111117893"/>
      <name val="Aptos"/>
      <family val="2"/>
    </font>
    <font>
      <sz val="10"/>
      <color theme="0" tint="-0.499984740745262"/>
      <name val="Aptos"/>
      <family val="2"/>
    </font>
    <font>
      <b/>
      <sz val="10"/>
      <name val="Aptos"/>
      <family val="2"/>
    </font>
    <font>
      <b/>
      <sz val="10"/>
      <color theme="8" tint="-0.249977111117893"/>
      <name val="Aptos"/>
      <family val="2"/>
    </font>
    <font>
      <sz val="11"/>
      <color theme="1"/>
      <name val="Aptos"/>
      <family val="2"/>
    </font>
    <font>
      <b/>
      <sz val="10"/>
      <color rgb="FFFFFFFF"/>
      <name val="Calibri"/>
      <family val="2"/>
      <scheme val="minor"/>
    </font>
    <font>
      <sz val="10"/>
      <color theme="1"/>
      <name val="Calibri"/>
      <family val="2"/>
      <scheme val="minor"/>
    </font>
    <font>
      <sz val="10"/>
      <color rgb="FFFF0000"/>
      <name val="Calibri"/>
      <family val="2"/>
      <scheme val="minor"/>
    </font>
    <font>
      <b/>
      <sz val="11"/>
      <color theme="8" tint="-0.249977111117893"/>
      <name val="Calibri"/>
      <family val="2"/>
      <scheme val="minor"/>
    </font>
    <font>
      <b/>
      <sz val="10"/>
      <color rgb="FF00B050"/>
      <name val="Aptos"/>
      <family val="2"/>
    </font>
    <font>
      <b/>
      <sz val="10"/>
      <color theme="9" tint="-0.249977111117893"/>
      <name val="Aptos"/>
      <family val="2"/>
    </font>
    <font>
      <b/>
      <sz val="10"/>
      <color rgb="FF00B050"/>
      <name val="Trebuchet MS"/>
      <family val="2"/>
    </font>
    <font>
      <b/>
      <sz val="10"/>
      <color rgb="FFFF99CC"/>
      <name val="Aptos"/>
      <family val="2"/>
    </font>
    <font>
      <sz val="10"/>
      <color theme="8"/>
      <name val="Aptos"/>
      <family val="2"/>
    </font>
    <font>
      <b/>
      <sz val="11"/>
      <color theme="1"/>
      <name val="Aptos"/>
      <family val="2"/>
    </font>
    <font>
      <b/>
      <sz val="11"/>
      <color theme="9" tint="-0.499984740745262"/>
      <name val="Aptos"/>
      <family val="2"/>
    </font>
    <font>
      <b/>
      <sz val="10"/>
      <color rgb="FF0070C0"/>
      <name val="Aptos"/>
      <family val="2"/>
    </font>
    <font>
      <b/>
      <sz val="10"/>
      <color rgb="FF002060"/>
      <name val="Aptos"/>
      <family val="2"/>
    </font>
    <font>
      <sz val="9"/>
      <name val="Aptos"/>
      <family val="2"/>
    </font>
    <font>
      <b/>
      <sz val="9"/>
      <color theme="1"/>
      <name val="Aptos"/>
      <family val="2"/>
    </font>
    <font>
      <sz val="9"/>
      <color theme="1"/>
      <name val="Aptos"/>
      <family val="2"/>
    </font>
  </fonts>
  <fills count="27">
    <fill>
      <patternFill patternType="none"/>
    </fill>
    <fill>
      <patternFill patternType="gray125"/>
    </fill>
    <fill>
      <patternFill patternType="solid">
        <fgColor theme="8"/>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theme="9" tint="0.79998168889431442"/>
        <bgColor indexed="64"/>
      </patternFill>
    </fill>
    <fill>
      <patternFill patternType="solid">
        <fgColor rgb="FF00B050"/>
        <bgColor indexed="64"/>
      </patternFill>
    </fill>
    <fill>
      <patternFill patternType="solid">
        <fgColor theme="8" tint="0.59999389629810485"/>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rgb="FF424242"/>
        <bgColor indexed="64"/>
      </patternFill>
    </fill>
    <fill>
      <patternFill patternType="solid">
        <fgColor rgb="FFEBEBEB"/>
        <bgColor indexed="64"/>
      </patternFill>
    </fill>
    <fill>
      <patternFill patternType="solid">
        <fgColor theme="2" tint="-9.9978637043366805E-2"/>
        <bgColor indexed="64"/>
      </patternFill>
    </fill>
    <fill>
      <patternFill patternType="solid">
        <fgColor rgb="FFFFFF99"/>
        <bgColor indexed="64"/>
      </patternFill>
    </fill>
    <fill>
      <patternFill patternType="solid">
        <fgColor theme="8" tint="0.79998168889431442"/>
        <bgColor indexed="64"/>
      </patternFill>
    </fill>
    <fill>
      <patternFill patternType="solid">
        <fgColor theme="4"/>
        <bgColor indexed="64"/>
      </patternFill>
    </fill>
    <fill>
      <patternFill patternType="solid">
        <fgColor rgb="FFE6491E"/>
        <bgColor indexed="64"/>
      </patternFill>
    </fill>
    <fill>
      <patternFill patternType="solid">
        <fgColor theme="3" tint="0.89999084444715716"/>
        <bgColor indexed="64"/>
      </patternFill>
    </fill>
    <fill>
      <patternFill patternType="solid">
        <fgColor theme="9" tint="-0.499984740745262"/>
        <bgColor indexed="64"/>
      </patternFill>
    </fill>
    <fill>
      <patternFill patternType="solid">
        <fgColor rgb="FFCBEAFD"/>
        <bgColor indexed="64"/>
      </patternFill>
    </fill>
    <fill>
      <patternFill patternType="solid">
        <fgColor rgb="FFFFD129"/>
        <bgColor indexed="64"/>
      </patternFill>
    </fill>
    <fill>
      <patternFill patternType="solid">
        <fgColor rgb="FFEF846B"/>
        <bgColor indexed="64"/>
      </patternFill>
    </fill>
    <fill>
      <patternFill patternType="solid">
        <fgColor theme="5" tint="0.59999389629810485"/>
        <bgColor indexed="64"/>
      </patternFill>
    </fill>
    <fill>
      <patternFill patternType="solid">
        <fgColor rgb="FFF6DEF4"/>
        <bgColor indexed="64"/>
      </patternFill>
    </fill>
    <fill>
      <patternFill patternType="solid">
        <fgColor theme="3" tint="0.749992370372631"/>
        <bgColor indexed="64"/>
      </patternFill>
    </fill>
    <fill>
      <patternFill patternType="solid">
        <fgColor rgb="FFFFE7FF"/>
        <bgColor indexed="64"/>
      </patternFill>
    </fill>
  </fills>
  <borders count="30">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style="thin">
        <color indexed="64"/>
      </top>
      <bottom style="thin">
        <color indexed="64"/>
      </bottom>
      <diagonal/>
    </border>
    <border>
      <left/>
      <right/>
      <top style="thin">
        <color theme="1" tint="0.24994659260841701"/>
      </top>
      <bottom style="thin">
        <color theme="1"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24994659260841701"/>
      </top>
      <bottom style="thin">
        <color theme="0" tint="-0.2499465926084170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right/>
      <top style="thin">
        <color auto="1"/>
      </top>
      <bottom style="thin">
        <color auto="1"/>
      </bottom>
      <diagonal/>
    </border>
    <border>
      <left style="thin">
        <color theme="0" tint="-0.34998626667073579"/>
      </left>
      <right style="thin">
        <color theme="0" tint="-0.34998626667073579"/>
      </right>
      <top style="thin">
        <color theme="0" tint="-0.34998626667073579"/>
      </top>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medium">
        <color indexed="64"/>
      </bottom>
      <diagonal/>
    </border>
    <border>
      <left style="thin">
        <color rgb="FF754E4E"/>
      </left>
      <right style="thin">
        <color rgb="FF754E4E"/>
      </right>
      <top style="thin">
        <color rgb="FF754E4E"/>
      </top>
      <bottom style="thin">
        <color rgb="FF754E4E"/>
      </bottom>
      <diagonal/>
    </border>
    <border>
      <left/>
      <right/>
      <top/>
      <bottom style="medium">
        <color theme="7"/>
      </bottom>
      <diagonal/>
    </border>
    <border>
      <left style="thin">
        <color theme="0" tint="-0.14996795556505021"/>
      </left>
      <right/>
      <top style="thin">
        <color theme="1" tint="0.14996795556505021"/>
      </top>
      <bottom style="thin">
        <color theme="0"/>
      </bottom>
      <diagonal/>
    </border>
    <border>
      <left style="thin">
        <color theme="1" tint="0.499984740745262"/>
      </left>
      <right style="thin">
        <color theme="0"/>
      </right>
      <top style="thin">
        <color theme="1" tint="0.499984740745262"/>
      </top>
      <bottom style="thin">
        <color theme="0" tint="-0.14996795556505021"/>
      </bottom>
      <diagonal/>
    </border>
    <border>
      <left style="thin">
        <color theme="0"/>
      </left>
      <right style="thin">
        <color theme="1" tint="0.499984740745262"/>
      </right>
      <top style="thin">
        <color theme="1" tint="0.499984740745262"/>
      </top>
      <bottom style="thin">
        <color theme="0" tint="-0.14996795556505021"/>
      </bottom>
      <diagonal/>
    </border>
    <border>
      <left style="thin">
        <color theme="0" tint="-0.14996795556505021"/>
      </left>
      <right/>
      <top style="thin">
        <color theme="0"/>
      </top>
      <bottom style="thin">
        <color theme="0"/>
      </bottom>
      <diagonal/>
    </border>
    <border>
      <left style="thin">
        <color theme="1" tint="0.499984740745262"/>
      </left>
      <right style="thin">
        <color theme="0"/>
      </right>
      <top style="thin">
        <color theme="0" tint="-0.14996795556505021"/>
      </top>
      <bottom style="thin">
        <color theme="0" tint="-0.14996795556505021"/>
      </bottom>
      <diagonal/>
    </border>
    <border>
      <left style="thin">
        <color theme="0"/>
      </left>
      <right style="thin">
        <color theme="1" tint="0.499984740745262"/>
      </right>
      <top style="thin">
        <color theme="0" tint="-0.14996795556505021"/>
      </top>
      <bottom style="thin">
        <color theme="0" tint="-0.14996795556505021"/>
      </bottom>
      <diagonal/>
    </border>
    <border>
      <left style="thin">
        <color theme="0" tint="-0.14996795556505021"/>
      </left>
      <right/>
      <top style="thin">
        <color theme="0"/>
      </top>
      <bottom style="thin">
        <color theme="1" tint="0.14996795556505021"/>
      </bottom>
      <diagonal/>
    </border>
    <border>
      <left style="thin">
        <color theme="1" tint="0.499984740745262"/>
      </left>
      <right style="thin">
        <color theme="0"/>
      </right>
      <top style="thin">
        <color theme="0" tint="-0.14996795556505021"/>
      </top>
      <bottom style="thin">
        <color theme="1" tint="0.499984740745262"/>
      </bottom>
      <diagonal/>
    </border>
    <border>
      <left style="thin">
        <color theme="0"/>
      </left>
      <right style="thin">
        <color theme="1" tint="0.499984740745262"/>
      </right>
      <top style="thin">
        <color theme="0" tint="-0.14996795556505021"/>
      </top>
      <bottom style="thin">
        <color theme="1" tint="0.499984740745262"/>
      </bottom>
      <diagonal/>
    </border>
  </borders>
  <cellStyleXfs count="3">
    <xf numFmtId="0" fontId="0" fillId="0" borderId="0"/>
    <xf numFmtId="0" fontId="1" fillId="2" borderId="0" applyNumberFormat="0" applyBorder="0" applyAlignment="0" applyProtection="0"/>
    <xf numFmtId="0" fontId="2" fillId="5" borderId="0" applyNumberFormat="0" applyBorder="0" applyAlignment="0" applyProtection="0"/>
  </cellStyleXfs>
  <cellXfs count="184">
    <xf numFmtId="0" fontId="0" fillId="0" borderId="0" xfId="0"/>
    <xf numFmtId="0" fontId="3" fillId="4" borderId="0" xfId="0" applyFont="1" applyFill="1" applyAlignment="1">
      <alignment horizontal="left" vertical="top"/>
    </xf>
    <xf numFmtId="0" fontId="3" fillId="0" borderId="0" xfId="0" applyFont="1"/>
    <xf numFmtId="0" fontId="3" fillId="4" borderId="0" xfId="0" applyFont="1" applyFill="1" applyAlignment="1">
      <alignment horizontal="left" vertical="center"/>
    </xf>
    <xf numFmtId="0" fontId="4" fillId="4" borderId="3" xfId="0" applyFont="1" applyFill="1" applyBorder="1" applyAlignment="1">
      <alignment horizontal="left" vertical="top" wrapText="1"/>
    </xf>
    <xf numFmtId="0" fontId="6" fillId="3" borderId="0" xfId="0" applyFont="1" applyFill="1" applyAlignment="1">
      <alignment horizontal="left" vertical="top"/>
    </xf>
    <xf numFmtId="0" fontId="6" fillId="3" borderId="0" xfId="0" applyFont="1" applyFill="1" applyAlignment="1">
      <alignment horizontal="left" vertical="top" wrapText="1"/>
    </xf>
    <xf numFmtId="0" fontId="6" fillId="4" borderId="5" xfId="0" applyFont="1" applyFill="1" applyBorder="1" applyAlignment="1">
      <alignment horizontal="left" vertical="top" wrapText="1" indent="1"/>
    </xf>
    <xf numFmtId="0" fontId="3" fillId="9" borderId="3" xfId="0" applyFont="1" applyFill="1" applyBorder="1" applyAlignment="1">
      <alignment horizontal="left" vertical="center" wrapText="1"/>
    </xf>
    <xf numFmtId="0" fontId="11" fillId="9" borderId="3" xfId="0" applyFont="1" applyFill="1" applyBorder="1" applyAlignment="1">
      <alignment horizontal="left" vertical="center" wrapText="1" indent="1"/>
    </xf>
    <xf numFmtId="0" fontId="4" fillId="4" borderId="3" xfId="0" applyFont="1" applyFill="1" applyBorder="1" applyAlignment="1">
      <alignment horizontal="left" vertical="top" wrapText="1" indent="1"/>
    </xf>
    <xf numFmtId="0" fontId="12" fillId="4" borderId="0" xfId="0" applyFont="1" applyFill="1" applyAlignment="1">
      <alignment horizontal="left" vertical="top" indent="1"/>
    </xf>
    <xf numFmtId="0" fontId="6" fillId="4" borderId="7" xfId="0" applyFont="1" applyFill="1" applyBorder="1" applyAlignment="1">
      <alignment horizontal="left" vertical="center" wrapText="1" indent="1"/>
    </xf>
    <xf numFmtId="0" fontId="6" fillId="4" borderId="8" xfId="0" applyFont="1" applyFill="1" applyBorder="1" applyAlignment="1">
      <alignment horizontal="left" vertical="center" wrapText="1" indent="1"/>
    </xf>
    <xf numFmtId="0" fontId="6" fillId="3" borderId="0" xfId="0" applyFont="1" applyFill="1" applyAlignment="1">
      <alignment horizontal="left" vertical="center" wrapText="1"/>
    </xf>
    <xf numFmtId="0" fontId="7" fillId="11" borderId="5" xfId="0" applyFont="1" applyFill="1" applyBorder="1" applyAlignment="1">
      <alignment horizontal="left" vertical="center" indent="1"/>
    </xf>
    <xf numFmtId="0" fontId="14" fillId="12" borderId="5" xfId="0" applyFont="1" applyFill="1" applyBorder="1" applyAlignment="1">
      <alignment horizontal="left" vertical="top" wrapText="1" indent="1"/>
    </xf>
    <xf numFmtId="0" fontId="3" fillId="0" borderId="0" xfId="0" applyFont="1" applyAlignment="1">
      <alignment vertical="center"/>
    </xf>
    <xf numFmtId="0" fontId="8" fillId="4" borderId="7" xfId="0" applyFont="1" applyFill="1" applyBorder="1" applyAlignment="1">
      <alignment horizontal="left" vertical="center" wrapText="1" indent="1"/>
    </xf>
    <xf numFmtId="0" fontId="15" fillId="9" borderId="2" xfId="0" applyFont="1" applyFill="1" applyBorder="1" applyAlignment="1">
      <alignment horizontal="left" vertical="center"/>
    </xf>
    <xf numFmtId="0" fontId="3" fillId="3" borderId="0" xfId="0" applyFont="1" applyFill="1"/>
    <xf numFmtId="0" fontId="3" fillId="3" borderId="0" xfId="0" applyFont="1" applyFill="1" applyAlignment="1">
      <alignment vertical="top" wrapText="1"/>
    </xf>
    <xf numFmtId="0" fontId="16" fillId="9" borderId="2" xfId="0" applyFont="1" applyFill="1" applyBorder="1" applyAlignment="1">
      <alignment vertical="center"/>
    </xf>
    <xf numFmtId="0" fontId="17" fillId="0" borderId="0" xfId="0" applyFont="1" applyAlignment="1">
      <alignment vertical="center"/>
    </xf>
    <xf numFmtId="0" fontId="17" fillId="3" borderId="0" xfId="0" applyFont="1" applyFill="1" applyAlignment="1">
      <alignment vertical="center"/>
    </xf>
    <xf numFmtId="166" fontId="16" fillId="9" borderId="2" xfId="0" applyNumberFormat="1" applyFont="1" applyFill="1" applyBorder="1" applyAlignment="1">
      <alignment horizontal="center" vertical="center"/>
    </xf>
    <xf numFmtId="0" fontId="16" fillId="9" borderId="2" xfId="0" applyFont="1" applyFill="1" applyBorder="1" applyAlignment="1">
      <alignment horizontal="center" vertical="center"/>
    </xf>
    <xf numFmtId="0" fontId="18" fillId="0" borderId="0" xfId="0" applyFont="1" applyAlignment="1">
      <alignment vertical="center"/>
    </xf>
    <xf numFmtId="166" fontId="17" fillId="0" borderId="0" xfId="0" applyNumberFormat="1" applyFont="1" applyAlignment="1">
      <alignment horizontal="center" vertical="center"/>
    </xf>
    <xf numFmtId="2" fontId="17" fillId="0" borderId="0" xfId="0" applyNumberFormat="1" applyFont="1" applyAlignment="1">
      <alignment horizontal="center" vertical="center"/>
    </xf>
    <xf numFmtId="0" fontId="17" fillId="0" borderId="0" xfId="0" applyFont="1"/>
    <xf numFmtId="166" fontId="17" fillId="0" borderId="0" xfId="0" applyNumberFormat="1" applyFont="1" applyAlignment="1">
      <alignment vertical="center"/>
    </xf>
    <xf numFmtId="0" fontId="16" fillId="9" borderId="0" xfId="0" applyFont="1" applyFill="1" applyAlignment="1">
      <alignment vertical="center"/>
    </xf>
    <xf numFmtId="0" fontId="16" fillId="9" borderId="0" xfId="0" applyFont="1" applyFill="1" applyAlignment="1">
      <alignment horizontal="center" vertical="center"/>
    </xf>
    <xf numFmtId="0" fontId="20" fillId="3" borderId="0" xfId="0" applyFont="1" applyFill="1" applyAlignment="1">
      <alignment vertical="center"/>
    </xf>
    <xf numFmtId="164" fontId="17" fillId="0" borderId="0" xfId="0" applyNumberFormat="1" applyFont="1" applyAlignment="1">
      <alignment horizontal="center" vertical="center"/>
    </xf>
    <xf numFmtId="1" fontId="17" fillId="0" borderId="0" xfId="0" applyNumberFormat="1" applyFont="1" applyAlignment="1">
      <alignment horizontal="center" vertical="center"/>
    </xf>
    <xf numFmtId="0" fontId="16" fillId="7" borderId="1" xfId="0" applyFont="1" applyFill="1" applyBorder="1" applyAlignment="1">
      <alignment vertical="center"/>
    </xf>
    <xf numFmtId="0" fontId="16" fillId="7" borderId="1" xfId="0" applyFont="1" applyFill="1" applyBorder="1" applyAlignment="1">
      <alignment horizontal="center" vertical="center"/>
    </xf>
    <xf numFmtId="0" fontId="19" fillId="0" borderId="1" xfId="0" applyFont="1" applyBorder="1" applyAlignment="1">
      <alignment vertical="center"/>
    </xf>
    <xf numFmtId="2" fontId="21" fillId="0" borderId="1" xfId="2" applyNumberFormat="1" applyFont="1" applyFill="1" applyBorder="1" applyAlignment="1">
      <alignment horizontal="center" vertical="center"/>
    </xf>
    <xf numFmtId="165"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7" fillId="3" borderId="0" xfId="0" applyFont="1" applyFill="1" applyAlignment="1">
      <alignment horizontal="center" vertical="center"/>
    </xf>
    <xf numFmtId="0" fontId="16" fillId="2" borderId="1" xfId="1" applyFont="1" applyBorder="1" applyAlignment="1">
      <alignment vertical="center"/>
    </xf>
    <xf numFmtId="0" fontId="16" fillId="2" borderId="1" xfId="1" applyFont="1" applyBorder="1" applyAlignment="1">
      <alignment horizontal="center" vertical="center"/>
    </xf>
    <xf numFmtId="0" fontId="17" fillId="0" borderId="1" xfId="0" applyFont="1" applyBorder="1" applyAlignment="1">
      <alignment vertical="center"/>
    </xf>
    <xf numFmtId="2" fontId="17" fillId="0" borderId="1" xfId="0" applyNumberFormat="1" applyFont="1" applyBorder="1" applyAlignment="1">
      <alignment vertical="center"/>
    </xf>
    <xf numFmtId="2" fontId="17" fillId="0" borderId="1" xfId="0" applyNumberFormat="1" applyFont="1" applyBorder="1" applyAlignment="1">
      <alignment horizontal="center" vertical="center"/>
    </xf>
    <xf numFmtId="0" fontId="24" fillId="0" borderId="11" xfId="0" applyFont="1" applyBorder="1" applyAlignment="1">
      <alignment horizontal="center" vertical="top" wrapText="1"/>
    </xf>
    <xf numFmtId="0" fontId="17" fillId="0" borderId="12" xfId="0" applyFont="1" applyBorder="1" applyAlignment="1">
      <alignment horizontal="left" vertical="top" wrapText="1"/>
    </xf>
    <xf numFmtId="2" fontId="17" fillId="6" borderId="12" xfId="0" applyNumberFormat="1" applyFont="1" applyFill="1" applyBorder="1" applyAlignment="1">
      <alignment horizontal="center" vertical="top" wrapText="1"/>
    </xf>
    <xf numFmtId="2" fontId="25" fillId="6" borderId="12" xfId="0" applyNumberFormat="1" applyFont="1" applyFill="1" applyBorder="1" applyAlignment="1">
      <alignment horizontal="center" vertical="top" wrapText="1"/>
    </xf>
    <xf numFmtId="2" fontId="17" fillId="4" borderId="12" xfId="0" applyNumberFormat="1" applyFont="1" applyFill="1" applyBorder="1" applyAlignment="1">
      <alignment horizontal="center" vertical="top" wrapText="1"/>
    </xf>
    <xf numFmtId="2" fontId="24" fillId="0" borderId="12" xfId="0" applyNumberFormat="1" applyFont="1" applyBorder="1" applyAlignment="1">
      <alignment horizontal="center" vertical="top" wrapText="1"/>
    </xf>
    <xf numFmtId="2" fontId="24" fillId="0" borderId="12" xfId="0" applyNumberFormat="1" applyFont="1" applyBorder="1" applyAlignment="1">
      <alignment horizontal="left" vertical="top" wrapText="1"/>
    </xf>
    <xf numFmtId="0" fontId="17" fillId="0" borderId="16" xfId="0" applyFont="1" applyBorder="1" applyAlignment="1">
      <alignment horizontal="left" vertical="top" wrapText="1" indent="1"/>
    </xf>
    <xf numFmtId="0" fontId="24" fillId="0" borderId="13" xfId="0" applyFont="1" applyBorder="1" applyAlignment="1">
      <alignment horizontal="center" vertical="top" wrapText="1"/>
    </xf>
    <xf numFmtId="0" fontId="17" fillId="0" borderId="4" xfId="0" applyFont="1" applyBorder="1" applyAlignment="1">
      <alignment horizontal="left" vertical="top" wrapText="1"/>
    </xf>
    <xf numFmtId="2" fontId="17" fillId="6" borderId="4" xfId="0" applyNumberFormat="1" applyFont="1" applyFill="1" applyBorder="1" applyAlignment="1">
      <alignment horizontal="center" vertical="top" wrapText="1"/>
    </xf>
    <xf numFmtId="2" fontId="25" fillId="6" borderId="4" xfId="0" applyNumberFormat="1" applyFont="1" applyFill="1" applyBorder="1" applyAlignment="1">
      <alignment horizontal="center" vertical="top" wrapText="1"/>
    </xf>
    <xf numFmtId="2" fontId="17" fillId="4" borderId="4" xfId="0" applyNumberFormat="1" applyFont="1" applyFill="1" applyBorder="1" applyAlignment="1">
      <alignment horizontal="center" vertical="top" wrapText="1"/>
    </xf>
    <xf numFmtId="2" fontId="24" fillId="0" borderId="4" xfId="0" applyNumberFormat="1" applyFont="1" applyBorder="1" applyAlignment="1">
      <alignment horizontal="center" vertical="top" wrapText="1"/>
    </xf>
    <xf numFmtId="2" fontId="24" fillId="0" borderId="4" xfId="0" applyNumberFormat="1" applyFont="1" applyBorder="1" applyAlignment="1">
      <alignment horizontal="left" vertical="top" wrapText="1"/>
    </xf>
    <xf numFmtId="0" fontId="17" fillId="0" borderId="17" xfId="0" applyFont="1" applyBorder="1" applyAlignment="1">
      <alignment horizontal="left" vertical="top" wrapText="1" indent="1"/>
    </xf>
    <xf numFmtId="0" fontId="24" fillId="0" borderId="14" xfId="0" applyFont="1" applyBorder="1" applyAlignment="1">
      <alignment horizontal="center" vertical="top" wrapText="1"/>
    </xf>
    <xf numFmtId="0" fontId="17" fillId="0" borderId="15" xfId="0" applyFont="1" applyBorder="1" applyAlignment="1">
      <alignment horizontal="left" vertical="top" wrapText="1"/>
    </xf>
    <xf numFmtId="2" fontId="17" fillId="6" borderId="15" xfId="0" applyNumberFormat="1" applyFont="1" applyFill="1" applyBorder="1" applyAlignment="1">
      <alignment horizontal="center" vertical="top" wrapText="1"/>
    </xf>
    <xf numFmtId="2" fontId="25" fillId="6" borderId="15" xfId="0" applyNumberFormat="1" applyFont="1" applyFill="1" applyBorder="1" applyAlignment="1">
      <alignment horizontal="center" vertical="top" wrapText="1"/>
    </xf>
    <xf numFmtId="2" fontId="17" fillId="4" borderId="15" xfId="0" applyNumberFormat="1" applyFont="1" applyFill="1" applyBorder="1" applyAlignment="1">
      <alignment horizontal="center" vertical="top" wrapText="1"/>
    </xf>
    <xf numFmtId="2" fontId="24" fillId="0" borderId="15" xfId="0" applyNumberFormat="1" applyFont="1" applyBorder="1" applyAlignment="1">
      <alignment horizontal="center" vertical="top" wrapText="1"/>
    </xf>
    <xf numFmtId="2" fontId="24" fillId="0" borderId="15" xfId="0" applyNumberFormat="1" applyFont="1" applyBorder="1" applyAlignment="1">
      <alignment horizontal="left" vertical="top" wrapText="1"/>
    </xf>
    <xf numFmtId="0" fontId="17" fillId="0" borderId="18" xfId="0" applyFont="1" applyBorder="1" applyAlignment="1">
      <alignment horizontal="left" vertical="top" wrapText="1" indent="1"/>
    </xf>
    <xf numFmtId="2" fontId="24" fillId="6" borderId="12" xfId="0" applyNumberFormat="1" applyFont="1" applyFill="1" applyBorder="1" applyAlignment="1">
      <alignment horizontal="center" vertical="top" wrapText="1"/>
    </xf>
    <xf numFmtId="2" fontId="24" fillId="6" borderId="15" xfId="0" applyNumberFormat="1" applyFont="1" applyFill="1" applyBorder="1" applyAlignment="1">
      <alignment horizontal="center" vertical="top" wrapText="1"/>
    </xf>
    <xf numFmtId="2" fontId="27" fillId="6" borderId="12" xfId="0" applyNumberFormat="1" applyFont="1" applyFill="1" applyBorder="1" applyAlignment="1">
      <alignment horizontal="center" vertical="top" wrapText="1"/>
    </xf>
    <xf numFmtId="2" fontId="27" fillId="6" borderId="4" xfId="0" applyNumberFormat="1" applyFont="1" applyFill="1" applyBorder="1" applyAlignment="1">
      <alignment horizontal="center" vertical="top" wrapText="1"/>
    </xf>
    <xf numFmtId="2" fontId="27" fillId="6" borderId="15" xfId="0" applyNumberFormat="1" applyFont="1" applyFill="1" applyBorder="1" applyAlignment="1">
      <alignment horizontal="center" vertical="top" wrapText="1"/>
    </xf>
    <xf numFmtId="2" fontId="28" fillId="6" borderId="12" xfId="0" applyNumberFormat="1" applyFont="1" applyFill="1" applyBorder="1" applyAlignment="1">
      <alignment horizontal="center" vertical="top" wrapText="1"/>
    </xf>
    <xf numFmtId="2" fontId="17" fillId="0" borderId="12" xfId="0" applyNumberFormat="1" applyFont="1" applyBorder="1" applyAlignment="1">
      <alignment horizontal="center" vertical="top" wrapText="1"/>
    </xf>
    <xf numFmtId="2" fontId="28" fillId="6" borderId="4" xfId="0" applyNumberFormat="1" applyFont="1" applyFill="1" applyBorder="1" applyAlignment="1">
      <alignment horizontal="center" vertical="top" wrapText="1"/>
    </xf>
    <xf numFmtId="2" fontId="17" fillId="0" borderId="4" xfId="0" applyNumberFormat="1" applyFont="1" applyBorder="1" applyAlignment="1">
      <alignment horizontal="center" vertical="top" wrapText="1"/>
    </xf>
    <xf numFmtId="2" fontId="28" fillId="6" borderId="15" xfId="0" applyNumberFormat="1" applyFont="1" applyFill="1" applyBorder="1" applyAlignment="1">
      <alignment horizontal="center" vertical="top" wrapText="1"/>
    </xf>
    <xf numFmtId="2" fontId="17" fillId="0" borderId="15" xfId="0" applyNumberFormat="1" applyFont="1" applyBorder="1" applyAlignment="1">
      <alignment horizontal="center" vertical="top" wrapText="1"/>
    </xf>
    <xf numFmtId="0" fontId="17" fillId="0" borderId="0" xfId="0" applyFont="1" applyAlignment="1">
      <alignment horizontal="center"/>
    </xf>
    <xf numFmtId="0" fontId="17" fillId="0" borderId="0" xfId="0" applyFont="1" applyAlignment="1">
      <alignment horizontal="left"/>
    </xf>
    <xf numFmtId="0" fontId="24" fillId="0" borderId="0" xfId="0" applyFont="1" applyAlignment="1">
      <alignment vertical="center"/>
    </xf>
    <xf numFmtId="0" fontId="17" fillId="0" borderId="0" xfId="0" applyFont="1" applyAlignment="1">
      <alignment horizontal="center" vertical="center"/>
    </xf>
    <xf numFmtId="0" fontId="31" fillId="0" borderId="0" xfId="0" applyFont="1"/>
    <xf numFmtId="0" fontId="33" fillId="4" borderId="19" xfId="0" applyFont="1" applyFill="1" applyBorder="1" applyAlignment="1">
      <alignment vertical="center"/>
    </xf>
    <xf numFmtId="167" fontId="33" fillId="4" borderId="19" xfId="0" applyNumberFormat="1" applyFont="1" applyFill="1" applyBorder="1" applyAlignment="1">
      <alignment horizontal="center" vertical="center"/>
    </xf>
    <xf numFmtId="0" fontId="34" fillId="4" borderId="19" xfId="0" applyFont="1" applyFill="1" applyBorder="1" applyAlignment="1">
      <alignment vertical="center"/>
    </xf>
    <xf numFmtId="167" fontId="34" fillId="4" borderId="19" xfId="0" applyNumberFormat="1" applyFont="1" applyFill="1" applyBorder="1" applyAlignment="1">
      <alignment horizontal="center" vertical="center"/>
    </xf>
    <xf numFmtId="0" fontId="16" fillId="9" borderId="2" xfId="0" applyFont="1" applyFill="1" applyBorder="1" applyAlignment="1">
      <alignment horizontal="right" vertical="center"/>
    </xf>
    <xf numFmtId="1" fontId="0" fillId="0" borderId="0" xfId="0" applyNumberFormat="1" applyAlignment="1">
      <alignment horizontal="right"/>
    </xf>
    <xf numFmtId="166" fontId="0" fillId="0" borderId="0" xfId="0" applyNumberFormat="1" applyAlignment="1">
      <alignment horizontal="right"/>
    </xf>
    <xf numFmtId="0" fontId="0" fillId="0" borderId="0" xfId="0" applyAlignment="1">
      <alignment horizontal="right"/>
    </xf>
    <xf numFmtId="166" fontId="0" fillId="16" borderId="0" xfId="0" applyNumberFormat="1" applyFill="1" applyAlignment="1">
      <alignment horizontal="right"/>
    </xf>
    <xf numFmtId="1" fontId="35" fillId="16" borderId="0" xfId="0" applyNumberFormat="1" applyFont="1" applyFill="1" applyAlignment="1">
      <alignment horizontal="right"/>
    </xf>
    <xf numFmtId="0" fontId="32" fillId="7" borderId="19" xfId="0" applyFont="1" applyFill="1" applyBorder="1" applyAlignment="1">
      <alignment vertical="center"/>
    </xf>
    <xf numFmtId="0" fontId="32" fillId="7" borderId="19" xfId="0" applyFont="1" applyFill="1" applyBorder="1" applyAlignment="1">
      <alignment horizontal="center" vertical="center"/>
    </xf>
    <xf numFmtId="0" fontId="32" fillId="17" borderId="19" xfId="0" applyFont="1" applyFill="1" applyBorder="1" applyAlignment="1">
      <alignment vertical="center"/>
    </xf>
    <xf numFmtId="0" fontId="32" fillId="17" borderId="19" xfId="0" applyFont="1" applyFill="1" applyBorder="1" applyAlignment="1">
      <alignment horizontal="center" vertical="center"/>
    </xf>
    <xf numFmtId="1" fontId="0" fillId="0" borderId="0" xfId="0" applyNumberFormat="1"/>
    <xf numFmtId="168" fontId="33" fillId="4" borderId="19" xfId="0" applyNumberFormat="1" applyFont="1" applyFill="1" applyBorder="1" applyAlignment="1">
      <alignment horizontal="center" vertical="center"/>
    </xf>
    <xf numFmtId="0" fontId="29" fillId="0" borderId="0" xfId="0" applyFont="1" applyAlignment="1">
      <alignment vertical="center"/>
    </xf>
    <xf numFmtId="0" fontId="24" fillId="0" borderId="20" xfId="0" applyFont="1" applyBorder="1" applyAlignment="1">
      <alignment vertical="center"/>
    </xf>
    <xf numFmtId="0" fontId="29" fillId="0" borderId="20" xfId="0" applyFont="1" applyBorder="1" applyAlignment="1">
      <alignment vertical="center"/>
    </xf>
    <xf numFmtId="164" fontId="17" fillId="0" borderId="20" xfId="0" applyNumberFormat="1" applyFont="1" applyBorder="1" applyAlignment="1">
      <alignment horizontal="center" vertical="center"/>
    </xf>
    <xf numFmtId="1" fontId="17" fillId="0" borderId="20" xfId="0" applyNumberFormat="1" applyFont="1" applyBorder="1" applyAlignment="1">
      <alignment horizontal="center" vertical="center"/>
    </xf>
    <xf numFmtId="0" fontId="20" fillId="0" borderId="0" xfId="0" applyFont="1" applyAlignment="1">
      <alignment vertical="center"/>
    </xf>
    <xf numFmtId="0" fontId="37" fillId="0" borderId="1" xfId="0" applyFont="1" applyBorder="1" applyAlignment="1">
      <alignment vertical="center"/>
    </xf>
    <xf numFmtId="0" fontId="38" fillId="18" borderId="6" xfId="0" applyFont="1" applyFill="1" applyBorder="1" applyAlignment="1">
      <alignment horizontal="left" vertical="center" wrapText="1" indent="1"/>
    </xf>
    <xf numFmtId="0" fontId="13" fillId="18" borderId="6" xfId="0" applyFont="1" applyFill="1" applyBorder="1" applyAlignment="1">
      <alignment horizontal="left" vertical="center" wrapText="1" indent="1"/>
    </xf>
    <xf numFmtId="1" fontId="16" fillId="9" borderId="2" xfId="0" applyNumberFormat="1" applyFont="1" applyFill="1" applyBorder="1" applyAlignment="1">
      <alignment horizontal="center" vertical="center"/>
    </xf>
    <xf numFmtId="1" fontId="17" fillId="0" borderId="0" xfId="0" applyNumberFormat="1" applyFont="1" applyAlignment="1">
      <alignment vertical="center"/>
    </xf>
    <xf numFmtId="0" fontId="16" fillId="19" borderId="10" xfId="0" applyFont="1" applyFill="1" applyBorder="1" applyAlignment="1">
      <alignment horizontal="center" vertical="center"/>
    </xf>
    <xf numFmtId="0" fontId="16" fillId="19" borderId="10" xfId="0" applyFont="1" applyFill="1" applyBorder="1" applyAlignment="1">
      <alignment vertical="center"/>
    </xf>
    <xf numFmtId="0" fontId="39" fillId="19" borderId="10" xfId="0" applyFont="1" applyFill="1" applyBorder="1" applyAlignment="1">
      <alignment horizontal="center" vertical="center"/>
    </xf>
    <xf numFmtId="0" fontId="22" fillId="19" borderId="10" xfId="0" applyFont="1" applyFill="1" applyBorder="1" applyAlignment="1">
      <alignment horizontal="center" vertical="center"/>
    </xf>
    <xf numFmtId="0" fontId="23" fillId="19" borderId="10" xfId="0" applyFont="1" applyFill="1" applyBorder="1" applyAlignment="1">
      <alignment horizontal="left" vertical="center"/>
    </xf>
    <xf numFmtId="1" fontId="23" fillId="19" borderId="10" xfId="0" applyNumberFormat="1" applyFont="1" applyFill="1" applyBorder="1" applyAlignment="1">
      <alignment horizontal="center" vertical="center"/>
    </xf>
    <xf numFmtId="164" fontId="23" fillId="19" borderId="10" xfId="0" applyNumberFormat="1" applyFont="1" applyFill="1" applyBorder="1" applyAlignment="1">
      <alignment horizontal="center" vertical="center"/>
    </xf>
    <xf numFmtId="0" fontId="16" fillId="19" borderId="10" xfId="0" applyFont="1" applyFill="1" applyBorder="1" applyAlignment="1">
      <alignment horizontal="left" vertical="center" indent="1"/>
    </xf>
    <xf numFmtId="0" fontId="24" fillId="3" borderId="12" xfId="0" applyFont="1" applyFill="1" applyBorder="1" applyAlignment="1">
      <alignment horizontal="left" vertical="top" wrapText="1"/>
    </xf>
    <xf numFmtId="0" fontId="20" fillId="20" borderId="12" xfId="0" applyFont="1" applyFill="1" applyBorder="1" applyAlignment="1">
      <alignment horizontal="left" vertical="top" wrapText="1"/>
    </xf>
    <xf numFmtId="1" fontId="17" fillId="4" borderId="12" xfId="0" applyNumberFormat="1" applyFont="1" applyFill="1" applyBorder="1" applyAlignment="1">
      <alignment horizontal="center" vertical="top" wrapText="1"/>
    </xf>
    <xf numFmtId="164" fontId="17" fillId="0" borderId="12" xfId="0" applyNumberFormat="1" applyFont="1" applyBorder="1" applyAlignment="1">
      <alignment horizontal="center" vertical="top" wrapText="1"/>
    </xf>
    <xf numFmtId="1" fontId="26" fillId="0" borderId="12" xfId="0" applyNumberFormat="1" applyFont="1" applyBorder="1" applyAlignment="1">
      <alignment horizontal="center" vertical="top" wrapText="1"/>
    </xf>
    <xf numFmtId="0" fontId="24" fillId="3" borderId="4" xfId="0" applyFont="1" applyFill="1" applyBorder="1" applyAlignment="1">
      <alignment horizontal="left" vertical="top" wrapText="1"/>
    </xf>
    <xf numFmtId="0" fontId="20" fillId="21" borderId="4" xfId="0" applyFont="1" applyFill="1" applyBorder="1" applyAlignment="1">
      <alignment horizontal="left" vertical="top" wrapText="1"/>
    </xf>
    <xf numFmtId="1" fontId="17" fillId="4" borderId="4" xfId="0" applyNumberFormat="1" applyFont="1" applyFill="1" applyBorder="1" applyAlignment="1">
      <alignment horizontal="center" vertical="top" wrapText="1"/>
    </xf>
    <xf numFmtId="164" fontId="17" fillId="0" borderId="4" xfId="0" applyNumberFormat="1" applyFont="1" applyBorder="1" applyAlignment="1">
      <alignment horizontal="center" vertical="top" wrapText="1"/>
    </xf>
    <xf numFmtId="1" fontId="26" fillId="0" borderId="4" xfId="0" applyNumberFormat="1" applyFont="1" applyBorder="1" applyAlignment="1">
      <alignment horizontal="center" vertical="top" wrapText="1"/>
    </xf>
    <xf numFmtId="0" fontId="24" fillId="3" borderId="15" xfId="0" applyFont="1" applyFill="1" applyBorder="1" applyAlignment="1">
      <alignment horizontal="left" vertical="top" wrapText="1"/>
    </xf>
    <xf numFmtId="0" fontId="20" fillId="22" borderId="15" xfId="0" applyFont="1" applyFill="1" applyBorder="1" applyAlignment="1">
      <alignment horizontal="left" vertical="top" wrapText="1"/>
    </xf>
    <xf numFmtId="1" fontId="17" fillId="4" borderId="15" xfId="0" applyNumberFormat="1" applyFont="1" applyFill="1" applyBorder="1" applyAlignment="1">
      <alignment horizontal="center" vertical="top" wrapText="1"/>
    </xf>
    <xf numFmtId="164" fontId="17" fillId="0" borderId="15" xfId="0" applyNumberFormat="1" applyFont="1" applyBorder="1" applyAlignment="1">
      <alignment horizontal="center" vertical="top" wrapText="1"/>
    </xf>
    <xf numFmtId="1" fontId="26" fillId="0" borderId="15" xfId="0" applyNumberFormat="1" applyFont="1" applyBorder="1" applyAlignment="1">
      <alignment horizontal="center" vertical="top" wrapText="1"/>
    </xf>
    <xf numFmtId="0" fontId="20" fillId="14" borderId="12" xfId="0" applyFont="1" applyFill="1" applyBorder="1" applyAlignment="1">
      <alignment horizontal="left" vertical="top" wrapText="1"/>
    </xf>
    <xf numFmtId="1" fontId="26" fillId="8" borderId="12" xfId="0" applyNumberFormat="1" applyFont="1" applyFill="1" applyBorder="1" applyAlignment="1">
      <alignment horizontal="center" vertical="top" wrapText="1"/>
    </xf>
    <xf numFmtId="2" fontId="40" fillId="6" borderId="4" xfId="0" applyNumberFormat="1" applyFont="1" applyFill="1" applyBorder="1" applyAlignment="1">
      <alignment horizontal="center" vertical="top" wrapText="1"/>
    </xf>
    <xf numFmtId="1" fontId="26" fillId="8" borderId="4" xfId="0" applyNumberFormat="1" applyFont="1" applyFill="1" applyBorder="1" applyAlignment="1">
      <alignment horizontal="center" vertical="top" wrapText="1"/>
    </xf>
    <xf numFmtId="1" fontId="26" fillId="8" borderId="15" xfId="0" applyNumberFormat="1" applyFont="1" applyFill="1" applyBorder="1" applyAlignment="1">
      <alignment horizontal="center" vertical="top" wrapText="1"/>
    </xf>
    <xf numFmtId="0" fontId="24" fillId="23" borderId="12" xfId="0" applyFont="1" applyFill="1" applyBorder="1" applyAlignment="1">
      <alignment horizontal="left" vertical="top" wrapText="1"/>
    </xf>
    <xf numFmtId="0" fontId="24" fillId="23" borderId="4" xfId="0" applyFont="1" applyFill="1" applyBorder="1" applyAlignment="1">
      <alignment horizontal="left" vertical="top" wrapText="1"/>
    </xf>
    <xf numFmtId="0" fontId="24" fillId="23" borderId="15" xfId="0" applyFont="1" applyFill="1" applyBorder="1" applyAlignment="1">
      <alignment horizontal="left" vertical="top" wrapText="1"/>
    </xf>
    <xf numFmtId="0" fontId="24" fillId="3" borderId="12" xfId="0" applyFont="1" applyFill="1" applyBorder="1" applyAlignment="1">
      <alignment horizontal="left" vertical="top"/>
    </xf>
    <xf numFmtId="0" fontId="24" fillId="3" borderId="4" xfId="0" applyFont="1" applyFill="1" applyBorder="1" applyAlignment="1">
      <alignment horizontal="left" vertical="top"/>
    </xf>
    <xf numFmtId="0" fontId="24" fillId="3" borderId="15" xfId="0" applyFont="1" applyFill="1" applyBorder="1" applyAlignment="1">
      <alignment horizontal="left" vertical="top"/>
    </xf>
    <xf numFmtId="0" fontId="24" fillId="24" borderId="12" xfId="0" applyFont="1" applyFill="1" applyBorder="1" applyAlignment="1">
      <alignment horizontal="left" vertical="top" wrapText="1"/>
    </xf>
    <xf numFmtId="0" fontId="24" fillId="24" borderId="4" xfId="0" applyFont="1" applyFill="1" applyBorder="1" applyAlignment="1">
      <alignment horizontal="left" vertical="top" wrapText="1"/>
    </xf>
    <xf numFmtId="1" fontId="17" fillId="15" borderId="4" xfId="0" applyNumberFormat="1" applyFont="1" applyFill="1" applyBorder="1" applyAlignment="1">
      <alignment horizontal="center" vertical="top" wrapText="1"/>
    </xf>
    <xf numFmtId="164" fontId="17" fillId="15" borderId="4" xfId="0" applyNumberFormat="1" applyFont="1" applyFill="1" applyBorder="1" applyAlignment="1">
      <alignment horizontal="center" vertical="top" wrapText="1"/>
    </xf>
    <xf numFmtId="0" fontId="24" fillId="24" borderId="15" xfId="0" applyFont="1" applyFill="1" applyBorder="1" applyAlignment="1">
      <alignment horizontal="left" vertical="top" wrapText="1"/>
    </xf>
    <xf numFmtId="1" fontId="17" fillId="0" borderId="0" xfId="0" applyNumberFormat="1" applyFont="1" applyAlignment="1">
      <alignment horizontal="center"/>
    </xf>
    <xf numFmtId="164" fontId="17" fillId="0" borderId="0" xfId="0" applyNumberFormat="1" applyFont="1" applyAlignment="1">
      <alignment horizontal="center"/>
    </xf>
    <xf numFmtId="0" fontId="41" fillId="13" borderId="9" xfId="0" applyFont="1" applyFill="1" applyBorder="1" applyAlignment="1">
      <alignment vertical="center"/>
    </xf>
    <xf numFmtId="0" fontId="31" fillId="0" borderId="0" xfId="0" applyFont="1" applyAlignment="1">
      <alignment vertical="center"/>
    </xf>
    <xf numFmtId="0" fontId="41" fillId="25" borderId="9" xfId="0" applyFont="1" applyFill="1" applyBorder="1" applyAlignment="1">
      <alignment vertical="center"/>
    </xf>
    <xf numFmtId="0" fontId="42" fillId="0" borderId="0" xfId="0" applyFont="1" applyAlignment="1">
      <alignment vertical="center"/>
    </xf>
    <xf numFmtId="0" fontId="41" fillId="0" borderId="0" xfId="0" applyFont="1" applyAlignment="1">
      <alignment vertical="center"/>
    </xf>
    <xf numFmtId="0" fontId="41" fillId="10" borderId="0" xfId="0" applyFont="1" applyFill="1" applyAlignment="1">
      <alignment vertical="center"/>
    </xf>
    <xf numFmtId="2" fontId="17" fillId="3" borderId="0" xfId="0" applyNumberFormat="1" applyFont="1" applyFill="1" applyAlignment="1">
      <alignment vertical="center"/>
    </xf>
    <xf numFmtId="0" fontId="43" fillId="0" borderId="0" xfId="0" applyFont="1" applyAlignment="1">
      <alignment vertical="center"/>
    </xf>
    <xf numFmtId="0" fontId="18" fillId="15" borderId="0" xfId="0" applyFont="1" applyFill="1" applyAlignment="1">
      <alignment vertical="center"/>
    </xf>
    <xf numFmtId="0" fontId="30" fillId="16" borderId="0" xfId="0" applyFont="1" applyFill="1" applyAlignment="1">
      <alignment vertical="center"/>
    </xf>
    <xf numFmtId="0" fontId="44" fillId="16" borderId="0" xfId="0" applyFont="1" applyFill="1" applyAlignment="1">
      <alignment vertical="center"/>
    </xf>
    <xf numFmtId="0" fontId="24" fillId="10" borderId="0" xfId="0" applyFont="1" applyFill="1" applyAlignment="1">
      <alignment vertical="center"/>
    </xf>
    <xf numFmtId="0" fontId="36" fillId="16" borderId="0" xfId="0" applyFont="1" applyFill="1" applyAlignment="1">
      <alignment vertical="center"/>
    </xf>
    <xf numFmtId="0" fontId="45" fillId="4" borderId="21" xfId="0" applyFont="1" applyFill="1" applyBorder="1" applyAlignment="1">
      <alignment horizontal="left" vertical="top" wrapText="1"/>
    </xf>
    <xf numFmtId="49" fontId="46" fillId="0" borderId="22" xfId="0" applyNumberFormat="1" applyFont="1" applyBorder="1" applyAlignment="1">
      <alignment horizontal="left" vertical="top" wrapText="1"/>
    </xf>
    <xf numFmtId="0" fontId="47" fillId="0" borderId="23" xfId="0" applyFont="1" applyBorder="1" applyAlignment="1">
      <alignment vertical="top" wrapText="1"/>
    </xf>
    <xf numFmtId="49" fontId="45" fillId="4" borderId="24" xfId="0" applyNumberFormat="1" applyFont="1" applyFill="1" applyBorder="1" applyAlignment="1">
      <alignment horizontal="left" vertical="top" wrapText="1"/>
    </xf>
    <xf numFmtId="49" fontId="46" fillId="0" borderId="25" xfId="0" applyNumberFormat="1" applyFont="1" applyBorder="1" applyAlignment="1">
      <alignment horizontal="left" vertical="top" wrapText="1"/>
    </xf>
    <xf numFmtId="2" fontId="45" fillId="0" borderId="26" xfId="0" applyNumberFormat="1" applyFont="1" applyBorder="1" applyAlignment="1">
      <alignment horizontal="left" vertical="top" wrapText="1"/>
    </xf>
    <xf numFmtId="0" fontId="45" fillId="4" borderId="27" xfId="0" applyFont="1" applyFill="1" applyBorder="1" applyAlignment="1">
      <alignment horizontal="left" vertical="top" wrapText="1"/>
    </xf>
    <xf numFmtId="49" fontId="46" fillId="0" borderId="28" xfId="0" applyNumberFormat="1" applyFont="1" applyBorder="1" applyAlignment="1">
      <alignment horizontal="left" vertical="top" wrapText="1"/>
    </xf>
    <xf numFmtId="0" fontId="47" fillId="0" borderId="29" xfId="0" applyFont="1" applyBorder="1" applyAlignment="1">
      <alignment vertical="top" wrapText="1"/>
    </xf>
    <xf numFmtId="0" fontId="45" fillId="0" borderId="0" xfId="0" applyFont="1" applyAlignment="1">
      <alignment vertical="top" wrapText="1"/>
    </xf>
    <xf numFmtId="0" fontId="45" fillId="0" borderId="0" xfId="0" applyFont="1" applyAlignment="1">
      <alignment vertical="top"/>
    </xf>
    <xf numFmtId="0" fontId="47" fillId="26" borderId="23" xfId="0" applyFont="1" applyFill="1" applyBorder="1" applyAlignment="1">
      <alignment vertical="top" wrapText="1"/>
    </xf>
    <xf numFmtId="2" fontId="45" fillId="26" borderId="26" xfId="0" applyNumberFormat="1" applyFont="1" applyFill="1" applyBorder="1" applyAlignment="1">
      <alignment horizontal="left" vertical="top" wrapText="1"/>
    </xf>
    <xf numFmtId="0" fontId="47" fillId="26" borderId="29" xfId="0" applyFont="1" applyFill="1" applyBorder="1" applyAlignment="1">
      <alignment vertical="top" wrapText="1"/>
    </xf>
  </cellXfs>
  <cellStyles count="3">
    <cellStyle name="Accent5" xfId="1" builtinId="45"/>
    <cellStyle name="Good" xfId="2" builtinId="26"/>
    <cellStyle name="Normal" xfId="0" builtinId="0"/>
  </cellStyles>
  <dxfs count="25">
    <dxf>
      <font>
        <color rgb="FF9C0006"/>
      </font>
      <fill>
        <patternFill>
          <bgColor rgb="FFFFC7CE"/>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rgb="FF9C0006"/>
      </font>
      <fill>
        <patternFill>
          <bgColor rgb="FFFFC7CE"/>
        </patternFill>
      </fill>
    </dxf>
    <dxf>
      <font>
        <color rgb="FFEC7356"/>
      </font>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E6491E"/>
      <color rgb="FFFFA7A9"/>
      <color rgb="FFEC7356"/>
      <color rgb="FFEBF7DD"/>
      <color rgb="FFFF9396"/>
      <color rgb="FFFFF7DD"/>
      <color rgb="FFE7F5D7"/>
      <color rgb="FFDCF0C6"/>
      <color rgb="FFC6E6A2"/>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Yellow">
      <a:dk1>
        <a:sysClr val="windowText" lastClr="000000"/>
      </a:dk1>
      <a:lt1>
        <a:sysClr val="window" lastClr="FFFFFF"/>
      </a:lt1>
      <a:dk2>
        <a:srgbClr val="39302A"/>
      </a:dk2>
      <a:lt2>
        <a:srgbClr val="E5DEDB"/>
      </a:lt2>
      <a:accent1>
        <a:srgbClr val="FFCA08"/>
      </a:accent1>
      <a:accent2>
        <a:srgbClr val="F8931D"/>
      </a:accent2>
      <a:accent3>
        <a:srgbClr val="CE8D3E"/>
      </a:accent3>
      <a:accent4>
        <a:srgbClr val="EC7016"/>
      </a:accent4>
      <a:accent5>
        <a:srgbClr val="E64823"/>
      </a:accent5>
      <a:accent6>
        <a:srgbClr val="9C6A6A"/>
      </a:accent6>
      <a:hlink>
        <a:srgbClr val="2998E3"/>
      </a:hlink>
      <a:folHlink>
        <a:srgbClr val="7F723D"/>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zoomScaleNormal="100" workbookViewId="0">
      <selection activeCell="B3" sqref="B3"/>
    </sheetView>
  </sheetViews>
  <sheetFormatPr defaultColWidth="9" defaultRowHeight="14.4" x14ac:dyDescent="0.3"/>
  <cols>
    <col min="1" max="1" width="40.77734375" style="5" customWidth="1"/>
    <col min="2" max="2" width="37.44140625" style="5" customWidth="1"/>
    <col min="3" max="3" width="83.6640625" style="5" customWidth="1"/>
    <col min="4" max="16384" width="9" style="5"/>
  </cols>
  <sheetData>
    <row r="1" spans="1:3" ht="30" customHeight="1" x14ac:dyDescent="0.3">
      <c r="A1" s="15" t="s">
        <v>112</v>
      </c>
      <c r="B1" s="15" t="s">
        <v>132</v>
      </c>
      <c r="C1" s="15" t="s">
        <v>113</v>
      </c>
    </row>
    <row r="2" spans="1:3" s="14" customFormat="1" ht="19.95" customHeight="1" x14ac:dyDescent="0.3">
      <c r="A2" s="112" t="s">
        <v>296</v>
      </c>
      <c r="B2" s="12" t="s">
        <v>363</v>
      </c>
      <c r="C2" s="13"/>
    </row>
    <row r="3" spans="1:3" s="14" customFormat="1" ht="19.95" customHeight="1" x14ac:dyDescent="0.3">
      <c r="A3" s="113" t="s">
        <v>129</v>
      </c>
      <c r="B3" s="12" t="s">
        <v>130</v>
      </c>
      <c r="C3" s="13"/>
    </row>
    <row r="4" spans="1:3" s="14" customFormat="1" ht="19.95" customHeight="1" x14ac:dyDescent="0.3">
      <c r="A4" s="113" t="s">
        <v>297</v>
      </c>
      <c r="B4" s="12" t="s">
        <v>118</v>
      </c>
      <c r="C4" s="13"/>
    </row>
    <row r="5" spans="1:3" s="14" customFormat="1" ht="19.95" customHeight="1" x14ac:dyDescent="0.3">
      <c r="A5" s="113" t="s">
        <v>298</v>
      </c>
      <c r="B5" s="18" t="s">
        <v>304</v>
      </c>
      <c r="C5" s="13"/>
    </row>
    <row r="6" spans="1:3" s="14" customFormat="1" ht="19.95" customHeight="1" x14ac:dyDescent="0.3">
      <c r="A6" s="113" t="s">
        <v>299</v>
      </c>
      <c r="B6" s="12" t="s">
        <v>127</v>
      </c>
      <c r="C6" s="13"/>
    </row>
    <row r="7" spans="1:3" s="14" customFormat="1" ht="19.95" customHeight="1" x14ac:dyDescent="0.3">
      <c r="A7" s="113" t="s">
        <v>131</v>
      </c>
      <c r="B7" s="12" t="s">
        <v>123</v>
      </c>
      <c r="C7" s="13"/>
    </row>
    <row r="8" spans="1:3" s="14" customFormat="1" ht="19.95" customHeight="1" x14ac:dyDescent="0.3">
      <c r="A8" s="113" t="s">
        <v>300</v>
      </c>
      <c r="B8" s="12" t="s">
        <v>302</v>
      </c>
      <c r="C8" s="13"/>
    </row>
    <row r="9" spans="1:3" s="14" customFormat="1" ht="19.95" customHeight="1" x14ac:dyDescent="0.3">
      <c r="A9" s="113" t="s">
        <v>301</v>
      </c>
      <c r="B9" s="12" t="s">
        <v>303</v>
      </c>
      <c r="C9" s="13"/>
    </row>
  </sheetData>
  <dataValidations count="4">
    <dataValidation type="list" allowBlank="1" showInputMessage="1" showErrorMessage="1" sqref="B3" xr:uid="{00000000-0002-0000-0000-000000000000}">
      <formula1>INFRASTRUCTURE_LEVEL</formula1>
    </dataValidation>
    <dataValidation type="list" allowBlank="1" showInputMessage="1" showErrorMessage="1" sqref="B4" xr:uid="{00000000-0002-0000-0000-000001000000}">
      <formula1>SYSTEM_CLASSES</formula1>
    </dataValidation>
    <dataValidation type="list" allowBlank="1" showInputMessage="1" showErrorMessage="1" sqref="B7" xr:uid="{00000000-0002-0000-0000-000002000000}">
      <formula1>RESTORATION_TIME_UNIT</formula1>
    </dataValidation>
    <dataValidation type="list" allowBlank="1" showInputMessage="1" showErrorMessage="1" sqref="B6:B7" xr:uid="{00000000-0002-0000-0000-000003000000}">
      <formula1>COMPONENT_LOCATION_CONF</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C00000"/>
  </sheetPr>
  <dimension ref="A1:C214"/>
  <sheetViews>
    <sheetView zoomScaleNormal="100" workbookViewId="0">
      <pane xSplit="1" ySplit="1" topLeftCell="B2" activePane="bottomRight" state="frozen"/>
      <selection pane="topRight" activeCell="B1" sqref="B1"/>
      <selection pane="bottomLeft" activeCell="A3" sqref="A3"/>
      <selection pane="bottomRight" activeCell="B9" sqref="B9"/>
    </sheetView>
  </sheetViews>
  <sheetFormatPr defaultColWidth="9.109375" defaultRowHeight="13.8" x14ac:dyDescent="0.25"/>
  <cols>
    <col min="1" max="1" width="39" style="20" customWidth="1"/>
    <col min="2" max="2" width="20.44140625" style="20" customWidth="1"/>
    <col min="3" max="3" width="74.109375" style="20" customWidth="1"/>
    <col min="4" max="16384" width="9.109375" style="20"/>
  </cols>
  <sheetData>
    <row r="1" spans="1:3" ht="30" customHeight="1" x14ac:dyDescent="0.25">
      <c r="A1" s="19" t="s">
        <v>3</v>
      </c>
      <c r="B1" s="19" t="s">
        <v>21</v>
      </c>
      <c r="C1" s="19" t="s">
        <v>29</v>
      </c>
    </row>
    <row r="2" spans="1:3" s="21" customFormat="1" ht="30" customHeight="1" x14ac:dyDescent="0.3">
      <c r="A2" s="170" t="s">
        <v>307</v>
      </c>
      <c r="B2" s="171" t="s">
        <v>85</v>
      </c>
      <c r="C2" s="179" t="s">
        <v>483</v>
      </c>
    </row>
    <row r="3" spans="1:3" s="21" customFormat="1" ht="30" customHeight="1" x14ac:dyDescent="0.3">
      <c r="A3" s="173"/>
      <c r="B3" s="174" t="s">
        <v>95</v>
      </c>
      <c r="C3" s="179" t="s">
        <v>484</v>
      </c>
    </row>
    <row r="4" spans="1:3" s="21" customFormat="1" ht="30" customHeight="1" x14ac:dyDescent="0.3">
      <c r="A4" s="176"/>
      <c r="B4" s="177" t="s">
        <v>86</v>
      </c>
      <c r="C4" s="180" t="s">
        <v>485</v>
      </c>
    </row>
    <row r="5" spans="1:3" s="21" customFormat="1" ht="30" customHeight="1" x14ac:dyDescent="0.3">
      <c r="A5" s="170" t="s">
        <v>310</v>
      </c>
      <c r="B5" s="171" t="s">
        <v>85</v>
      </c>
      <c r="C5" s="181" t="s">
        <v>483</v>
      </c>
    </row>
    <row r="6" spans="1:3" s="21" customFormat="1" ht="30" customHeight="1" x14ac:dyDescent="0.3">
      <c r="A6" s="173"/>
      <c r="B6" s="174" t="s">
        <v>95</v>
      </c>
      <c r="C6" s="182" t="s">
        <v>484</v>
      </c>
    </row>
    <row r="7" spans="1:3" s="21" customFormat="1" ht="30" customHeight="1" x14ac:dyDescent="0.3">
      <c r="A7" s="176"/>
      <c r="B7" s="177" t="s">
        <v>86</v>
      </c>
      <c r="C7" s="183" t="s">
        <v>486</v>
      </c>
    </row>
    <row r="8" spans="1:3" s="21" customFormat="1" ht="36" x14ac:dyDescent="0.3">
      <c r="A8" s="170" t="s">
        <v>311</v>
      </c>
      <c r="B8" s="171" t="s">
        <v>85</v>
      </c>
      <c r="C8" s="181" t="s">
        <v>487</v>
      </c>
    </row>
    <row r="9" spans="1:3" s="21" customFormat="1" ht="48" x14ac:dyDescent="0.3">
      <c r="A9" s="173"/>
      <c r="B9" s="174" t="s">
        <v>95</v>
      </c>
      <c r="C9" s="182" t="s">
        <v>488</v>
      </c>
    </row>
    <row r="10" spans="1:3" s="21" customFormat="1" ht="48" x14ac:dyDescent="0.3">
      <c r="A10" s="176"/>
      <c r="B10" s="177" t="s">
        <v>86</v>
      </c>
      <c r="C10" s="183" t="s">
        <v>489</v>
      </c>
    </row>
    <row r="11" spans="1:3" s="21" customFormat="1" ht="24" x14ac:dyDescent="0.3">
      <c r="A11" s="170" t="s">
        <v>152</v>
      </c>
      <c r="B11" s="171" t="s">
        <v>85</v>
      </c>
      <c r="C11" s="181" t="s">
        <v>490</v>
      </c>
    </row>
    <row r="12" spans="1:3" s="21" customFormat="1" ht="48" x14ac:dyDescent="0.3">
      <c r="A12" s="173"/>
      <c r="B12" s="174" t="s">
        <v>95</v>
      </c>
      <c r="C12" s="182" t="s">
        <v>491</v>
      </c>
    </row>
    <row r="13" spans="1:3" s="21" customFormat="1" ht="24" x14ac:dyDescent="0.3">
      <c r="A13" s="176"/>
      <c r="B13" s="177" t="s">
        <v>86</v>
      </c>
      <c r="C13" s="183" t="s">
        <v>492</v>
      </c>
    </row>
    <row r="14" spans="1:3" s="21" customFormat="1" ht="24" x14ac:dyDescent="0.3">
      <c r="A14" s="170" t="s">
        <v>153</v>
      </c>
      <c r="B14" s="171" t="s">
        <v>85</v>
      </c>
      <c r="C14" s="181" t="s">
        <v>490</v>
      </c>
    </row>
    <row r="15" spans="1:3" s="21" customFormat="1" ht="48" x14ac:dyDescent="0.3">
      <c r="A15" s="173"/>
      <c r="B15" s="174" t="s">
        <v>95</v>
      </c>
      <c r="C15" s="182" t="s">
        <v>491</v>
      </c>
    </row>
    <row r="16" spans="1:3" s="21" customFormat="1" ht="24" x14ac:dyDescent="0.3">
      <c r="A16" s="176"/>
      <c r="B16" s="177" t="s">
        <v>86</v>
      </c>
      <c r="C16" s="183" t="s">
        <v>492</v>
      </c>
    </row>
    <row r="17" spans="1:3" s="21" customFormat="1" ht="36" x14ac:dyDescent="0.3">
      <c r="A17" s="170" t="s">
        <v>154</v>
      </c>
      <c r="B17" s="171" t="s">
        <v>85</v>
      </c>
      <c r="C17" s="181" t="s">
        <v>493</v>
      </c>
    </row>
    <row r="18" spans="1:3" s="21" customFormat="1" ht="60" x14ac:dyDescent="0.3">
      <c r="A18" s="173"/>
      <c r="B18" s="174" t="s">
        <v>95</v>
      </c>
      <c r="C18" s="182" t="s">
        <v>494</v>
      </c>
    </row>
    <row r="19" spans="1:3" s="21" customFormat="1" ht="60" x14ac:dyDescent="0.3">
      <c r="A19" s="176"/>
      <c r="B19" s="177" t="s">
        <v>86</v>
      </c>
      <c r="C19" s="183" t="s">
        <v>495</v>
      </c>
    </row>
    <row r="20" spans="1:3" s="21" customFormat="1" ht="36" x14ac:dyDescent="0.3">
      <c r="A20" s="170" t="s">
        <v>155</v>
      </c>
      <c r="B20" s="171" t="s">
        <v>85</v>
      </c>
      <c r="C20" s="181" t="s">
        <v>493</v>
      </c>
    </row>
    <row r="21" spans="1:3" s="21" customFormat="1" ht="60" x14ac:dyDescent="0.3">
      <c r="A21" s="173"/>
      <c r="B21" s="174" t="s">
        <v>95</v>
      </c>
      <c r="C21" s="182" t="s">
        <v>496</v>
      </c>
    </row>
    <row r="22" spans="1:3" s="21" customFormat="1" ht="60" x14ac:dyDescent="0.3">
      <c r="A22" s="176"/>
      <c r="B22" s="177" t="s">
        <v>86</v>
      </c>
      <c r="C22" s="183" t="s">
        <v>497</v>
      </c>
    </row>
    <row r="23" spans="1:3" s="21" customFormat="1" x14ac:dyDescent="0.3">
      <c r="A23" s="170" t="s">
        <v>158</v>
      </c>
      <c r="B23" s="171" t="s">
        <v>85</v>
      </c>
      <c r="C23" s="172" t="s">
        <v>134</v>
      </c>
    </row>
    <row r="24" spans="1:3" s="21" customFormat="1" ht="24" x14ac:dyDescent="0.3">
      <c r="A24" s="173"/>
      <c r="B24" s="174" t="s">
        <v>95</v>
      </c>
      <c r="C24" s="175" t="s">
        <v>135</v>
      </c>
    </row>
    <row r="25" spans="1:3" s="21" customFormat="1" x14ac:dyDescent="0.3">
      <c r="A25" s="176"/>
      <c r="B25" s="177" t="s">
        <v>86</v>
      </c>
      <c r="C25" s="178" t="s">
        <v>94</v>
      </c>
    </row>
    <row r="26" spans="1:3" s="21" customFormat="1" x14ac:dyDescent="0.3">
      <c r="A26" s="170" t="s">
        <v>159</v>
      </c>
      <c r="B26" s="171" t="s">
        <v>85</v>
      </c>
      <c r="C26" s="172" t="s">
        <v>134</v>
      </c>
    </row>
    <row r="27" spans="1:3" s="21" customFormat="1" ht="24" x14ac:dyDescent="0.3">
      <c r="A27" s="173"/>
      <c r="B27" s="174" t="s">
        <v>95</v>
      </c>
      <c r="C27" s="175" t="s">
        <v>135</v>
      </c>
    </row>
    <row r="28" spans="1:3" s="21" customFormat="1" x14ac:dyDescent="0.3">
      <c r="A28" s="176"/>
      <c r="B28" s="177" t="s">
        <v>86</v>
      </c>
      <c r="C28" s="178" t="s">
        <v>94</v>
      </c>
    </row>
    <row r="29" spans="1:3" s="21" customFormat="1" x14ac:dyDescent="0.3">
      <c r="A29" s="170" t="s">
        <v>156</v>
      </c>
      <c r="B29" s="171" t="s">
        <v>85</v>
      </c>
      <c r="C29" s="172" t="s">
        <v>134</v>
      </c>
    </row>
    <row r="30" spans="1:3" s="21" customFormat="1" ht="24" x14ac:dyDescent="0.3">
      <c r="A30" s="173"/>
      <c r="B30" s="174" t="s">
        <v>95</v>
      </c>
      <c r="C30" s="175" t="s">
        <v>135</v>
      </c>
    </row>
    <row r="31" spans="1:3" s="21" customFormat="1" x14ac:dyDescent="0.3">
      <c r="A31" s="176"/>
      <c r="B31" s="177" t="s">
        <v>86</v>
      </c>
      <c r="C31" s="178" t="s">
        <v>94</v>
      </c>
    </row>
    <row r="32" spans="1:3" s="21" customFormat="1" x14ac:dyDescent="0.3">
      <c r="A32" s="170" t="s">
        <v>157</v>
      </c>
      <c r="B32" s="171" t="s">
        <v>85</v>
      </c>
      <c r="C32" s="172" t="s">
        <v>134</v>
      </c>
    </row>
    <row r="33" spans="1:3" s="21" customFormat="1" ht="24" x14ac:dyDescent="0.3">
      <c r="A33" s="173"/>
      <c r="B33" s="174" t="s">
        <v>95</v>
      </c>
      <c r="C33" s="175" t="s">
        <v>135</v>
      </c>
    </row>
    <row r="34" spans="1:3" s="21" customFormat="1" x14ac:dyDescent="0.3">
      <c r="A34" s="176"/>
      <c r="B34" s="177" t="s">
        <v>86</v>
      </c>
      <c r="C34" s="178" t="s">
        <v>94</v>
      </c>
    </row>
    <row r="35" spans="1:3" s="21" customFormat="1" x14ac:dyDescent="0.3">
      <c r="A35" s="170" t="s">
        <v>160</v>
      </c>
      <c r="B35" s="171" t="s">
        <v>85</v>
      </c>
      <c r="C35" s="172" t="s">
        <v>89</v>
      </c>
    </row>
    <row r="36" spans="1:3" s="21" customFormat="1" x14ac:dyDescent="0.3">
      <c r="A36" s="173"/>
      <c r="B36" s="174" t="s">
        <v>95</v>
      </c>
      <c r="C36" s="175" t="s">
        <v>498</v>
      </c>
    </row>
    <row r="37" spans="1:3" s="21" customFormat="1" x14ac:dyDescent="0.3">
      <c r="A37" s="176"/>
      <c r="B37" s="177" t="s">
        <v>86</v>
      </c>
      <c r="C37" s="178" t="s">
        <v>499</v>
      </c>
    </row>
    <row r="38" spans="1:3" s="21" customFormat="1" x14ac:dyDescent="0.3">
      <c r="A38" s="170" t="s">
        <v>199</v>
      </c>
      <c r="B38" s="171" t="s">
        <v>85</v>
      </c>
      <c r="C38" s="172" t="s">
        <v>89</v>
      </c>
    </row>
    <row r="39" spans="1:3" s="21" customFormat="1" x14ac:dyDescent="0.3">
      <c r="A39" s="173"/>
      <c r="B39" s="174" t="s">
        <v>95</v>
      </c>
      <c r="C39" s="175" t="s">
        <v>87</v>
      </c>
    </row>
    <row r="40" spans="1:3" s="21" customFormat="1" x14ac:dyDescent="0.3">
      <c r="A40" s="176"/>
      <c r="B40" s="177" t="s">
        <v>86</v>
      </c>
      <c r="C40" s="178" t="s">
        <v>88</v>
      </c>
    </row>
    <row r="41" spans="1:3" s="21" customFormat="1" x14ac:dyDescent="0.3">
      <c r="A41" s="170" t="s">
        <v>99</v>
      </c>
      <c r="B41" s="171" t="s">
        <v>85</v>
      </c>
      <c r="C41" s="172" t="s">
        <v>89</v>
      </c>
    </row>
    <row r="42" spans="1:3" s="21" customFormat="1" x14ac:dyDescent="0.3">
      <c r="A42" s="173"/>
      <c r="B42" s="174" t="s">
        <v>95</v>
      </c>
      <c r="C42" s="175" t="s">
        <v>87</v>
      </c>
    </row>
    <row r="43" spans="1:3" s="21" customFormat="1" x14ac:dyDescent="0.3">
      <c r="A43" s="176"/>
      <c r="B43" s="177" t="s">
        <v>86</v>
      </c>
      <c r="C43" s="178" t="s">
        <v>88</v>
      </c>
    </row>
    <row r="44" spans="1:3" s="21" customFormat="1" x14ac:dyDescent="0.3">
      <c r="A44" s="170" t="s">
        <v>149</v>
      </c>
      <c r="B44" s="171" t="s">
        <v>85</v>
      </c>
      <c r="C44" s="172" t="s">
        <v>89</v>
      </c>
    </row>
    <row r="45" spans="1:3" s="21" customFormat="1" x14ac:dyDescent="0.3">
      <c r="A45" s="173"/>
      <c r="B45" s="174" t="s">
        <v>95</v>
      </c>
      <c r="C45" s="175" t="s">
        <v>87</v>
      </c>
    </row>
    <row r="46" spans="1:3" s="21" customFormat="1" x14ac:dyDescent="0.3">
      <c r="A46" s="176"/>
      <c r="B46" s="177" t="s">
        <v>86</v>
      </c>
      <c r="C46" s="178" t="s">
        <v>88</v>
      </c>
    </row>
    <row r="47" spans="1:3" s="21" customFormat="1" x14ac:dyDescent="0.3">
      <c r="A47" s="170" t="s">
        <v>312</v>
      </c>
      <c r="B47" s="171" t="s">
        <v>85</v>
      </c>
      <c r="C47" s="172" t="s">
        <v>89</v>
      </c>
    </row>
    <row r="48" spans="1:3" s="21" customFormat="1" ht="24" x14ac:dyDescent="0.3">
      <c r="A48" s="173"/>
      <c r="B48" s="174" t="s">
        <v>95</v>
      </c>
      <c r="C48" s="175" t="s">
        <v>136</v>
      </c>
    </row>
    <row r="49" spans="1:3" s="21" customFormat="1" x14ac:dyDescent="0.3">
      <c r="A49" s="176"/>
      <c r="B49" s="177" t="s">
        <v>86</v>
      </c>
      <c r="C49" s="178" t="s">
        <v>88</v>
      </c>
    </row>
    <row r="50" spans="1:3" s="21" customFormat="1" x14ac:dyDescent="0.3">
      <c r="A50" s="170" t="s">
        <v>314</v>
      </c>
      <c r="B50" s="171" t="s">
        <v>85</v>
      </c>
      <c r="C50" s="172" t="s">
        <v>89</v>
      </c>
    </row>
    <row r="51" spans="1:3" s="21" customFormat="1" ht="24" x14ac:dyDescent="0.3">
      <c r="A51" s="173"/>
      <c r="B51" s="174" t="s">
        <v>95</v>
      </c>
      <c r="C51" s="175" t="s">
        <v>136</v>
      </c>
    </row>
    <row r="52" spans="1:3" s="21" customFormat="1" x14ac:dyDescent="0.3">
      <c r="A52" s="176"/>
      <c r="B52" s="177" t="s">
        <v>86</v>
      </c>
      <c r="C52" s="178" t="s">
        <v>88</v>
      </c>
    </row>
    <row r="53" spans="1:3" s="21" customFormat="1" x14ac:dyDescent="0.3">
      <c r="A53" s="170" t="s">
        <v>165</v>
      </c>
      <c r="B53" s="171" t="s">
        <v>85</v>
      </c>
      <c r="C53" s="172" t="s">
        <v>89</v>
      </c>
    </row>
    <row r="54" spans="1:3" s="21" customFormat="1" ht="24" x14ac:dyDescent="0.3">
      <c r="A54" s="173"/>
      <c r="B54" s="174" t="s">
        <v>95</v>
      </c>
      <c r="C54" s="175" t="s">
        <v>136</v>
      </c>
    </row>
    <row r="55" spans="1:3" s="21" customFormat="1" x14ac:dyDescent="0.3">
      <c r="A55" s="176"/>
      <c r="B55" s="177" t="s">
        <v>86</v>
      </c>
      <c r="C55" s="178" t="s">
        <v>88</v>
      </c>
    </row>
    <row r="56" spans="1:3" x14ac:dyDescent="0.25">
      <c r="A56" s="170" t="s">
        <v>164</v>
      </c>
      <c r="B56" s="171" t="s">
        <v>85</v>
      </c>
      <c r="C56" s="172" t="s">
        <v>89</v>
      </c>
    </row>
    <row r="57" spans="1:3" ht="24" x14ac:dyDescent="0.25">
      <c r="A57" s="173"/>
      <c r="B57" s="174" t="s">
        <v>95</v>
      </c>
      <c r="C57" s="175" t="s">
        <v>136</v>
      </c>
    </row>
    <row r="58" spans="1:3" x14ac:dyDescent="0.25">
      <c r="A58" s="176"/>
      <c r="B58" s="177" t="s">
        <v>86</v>
      </c>
      <c r="C58" s="178" t="s">
        <v>88</v>
      </c>
    </row>
    <row r="59" spans="1:3" x14ac:dyDescent="0.25">
      <c r="A59" s="170" t="s">
        <v>166</v>
      </c>
      <c r="B59" s="171" t="s">
        <v>85</v>
      </c>
      <c r="C59" s="172" t="s">
        <v>89</v>
      </c>
    </row>
    <row r="60" spans="1:3" ht="24" x14ac:dyDescent="0.25">
      <c r="A60" s="173"/>
      <c r="B60" s="174" t="s">
        <v>95</v>
      </c>
      <c r="C60" s="175" t="s">
        <v>136</v>
      </c>
    </row>
    <row r="61" spans="1:3" x14ac:dyDescent="0.25">
      <c r="A61" s="176"/>
      <c r="B61" s="177" t="s">
        <v>86</v>
      </c>
      <c r="C61" s="178" t="s">
        <v>88</v>
      </c>
    </row>
    <row r="62" spans="1:3" x14ac:dyDescent="0.25">
      <c r="A62" s="170" t="s">
        <v>500</v>
      </c>
      <c r="B62" s="171" t="s">
        <v>85</v>
      </c>
      <c r="C62" s="172" t="s">
        <v>89</v>
      </c>
    </row>
    <row r="63" spans="1:3" ht="24" x14ac:dyDescent="0.25">
      <c r="A63" s="173"/>
      <c r="B63" s="174" t="s">
        <v>95</v>
      </c>
      <c r="C63" s="175" t="s">
        <v>136</v>
      </c>
    </row>
    <row r="64" spans="1:3" x14ac:dyDescent="0.25">
      <c r="A64" s="176"/>
      <c r="B64" s="177" t="s">
        <v>86</v>
      </c>
      <c r="C64" s="178" t="s">
        <v>88</v>
      </c>
    </row>
    <row r="65" spans="1:3" x14ac:dyDescent="0.25">
      <c r="A65" s="170" t="s">
        <v>167</v>
      </c>
      <c r="B65" s="171" t="s">
        <v>85</v>
      </c>
      <c r="C65" s="172" t="s">
        <v>89</v>
      </c>
    </row>
    <row r="66" spans="1:3" ht="24" x14ac:dyDescent="0.25">
      <c r="A66" s="173"/>
      <c r="B66" s="174" t="s">
        <v>95</v>
      </c>
      <c r="C66" s="175" t="s">
        <v>136</v>
      </c>
    </row>
    <row r="67" spans="1:3" x14ac:dyDescent="0.25">
      <c r="A67" s="176"/>
      <c r="B67" s="177" t="s">
        <v>86</v>
      </c>
      <c r="C67" s="178" t="s">
        <v>88</v>
      </c>
    </row>
    <row r="68" spans="1:3" x14ac:dyDescent="0.25">
      <c r="A68" s="170" t="s">
        <v>168</v>
      </c>
      <c r="B68" s="171" t="s">
        <v>85</v>
      </c>
      <c r="C68" s="172" t="s">
        <v>89</v>
      </c>
    </row>
    <row r="69" spans="1:3" ht="24" x14ac:dyDescent="0.25">
      <c r="A69" s="173"/>
      <c r="B69" s="174" t="s">
        <v>95</v>
      </c>
      <c r="C69" s="175" t="s">
        <v>136</v>
      </c>
    </row>
    <row r="70" spans="1:3" x14ac:dyDescent="0.25">
      <c r="A70" s="176"/>
      <c r="B70" s="177" t="s">
        <v>86</v>
      </c>
      <c r="C70" s="178" t="s">
        <v>88</v>
      </c>
    </row>
    <row r="71" spans="1:3" x14ac:dyDescent="0.25">
      <c r="A71" s="170" t="s">
        <v>162</v>
      </c>
      <c r="B71" s="171" t="s">
        <v>85</v>
      </c>
      <c r="C71" s="172" t="s">
        <v>89</v>
      </c>
    </row>
    <row r="72" spans="1:3" ht="24" x14ac:dyDescent="0.25">
      <c r="A72" s="173"/>
      <c r="B72" s="174" t="s">
        <v>95</v>
      </c>
      <c r="C72" s="175" t="s">
        <v>136</v>
      </c>
    </row>
    <row r="73" spans="1:3" x14ac:dyDescent="0.25">
      <c r="A73" s="176"/>
      <c r="B73" s="177" t="s">
        <v>86</v>
      </c>
      <c r="C73" s="178" t="s">
        <v>88</v>
      </c>
    </row>
    <row r="74" spans="1:3" x14ac:dyDescent="0.25">
      <c r="A74" s="170" t="s">
        <v>161</v>
      </c>
      <c r="B74" s="171" t="s">
        <v>85</v>
      </c>
      <c r="C74" s="172" t="s">
        <v>89</v>
      </c>
    </row>
    <row r="75" spans="1:3" ht="24" x14ac:dyDescent="0.25">
      <c r="A75" s="173"/>
      <c r="B75" s="174" t="s">
        <v>95</v>
      </c>
      <c r="C75" s="175" t="s">
        <v>136</v>
      </c>
    </row>
    <row r="76" spans="1:3" x14ac:dyDescent="0.25">
      <c r="A76" s="176"/>
      <c r="B76" s="177" t="s">
        <v>86</v>
      </c>
      <c r="C76" s="178" t="s">
        <v>88</v>
      </c>
    </row>
    <row r="77" spans="1:3" x14ac:dyDescent="0.25">
      <c r="A77" s="170" t="s">
        <v>163</v>
      </c>
      <c r="B77" s="171" t="s">
        <v>85</v>
      </c>
      <c r="C77" s="172" t="s">
        <v>89</v>
      </c>
    </row>
    <row r="78" spans="1:3" ht="24" x14ac:dyDescent="0.25">
      <c r="A78" s="173"/>
      <c r="B78" s="174" t="s">
        <v>95</v>
      </c>
      <c r="C78" s="175" t="s">
        <v>136</v>
      </c>
    </row>
    <row r="79" spans="1:3" x14ac:dyDescent="0.25">
      <c r="A79" s="176"/>
      <c r="B79" s="177" t="s">
        <v>86</v>
      </c>
      <c r="C79" s="178" t="s">
        <v>88</v>
      </c>
    </row>
    <row r="80" spans="1:3" x14ac:dyDescent="0.25">
      <c r="A80" s="170" t="s">
        <v>172</v>
      </c>
      <c r="B80" s="171" t="s">
        <v>85</v>
      </c>
      <c r="C80" s="172" t="s">
        <v>89</v>
      </c>
    </row>
    <row r="81" spans="1:3" x14ac:dyDescent="0.25">
      <c r="A81" s="173"/>
      <c r="B81" s="174" t="s">
        <v>95</v>
      </c>
      <c r="C81" s="175" t="s">
        <v>137</v>
      </c>
    </row>
    <row r="82" spans="1:3" x14ac:dyDescent="0.25">
      <c r="A82" s="176"/>
      <c r="B82" s="177" t="s">
        <v>86</v>
      </c>
      <c r="C82" s="178" t="s">
        <v>88</v>
      </c>
    </row>
    <row r="83" spans="1:3" x14ac:dyDescent="0.25">
      <c r="A83" s="170" t="s">
        <v>171</v>
      </c>
      <c r="B83" s="171" t="s">
        <v>85</v>
      </c>
      <c r="C83" s="172" t="s">
        <v>89</v>
      </c>
    </row>
    <row r="84" spans="1:3" x14ac:dyDescent="0.25">
      <c r="A84" s="173"/>
      <c r="B84" s="174" t="s">
        <v>95</v>
      </c>
      <c r="C84" s="175" t="s">
        <v>137</v>
      </c>
    </row>
    <row r="85" spans="1:3" x14ac:dyDescent="0.25">
      <c r="A85" s="176"/>
      <c r="B85" s="177" t="s">
        <v>86</v>
      </c>
      <c r="C85" s="178" t="s">
        <v>88</v>
      </c>
    </row>
    <row r="86" spans="1:3" x14ac:dyDescent="0.25">
      <c r="A86" s="170" t="s">
        <v>173</v>
      </c>
      <c r="B86" s="171" t="s">
        <v>85</v>
      </c>
      <c r="C86" s="172" t="s">
        <v>89</v>
      </c>
    </row>
    <row r="87" spans="1:3" x14ac:dyDescent="0.25">
      <c r="A87" s="173"/>
      <c r="B87" s="174" t="s">
        <v>95</v>
      </c>
      <c r="C87" s="175" t="s">
        <v>137</v>
      </c>
    </row>
    <row r="88" spans="1:3" x14ac:dyDescent="0.25">
      <c r="A88" s="176"/>
      <c r="B88" s="177" t="s">
        <v>86</v>
      </c>
      <c r="C88" s="178" t="s">
        <v>88</v>
      </c>
    </row>
    <row r="89" spans="1:3" x14ac:dyDescent="0.25">
      <c r="A89" s="170" t="s">
        <v>316</v>
      </c>
      <c r="B89" s="171" t="s">
        <v>85</v>
      </c>
      <c r="C89" s="172" t="s">
        <v>89</v>
      </c>
    </row>
    <row r="90" spans="1:3" x14ac:dyDescent="0.25">
      <c r="A90" s="173"/>
      <c r="B90" s="174" t="s">
        <v>95</v>
      </c>
      <c r="C90" s="175" t="s">
        <v>137</v>
      </c>
    </row>
    <row r="91" spans="1:3" x14ac:dyDescent="0.25">
      <c r="A91" s="176"/>
      <c r="B91" s="177" t="s">
        <v>86</v>
      </c>
      <c r="C91" s="178" t="s">
        <v>88</v>
      </c>
    </row>
    <row r="92" spans="1:3" x14ac:dyDescent="0.25">
      <c r="A92" s="170" t="s">
        <v>315</v>
      </c>
      <c r="B92" s="171" t="s">
        <v>85</v>
      </c>
      <c r="C92" s="172" t="s">
        <v>89</v>
      </c>
    </row>
    <row r="93" spans="1:3" x14ac:dyDescent="0.25">
      <c r="A93" s="173"/>
      <c r="B93" s="174" t="s">
        <v>95</v>
      </c>
      <c r="C93" s="175" t="s">
        <v>137</v>
      </c>
    </row>
    <row r="94" spans="1:3" x14ac:dyDescent="0.25">
      <c r="A94" s="176"/>
      <c r="B94" s="177" t="s">
        <v>86</v>
      </c>
      <c r="C94" s="178" t="s">
        <v>88</v>
      </c>
    </row>
    <row r="95" spans="1:3" x14ac:dyDescent="0.25">
      <c r="A95" s="170" t="s">
        <v>317</v>
      </c>
      <c r="B95" s="171" t="s">
        <v>85</v>
      </c>
      <c r="C95" s="172" t="s">
        <v>89</v>
      </c>
    </row>
    <row r="96" spans="1:3" x14ac:dyDescent="0.25">
      <c r="A96" s="173"/>
      <c r="B96" s="174" t="s">
        <v>95</v>
      </c>
      <c r="C96" s="175" t="s">
        <v>137</v>
      </c>
    </row>
    <row r="97" spans="1:3" x14ac:dyDescent="0.25">
      <c r="A97" s="176"/>
      <c r="B97" s="177" t="s">
        <v>86</v>
      </c>
      <c r="C97" s="178" t="s">
        <v>88</v>
      </c>
    </row>
    <row r="98" spans="1:3" x14ac:dyDescent="0.25">
      <c r="A98" s="170" t="s">
        <v>501</v>
      </c>
      <c r="B98" s="171" t="s">
        <v>85</v>
      </c>
      <c r="C98" s="172" t="s">
        <v>89</v>
      </c>
    </row>
    <row r="99" spans="1:3" x14ac:dyDescent="0.25">
      <c r="A99" s="173"/>
      <c r="B99" s="174" t="s">
        <v>95</v>
      </c>
      <c r="C99" s="175" t="s">
        <v>137</v>
      </c>
    </row>
    <row r="100" spans="1:3" x14ac:dyDescent="0.25">
      <c r="A100" s="176"/>
      <c r="B100" s="177" t="s">
        <v>86</v>
      </c>
      <c r="C100" s="178" t="s">
        <v>88</v>
      </c>
    </row>
    <row r="101" spans="1:3" x14ac:dyDescent="0.25">
      <c r="A101" s="170" t="s">
        <v>174</v>
      </c>
      <c r="B101" s="171" t="s">
        <v>85</v>
      </c>
      <c r="C101" s="172" t="s">
        <v>89</v>
      </c>
    </row>
    <row r="102" spans="1:3" x14ac:dyDescent="0.25">
      <c r="A102" s="173"/>
      <c r="B102" s="174" t="s">
        <v>95</v>
      </c>
      <c r="C102" s="175" t="s">
        <v>137</v>
      </c>
    </row>
    <row r="103" spans="1:3" x14ac:dyDescent="0.25">
      <c r="A103" s="176"/>
      <c r="B103" s="177" t="s">
        <v>86</v>
      </c>
      <c r="C103" s="178" t="s">
        <v>88</v>
      </c>
    </row>
    <row r="104" spans="1:3" x14ac:dyDescent="0.25">
      <c r="A104" s="170" t="s">
        <v>175</v>
      </c>
      <c r="B104" s="171" t="s">
        <v>85</v>
      </c>
      <c r="C104" s="172" t="s">
        <v>89</v>
      </c>
    </row>
    <row r="105" spans="1:3" x14ac:dyDescent="0.25">
      <c r="A105" s="173"/>
      <c r="B105" s="174" t="s">
        <v>95</v>
      </c>
      <c r="C105" s="175" t="s">
        <v>137</v>
      </c>
    </row>
    <row r="106" spans="1:3" x14ac:dyDescent="0.25">
      <c r="A106" s="176"/>
      <c r="B106" s="177" t="s">
        <v>86</v>
      </c>
      <c r="C106" s="178" t="s">
        <v>88</v>
      </c>
    </row>
    <row r="107" spans="1:3" x14ac:dyDescent="0.25">
      <c r="A107" s="170" t="s">
        <v>319</v>
      </c>
      <c r="B107" s="171" t="s">
        <v>85</v>
      </c>
      <c r="C107" s="172" t="s">
        <v>90</v>
      </c>
    </row>
    <row r="108" spans="1:3" x14ac:dyDescent="0.25">
      <c r="A108" s="173"/>
      <c r="B108" s="174" t="s">
        <v>95</v>
      </c>
      <c r="C108" s="175" t="s">
        <v>91</v>
      </c>
    </row>
    <row r="109" spans="1:3" x14ac:dyDescent="0.25">
      <c r="A109" s="176"/>
      <c r="B109" s="177" t="s">
        <v>86</v>
      </c>
      <c r="C109" s="178" t="s">
        <v>92</v>
      </c>
    </row>
    <row r="110" spans="1:3" x14ac:dyDescent="0.25">
      <c r="A110" s="170" t="s">
        <v>318</v>
      </c>
      <c r="B110" s="171" t="s">
        <v>85</v>
      </c>
      <c r="C110" s="172" t="s">
        <v>90</v>
      </c>
    </row>
    <row r="111" spans="1:3" x14ac:dyDescent="0.25">
      <c r="A111" s="173"/>
      <c r="B111" s="174" t="s">
        <v>95</v>
      </c>
      <c r="C111" s="175" t="s">
        <v>91</v>
      </c>
    </row>
    <row r="112" spans="1:3" x14ac:dyDescent="0.25">
      <c r="A112" s="176"/>
      <c r="B112" s="177" t="s">
        <v>86</v>
      </c>
      <c r="C112" s="178" t="s">
        <v>92</v>
      </c>
    </row>
    <row r="113" spans="1:3" x14ac:dyDescent="0.25">
      <c r="A113" s="170" t="s">
        <v>320</v>
      </c>
      <c r="B113" s="171" t="s">
        <v>85</v>
      </c>
      <c r="C113" s="172" t="s">
        <v>90</v>
      </c>
    </row>
    <row r="114" spans="1:3" x14ac:dyDescent="0.25">
      <c r="A114" s="173"/>
      <c r="B114" s="174" t="s">
        <v>95</v>
      </c>
      <c r="C114" s="175" t="s">
        <v>91</v>
      </c>
    </row>
    <row r="115" spans="1:3" x14ac:dyDescent="0.25">
      <c r="A115" s="176"/>
      <c r="B115" s="177" t="s">
        <v>86</v>
      </c>
      <c r="C115" s="178" t="s">
        <v>92</v>
      </c>
    </row>
    <row r="116" spans="1:3" x14ac:dyDescent="0.25">
      <c r="A116" s="170" t="s">
        <v>322</v>
      </c>
      <c r="B116" s="171" t="s">
        <v>85</v>
      </c>
      <c r="C116" s="172" t="s">
        <v>90</v>
      </c>
    </row>
    <row r="117" spans="1:3" x14ac:dyDescent="0.25">
      <c r="A117" s="173"/>
      <c r="B117" s="174" t="s">
        <v>95</v>
      </c>
      <c r="C117" s="175" t="s">
        <v>91</v>
      </c>
    </row>
    <row r="118" spans="1:3" x14ac:dyDescent="0.25">
      <c r="A118" s="176"/>
      <c r="B118" s="177" t="s">
        <v>86</v>
      </c>
      <c r="C118" s="178" t="s">
        <v>92</v>
      </c>
    </row>
    <row r="119" spans="1:3" x14ac:dyDescent="0.25">
      <c r="A119" s="170" t="s">
        <v>321</v>
      </c>
      <c r="B119" s="171" t="s">
        <v>85</v>
      </c>
      <c r="C119" s="172" t="s">
        <v>90</v>
      </c>
    </row>
    <row r="120" spans="1:3" x14ac:dyDescent="0.25">
      <c r="A120" s="173"/>
      <c r="B120" s="174" t="s">
        <v>95</v>
      </c>
      <c r="C120" s="175" t="s">
        <v>91</v>
      </c>
    </row>
    <row r="121" spans="1:3" x14ac:dyDescent="0.25">
      <c r="A121" s="176"/>
      <c r="B121" s="177" t="s">
        <v>86</v>
      </c>
      <c r="C121" s="178" t="s">
        <v>92</v>
      </c>
    </row>
    <row r="122" spans="1:3" x14ac:dyDescent="0.25">
      <c r="A122" s="170" t="s">
        <v>323</v>
      </c>
      <c r="B122" s="171" t="s">
        <v>85</v>
      </c>
      <c r="C122" s="172" t="s">
        <v>90</v>
      </c>
    </row>
    <row r="123" spans="1:3" x14ac:dyDescent="0.25">
      <c r="A123" s="173"/>
      <c r="B123" s="174" t="s">
        <v>95</v>
      </c>
      <c r="C123" s="175" t="s">
        <v>91</v>
      </c>
    </row>
    <row r="124" spans="1:3" x14ac:dyDescent="0.25">
      <c r="A124" s="176"/>
      <c r="B124" s="177" t="s">
        <v>86</v>
      </c>
      <c r="C124" s="178" t="s">
        <v>92</v>
      </c>
    </row>
    <row r="125" spans="1:3" x14ac:dyDescent="0.25">
      <c r="A125" s="170" t="s">
        <v>502</v>
      </c>
      <c r="B125" s="171" t="s">
        <v>85</v>
      </c>
      <c r="C125" s="172" t="s">
        <v>90</v>
      </c>
    </row>
    <row r="126" spans="1:3" x14ac:dyDescent="0.25">
      <c r="A126" s="173"/>
      <c r="B126" s="174" t="s">
        <v>95</v>
      </c>
      <c r="C126" s="175" t="s">
        <v>91</v>
      </c>
    </row>
    <row r="127" spans="1:3" x14ac:dyDescent="0.25">
      <c r="A127" s="176"/>
      <c r="B127" s="177" t="s">
        <v>86</v>
      </c>
      <c r="C127" s="178" t="s">
        <v>92</v>
      </c>
    </row>
    <row r="128" spans="1:3" x14ac:dyDescent="0.25">
      <c r="A128" s="170" t="s">
        <v>324</v>
      </c>
      <c r="B128" s="171" t="s">
        <v>85</v>
      </c>
      <c r="C128" s="172" t="s">
        <v>90</v>
      </c>
    </row>
    <row r="129" spans="1:3" x14ac:dyDescent="0.25">
      <c r="A129" s="173"/>
      <c r="B129" s="174" t="s">
        <v>95</v>
      </c>
      <c r="C129" s="175" t="s">
        <v>91</v>
      </c>
    </row>
    <row r="130" spans="1:3" x14ac:dyDescent="0.25">
      <c r="A130" s="176"/>
      <c r="B130" s="177" t="s">
        <v>86</v>
      </c>
      <c r="C130" s="178" t="s">
        <v>92</v>
      </c>
    </row>
    <row r="131" spans="1:3" x14ac:dyDescent="0.25">
      <c r="A131" s="170" t="s">
        <v>325</v>
      </c>
      <c r="B131" s="171" t="s">
        <v>85</v>
      </c>
      <c r="C131" s="172" t="s">
        <v>90</v>
      </c>
    </row>
    <row r="132" spans="1:3" x14ac:dyDescent="0.25">
      <c r="A132" s="173"/>
      <c r="B132" s="174" t="s">
        <v>95</v>
      </c>
      <c r="C132" s="175" t="s">
        <v>91</v>
      </c>
    </row>
    <row r="133" spans="1:3" x14ac:dyDescent="0.25">
      <c r="A133" s="176"/>
      <c r="B133" s="177" t="s">
        <v>86</v>
      </c>
      <c r="C133" s="178" t="s">
        <v>92</v>
      </c>
    </row>
    <row r="134" spans="1:3" x14ac:dyDescent="0.25">
      <c r="A134" s="170" t="s">
        <v>201</v>
      </c>
      <c r="B134" s="171" t="s">
        <v>85</v>
      </c>
      <c r="C134" s="172" t="s">
        <v>503</v>
      </c>
    </row>
    <row r="135" spans="1:3" x14ac:dyDescent="0.25">
      <c r="A135" s="173"/>
      <c r="B135" s="174" t="s">
        <v>95</v>
      </c>
      <c r="C135" s="175" t="s">
        <v>503</v>
      </c>
    </row>
    <row r="136" spans="1:3" x14ac:dyDescent="0.25">
      <c r="A136" s="176"/>
      <c r="B136" s="177" t="s">
        <v>86</v>
      </c>
      <c r="C136" s="178" t="s">
        <v>503</v>
      </c>
    </row>
    <row r="137" spans="1:3" x14ac:dyDescent="0.25">
      <c r="A137" s="170" t="s">
        <v>326</v>
      </c>
      <c r="B137" s="171" t="s">
        <v>85</v>
      </c>
      <c r="C137" s="172" t="s">
        <v>143</v>
      </c>
    </row>
    <row r="138" spans="1:3" x14ac:dyDescent="0.25">
      <c r="A138" s="173"/>
      <c r="B138" s="174" t="s">
        <v>95</v>
      </c>
      <c r="C138" s="175" t="s">
        <v>138</v>
      </c>
    </row>
    <row r="139" spans="1:3" x14ac:dyDescent="0.25">
      <c r="A139" s="176"/>
      <c r="B139" s="177" t="s">
        <v>86</v>
      </c>
      <c r="C139" s="178" t="s">
        <v>93</v>
      </c>
    </row>
    <row r="140" spans="1:3" x14ac:dyDescent="0.25">
      <c r="A140" s="170" t="s">
        <v>192</v>
      </c>
      <c r="B140" s="171" t="s">
        <v>85</v>
      </c>
      <c r="C140" s="172" t="s">
        <v>143</v>
      </c>
    </row>
    <row r="141" spans="1:3" x14ac:dyDescent="0.25">
      <c r="A141" s="173"/>
      <c r="B141" s="174" t="s">
        <v>95</v>
      </c>
      <c r="C141" s="175" t="s">
        <v>138</v>
      </c>
    </row>
    <row r="142" spans="1:3" x14ac:dyDescent="0.25">
      <c r="A142" s="176"/>
      <c r="B142" s="177" t="s">
        <v>86</v>
      </c>
      <c r="C142" s="178" t="s">
        <v>93</v>
      </c>
    </row>
    <row r="143" spans="1:3" x14ac:dyDescent="0.25">
      <c r="A143" s="170" t="s">
        <v>193</v>
      </c>
      <c r="B143" s="171" t="s">
        <v>85</v>
      </c>
      <c r="C143" s="172" t="s">
        <v>143</v>
      </c>
    </row>
    <row r="144" spans="1:3" x14ac:dyDescent="0.25">
      <c r="A144" s="173"/>
      <c r="B144" s="174" t="s">
        <v>95</v>
      </c>
      <c r="C144" s="175" t="s">
        <v>138</v>
      </c>
    </row>
    <row r="145" spans="1:3" x14ac:dyDescent="0.25">
      <c r="A145" s="176"/>
      <c r="B145" s="177" t="s">
        <v>86</v>
      </c>
      <c r="C145" s="178" t="s">
        <v>93</v>
      </c>
    </row>
    <row r="146" spans="1:3" x14ac:dyDescent="0.25">
      <c r="A146" s="170" t="s">
        <v>190</v>
      </c>
      <c r="B146" s="171" t="s">
        <v>85</v>
      </c>
      <c r="C146" s="172" t="s">
        <v>143</v>
      </c>
    </row>
    <row r="147" spans="1:3" x14ac:dyDescent="0.25">
      <c r="A147" s="173"/>
      <c r="B147" s="174" t="s">
        <v>95</v>
      </c>
      <c r="C147" s="175" t="s">
        <v>138</v>
      </c>
    </row>
    <row r="148" spans="1:3" x14ac:dyDescent="0.25">
      <c r="A148" s="176"/>
      <c r="B148" s="177" t="s">
        <v>86</v>
      </c>
      <c r="C148" s="178" t="s">
        <v>93</v>
      </c>
    </row>
    <row r="149" spans="1:3" x14ac:dyDescent="0.25">
      <c r="A149" s="170" t="s">
        <v>191</v>
      </c>
      <c r="B149" s="171" t="s">
        <v>85</v>
      </c>
      <c r="C149" s="172" t="s">
        <v>143</v>
      </c>
    </row>
    <row r="150" spans="1:3" x14ac:dyDescent="0.25">
      <c r="A150" s="173"/>
      <c r="B150" s="174" t="s">
        <v>95</v>
      </c>
      <c r="C150" s="175" t="s">
        <v>138</v>
      </c>
    </row>
    <row r="151" spans="1:3" x14ac:dyDescent="0.25">
      <c r="A151" s="176"/>
      <c r="B151" s="177" t="s">
        <v>86</v>
      </c>
      <c r="C151" s="178" t="s">
        <v>93</v>
      </c>
    </row>
    <row r="152" spans="1:3" x14ac:dyDescent="0.25">
      <c r="A152" s="170" t="s">
        <v>327</v>
      </c>
      <c r="B152" s="171" t="s">
        <v>85</v>
      </c>
      <c r="C152" s="172" t="s">
        <v>142</v>
      </c>
    </row>
    <row r="153" spans="1:3" x14ac:dyDescent="0.25">
      <c r="A153" s="173"/>
      <c r="B153" s="174" t="s">
        <v>95</v>
      </c>
      <c r="C153" s="175" t="s">
        <v>141</v>
      </c>
    </row>
    <row r="154" spans="1:3" x14ac:dyDescent="0.25">
      <c r="A154" s="176"/>
      <c r="B154" s="177" t="s">
        <v>86</v>
      </c>
      <c r="C154" s="178" t="s">
        <v>88</v>
      </c>
    </row>
    <row r="155" spans="1:3" x14ac:dyDescent="0.25">
      <c r="A155" s="170" t="s">
        <v>328</v>
      </c>
      <c r="B155" s="171" t="s">
        <v>85</v>
      </c>
      <c r="C155" s="172" t="s">
        <v>142</v>
      </c>
    </row>
    <row r="156" spans="1:3" x14ac:dyDescent="0.25">
      <c r="A156" s="173"/>
      <c r="B156" s="174" t="s">
        <v>95</v>
      </c>
      <c r="C156" s="175" t="s">
        <v>141</v>
      </c>
    </row>
    <row r="157" spans="1:3" x14ac:dyDescent="0.25">
      <c r="A157" s="176"/>
      <c r="B157" s="177" t="s">
        <v>86</v>
      </c>
      <c r="C157" s="178" t="s">
        <v>88</v>
      </c>
    </row>
    <row r="158" spans="1:3" x14ac:dyDescent="0.25">
      <c r="A158" s="170" t="s">
        <v>329</v>
      </c>
      <c r="B158" s="171" t="s">
        <v>85</v>
      </c>
      <c r="C158" s="172" t="s">
        <v>142</v>
      </c>
    </row>
    <row r="159" spans="1:3" x14ac:dyDescent="0.25">
      <c r="A159" s="173"/>
      <c r="B159" s="174" t="s">
        <v>95</v>
      </c>
      <c r="C159" s="175" t="s">
        <v>141</v>
      </c>
    </row>
    <row r="160" spans="1:3" x14ac:dyDescent="0.25">
      <c r="A160" s="176"/>
      <c r="B160" s="177" t="s">
        <v>86</v>
      </c>
      <c r="C160" s="178" t="s">
        <v>88</v>
      </c>
    </row>
    <row r="161" spans="1:3" x14ac:dyDescent="0.25">
      <c r="A161" s="170" t="s">
        <v>504</v>
      </c>
      <c r="B161" s="171" t="s">
        <v>85</v>
      </c>
      <c r="C161" s="172" t="s">
        <v>142</v>
      </c>
    </row>
    <row r="162" spans="1:3" x14ac:dyDescent="0.25">
      <c r="A162" s="173"/>
      <c r="B162" s="174" t="s">
        <v>95</v>
      </c>
      <c r="C162" s="175" t="s">
        <v>141</v>
      </c>
    </row>
    <row r="163" spans="1:3" x14ac:dyDescent="0.25">
      <c r="A163" s="176"/>
      <c r="B163" s="177" t="s">
        <v>86</v>
      </c>
      <c r="C163" s="178" t="s">
        <v>88</v>
      </c>
    </row>
    <row r="164" spans="1:3" x14ac:dyDescent="0.25">
      <c r="A164" s="170" t="s">
        <v>505</v>
      </c>
      <c r="B164" s="171" t="s">
        <v>85</v>
      </c>
      <c r="C164" s="172" t="s">
        <v>142</v>
      </c>
    </row>
    <row r="165" spans="1:3" x14ac:dyDescent="0.25">
      <c r="A165" s="173"/>
      <c r="B165" s="174" t="s">
        <v>95</v>
      </c>
      <c r="C165" s="175" t="s">
        <v>141</v>
      </c>
    </row>
    <row r="166" spans="1:3" x14ac:dyDescent="0.25">
      <c r="A166" s="176"/>
      <c r="B166" s="177" t="s">
        <v>86</v>
      </c>
      <c r="C166" s="178" t="s">
        <v>88</v>
      </c>
    </row>
    <row r="167" spans="1:3" x14ac:dyDescent="0.25">
      <c r="A167" s="170" t="s">
        <v>506</v>
      </c>
      <c r="B167" s="171" t="s">
        <v>85</v>
      </c>
      <c r="C167" s="172" t="s">
        <v>142</v>
      </c>
    </row>
    <row r="168" spans="1:3" x14ac:dyDescent="0.25">
      <c r="A168" s="173"/>
      <c r="B168" s="174" t="s">
        <v>95</v>
      </c>
      <c r="C168" s="175" t="s">
        <v>141</v>
      </c>
    </row>
    <row r="169" spans="1:3" x14ac:dyDescent="0.25">
      <c r="A169" s="176"/>
      <c r="B169" s="177" t="s">
        <v>86</v>
      </c>
      <c r="C169" s="178" t="s">
        <v>88</v>
      </c>
    </row>
    <row r="170" spans="1:3" x14ac:dyDescent="0.25">
      <c r="A170" s="170" t="s">
        <v>330</v>
      </c>
      <c r="B170" s="171" t="s">
        <v>85</v>
      </c>
      <c r="C170" s="172" t="s">
        <v>89</v>
      </c>
    </row>
    <row r="171" spans="1:3" x14ac:dyDescent="0.25">
      <c r="A171" s="173"/>
      <c r="B171" s="174" t="s">
        <v>95</v>
      </c>
      <c r="C171" s="175" t="s">
        <v>137</v>
      </c>
    </row>
    <row r="172" spans="1:3" x14ac:dyDescent="0.25">
      <c r="A172" s="176"/>
      <c r="B172" s="177" t="s">
        <v>86</v>
      </c>
      <c r="C172" s="178" t="s">
        <v>88</v>
      </c>
    </row>
    <row r="173" spans="1:3" x14ac:dyDescent="0.25">
      <c r="A173" s="170" t="s">
        <v>331</v>
      </c>
      <c r="B173" s="171" t="s">
        <v>85</v>
      </c>
      <c r="C173" s="172" t="s">
        <v>89</v>
      </c>
    </row>
    <row r="174" spans="1:3" x14ac:dyDescent="0.25">
      <c r="A174" s="173"/>
      <c r="B174" s="174" t="s">
        <v>95</v>
      </c>
      <c r="C174" s="175" t="s">
        <v>137</v>
      </c>
    </row>
    <row r="175" spans="1:3" x14ac:dyDescent="0.25">
      <c r="A175" s="176"/>
      <c r="B175" s="177" t="s">
        <v>86</v>
      </c>
      <c r="C175" s="178" t="s">
        <v>88</v>
      </c>
    </row>
    <row r="176" spans="1:3" x14ac:dyDescent="0.25">
      <c r="A176" s="170" t="s">
        <v>332</v>
      </c>
      <c r="B176" s="171" t="s">
        <v>85</v>
      </c>
      <c r="C176" s="172" t="s">
        <v>89</v>
      </c>
    </row>
    <row r="177" spans="1:3" x14ac:dyDescent="0.25">
      <c r="A177" s="173"/>
      <c r="B177" s="174" t="s">
        <v>95</v>
      </c>
      <c r="C177" s="175" t="s">
        <v>137</v>
      </c>
    </row>
    <row r="178" spans="1:3" x14ac:dyDescent="0.25">
      <c r="A178" s="176"/>
      <c r="B178" s="177" t="s">
        <v>86</v>
      </c>
      <c r="C178" s="178" t="s">
        <v>88</v>
      </c>
    </row>
    <row r="179" spans="1:3" x14ac:dyDescent="0.25">
      <c r="A179" s="170" t="s">
        <v>333</v>
      </c>
      <c r="B179" s="171" t="s">
        <v>85</v>
      </c>
      <c r="C179" s="172" t="s">
        <v>89</v>
      </c>
    </row>
    <row r="180" spans="1:3" x14ac:dyDescent="0.25">
      <c r="A180" s="173"/>
      <c r="B180" s="174" t="s">
        <v>95</v>
      </c>
      <c r="C180" s="175" t="s">
        <v>137</v>
      </c>
    </row>
    <row r="181" spans="1:3" x14ac:dyDescent="0.25">
      <c r="A181" s="176"/>
      <c r="B181" s="177" t="s">
        <v>86</v>
      </c>
      <c r="C181" s="178" t="s">
        <v>88</v>
      </c>
    </row>
    <row r="182" spans="1:3" x14ac:dyDescent="0.25">
      <c r="A182" s="170" t="s">
        <v>334</v>
      </c>
      <c r="B182" s="171" t="s">
        <v>85</v>
      </c>
      <c r="C182" s="172" t="s">
        <v>89</v>
      </c>
    </row>
    <row r="183" spans="1:3" x14ac:dyDescent="0.25">
      <c r="A183" s="173"/>
      <c r="B183" s="174" t="s">
        <v>95</v>
      </c>
      <c r="C183" s="175" t="s">
        <v>137</v>
      </c>
    </row>
    <row r="184" spans="1:3" x14ac:dyDescent="0.25">
      <c r="A184" s="176"/>
      <c r="B184" s="177" t="s">
        <v>86</v>
      </c>
      <c r="C184" s="178" t="s">
        <v>88</v>
      </c>
    </row>
    <row r="185" spans="1:3" x14ac:dyDescent="0.25">
      <c r="A185" s="170" t="s">
        <v>335</v>
      </c>
      <c r="B185" s="171" t="s">
        <v>85</v>
      </c>
      <c r="C185" s="172" t="s">
        <v>89</v>
      </c>
    </row>
    <row r="186" spans="1:3" x14ac:dyDescent="0.25">
      <c r="A186" s="173"/>
      <c r="B186" s="174" t="s">
        <v>95</v>
      </c>
      <c r="C186" s="175" t="s">
        <v>137</v>
      </c>
    </row>
    <row r="187" spans="1:3" x14ac:dyDescent="0.25">
      <c r="A187" s="176"/>
      <c r="B187" s="177" t="s">
        <v>86</v>
      </c>
      <c r="C187" s="178" t="s">
        <v>88</v>
      </c>
    </row>
    <row r="188" spans="1:3" x14ac:dyDescent="0.25">
      <c r="A188" s="170" t="s">
        <v>186</v>
      </c>
      <c r="B188" s="171" t="s">
        <v>85</v>
      </c>
      <c r="C188" s="172" t="s">
        <v>89</v>
      </c>
    </row>
    <row r="189" spans="1:3" x14ac:dyDescent="0.25">
      <c r="A189" s="173"/>
      <c r="B189" s="174" t="s">
        <v>95</v>
      </c>
      <c r="C189" s="175" t="s">
        <v>137</v>
      </c>
    </row>
    <row r="190" spans="1:3" x14ac:dyDescent="0.25">
      <c r="A190" s="176"/>
      <c r="B190" s="177" t="s">
        <v>86</v>
      </c>
      <c r="C190" s="178" t="s">
        <v>88</v>
      </c>
    </row>
    <row r="191" spans="1:3" x14ac:dyDescent="0.25">
      <c r="A191" s="170" t="s">
        <v>185</v>
      </c>
      <c r="B191" s="171" t="s">
        <v>85</v>
      </c>
      <c r="C191" s="172" t="s">
        <v>89</v>
      </c>
    </row>
    <row r="192" spans="1:3" x14ac:dyDescent="0.25">
      <c r="A192" s="173"/>
      <c r="B192" s="174" t="s">
        <v>95</v>
      </c>
      <c r="C192" s="175" t="s">
        <v>137</v>
      </c>
    </row>
    <row r="193" spans="1:3" x14ac:dyDescent="0.25">
      <c r="A193" s="176"/>
      <c r="B193" s="177" t="s">
        <v>86</v>
      </c>
      <c r="C193" s="178" t="s">
        <v>88</v>
      </c>
    </row>
    <row r="194" spans="1:3" x14ac:dyDescent="0.25">
      <c r="A194" s="170" t="s">
        <v>187</v>
      </c>
      <c r="B194" s="171" t="s">
        <v>85</v>
      </c>
      <c r="C194" s="172" t="s">
        <v>89</v>
      </c>
    </row>
    <row r="195" spans="1:3" x14ac:dyDescent="0.25">
      <c r="A195" s="173"/>
      <c r="B195" s="174" t="s">
        <v>95</v>
      </c>
      <c r="C195" s="175" t="s">
        <v>137</v>
      </c>
    </row>
    <row r="196" spans="1:3" x14ac:dyDescent="0.25">
      <c r="A196" s="176"/>
      <c r="B196" s="177" t="s">
        <v>86</v>
      </c>
      <c r="C196" s="178" t="s">
        <v>88</v>
      </c>
    </row>
    <row r="197" spans="1:3" x14ac:dyDescent="0.25">
      <c r="A197" s="170" t="s">
        <v>337</v>
      </c>
      <c r="B197" s="171" t="s">
        <v>85</v>
      </c>
      <c r="C197" s="172" t="s">
        <v>89</v>
      </c>
    </row>
    <row r="198" spans="1:3" x14ac:dyDescent="0.25">
      <c r="A198" s="173"/>
      <c r="B198" s="174" t="s">
        <v>95</v>
      </c>
      <c r="C198" s="175" t="s">
        <v>137</v>
      </c>
    </row>
    <row r="199" spans="1:3" x14ac:dyDescent="0.25">
      <c r="A199" s="176"/>
      <c r="B199" s="177" t="s">
        <v>86</v>
      </c>
      <c r="C199" s="178" t="s">
        <v>88</v>
      </c>
    </row>
    <row r="200" spans="1:3" x14ac:dyDescent="0.25">
      <c r="A200" s="170" t="s">
        <v>336</v>
      </c>
      <c r="B200" s="171" t="s">
        <v>85</v>
      </c>
      <c r="C200" s="172" t="s">
        <v>89</v>
      </c>
    </row>
    <row r="201" spans="1:3" x14ac:dyDescent="0.25">
      <c r="A201" s="173"/>
      <c r="B201" s="174" t="s">
        <v>95</v>
      </c>
      <c r="C201" s="175" t="s">
        <v>137</v>
      </c>
    </row>
    <row r="202" spans="1:3" x14ac:dyDescent="0.25">
      <c r="A202" s="176"/>
      <c r="B202" s="177" t="s">
        <v>86</v>
      </c>
      <c r="C202" s="178" t="s">
        <v>88</v>
      </c>
    </row>
    <row r="203" spans="1:3" x14ac:dyDescent="0.25">
      <c r="A203" s="170" t="s">
        <v>338</v>
      </c>
      <c r="B203" s="171" t="s">
        <v>85</v>
      </c>
      <c r="C203" s="172" t="s">
        <v>89</v>
      </c>
    </row>
    <row r="204" spans="1:3" x14ac:dyDescent="0.25">
      <c r="A204" s="173"/>
      <c r="B204" s="174" t="s">
        <v>95</v>
      </c>
      <c r="C204" s="175" t="s">
        <v>137</v>
      </c>
    </row>
    <row r="205" spans="1:3" x14ac:dyDescent="0.25">
      <c r="A205" s="176"/>
      <c r="B205" s="177" t="s">
        <v>86</v>
      </c>
      <c r="C205" s="178" t="s">
        <v>88</v>
      </c>
    </row>
    <row r="206" spans="1:3" x14ac:dyDescent="0.25">
      <c r="A206" s="170" t="s">
        <v>507</v>
      </c>
      <c r="B206" s="171" t="s">
        <v>85</v>
      </c>
      <c r="C206" s="172" t="s">
        <v>89</v>
      </c>
    </row>
    <row r="207" spans="1:3" x14ac:dyDescent="0.25">
      <c r="A207" s="173"/>
      <c r="B207" s="174" t="s">
        <v>95</v>
      </c>
      <c r="C207" s="175" t="s">
        <v>137</v>
      </c>
    </row>
    <row r="208" spans="1:3" x14ac:dyDescent="0.25">
      <c r="A208" s="176"/>
      <c r="B208" s="177" t="s">
        <v>86</v>
      </c>
      <c r="C208" s="178" t="s">
        <v>88</v>
      </c>
    </row>
    <row r="209" spans="1:3" x14ac:dyDescent="0.25">
      <c r="A209" s="170" t="s">
        <v>188</v>
      </c>
      <c r="B209" s="171" t="s">
        <v>85</v>
      </c>
      <c r="C209" s="172" t="s">
        <v>89</v>
      </c>
    </row>
    <row r="210" spans="1:3" x14ac:dyDescent="0.25">
      <c r="A210" s="173"/>
      <c r="B210" s="174" t="s">
        <v>95</v>
      </c>
      <c r="C210" s="175" t="s">
        <v>137</v>
      </c>
    </row>
    <row r="211" spans="1:3" x14ac:dyDescent="0.25">
      <c r="A211" s="176"/>
      <c r="B211" s="177" t="s">
        <v>86</v>
      </c>
      <c r="C211" s="178" t="s">
        <v>88</v>
      </c>
    </row>
    <row r="212" spans="1:3" x14ac:dyDescent="0.25">
      <c r="A212" s="170" t="s">
        <v>189</v>
      </c>
      <c r="B212" s="171" t="s">
        <v>85</v>
      </c>
      <c r="C212" s="172" t="s">
        <v>89</v>
      </c>
    </row>
    <row r="213" spans="1:3" x14ac:dyDescent="0.25">
      <c r="A213" s="173"/>
      <c r="B213" s="174" t="s">
        <v>95</v>
      </c>
      <c r="C213" s="175" t="s">
        <v>137</v>
      </c>
    </row>
    <row r="214" spans="1:3" x14ac:dyDescent="0.25">
      <c r="A214" s="176"/>
      <c r="B214" s="177" t="s">
        <v>86</v>
      </c>
      <c r="C214" s="178" t="s">
        <v>88</v>
      </c>
    </row>
  </sheetData>
  <conditionalFormatting sqref="A3:B3">
    <cfRule type="cellIs" dxfId="20" priority="22" operator="equal">
      <formula>"NA"</formula>
    </cfRule>
  </conditionalFormatting>
  <conditionalFormatting sqref="A30:C30">
    <cfRule type="cellIs" dxfId="19" priority="19" operator="equal">
      <formula>"NA"</formula>
    </cfRule>
  </conditionalFormatting>
  <conditionalFormatting sqref="A33:C33">
    <cfRule type="cellIs" dxfId="18" priority="17" operator="equal">
      <formula>"NA"</formula>
    </cfRule>
  </conditionalFormatting>
  <conditionalFormatting sqref="A36:C36">
    <cfRule type="cellIs" dxfId="17" priority="1" operator="equal">
      <formula>"NA"</formula>
    </cfRule>
  </conditionalFormatting>
  <conditionalFormatting sqref="A39:C39">
    <cfRule type="cellIs" dxfId="16" priority="13" operator="equal">
      <formula>"NA"</formula>
    </cfRule>
  </conditionalFormatting>
  <conditionalFormatting sqref="A42:C42">
    <cfRule type="cellIs" dxfId="15" priority="11" operator="equal">
      <formula>"NA"</formula>
    </cfRule>
  </conditionalFormatting>
  <conditionalFormatting sqref="A45:C45">
    <cfRule type="cellIs" dxfId="14" priority="9" operator="equal">
      <formula>"NA"</formula>
    </cfRule>
  </conditionalFormatting>
  <conditionalFormatting sqref="A48:C48">
    <cfRule type="cellIs" dxfId="13" priority="7" operator="equal">
      <formula>"NA"</formula>
    </cfRule>
  </conditionalFormatting>
  <conditionalFormatting sqref="A51:C51 A54:C54 A57:C57 A60:C60 A63:C63 A66:C66 A69:C69 A72:C72 A75:C75 A78:C78 A81:C81 A84:C84 A87:C87 A90:C90 A93:C93 A96:C96 A99:C99 A102:C102 A105:C105 A108:C108 A111:C111 A114:C114 A117:C117 A120:C120 A123:C123 A126:C126 A129:C129 A132:C132 A135:C135 A138:C138 A141:C141 A144:C144 A147:C147 A150:C150 A153:C153 A156:C156 A159:C159 A162:C162 A165:C165 A168:C168 A171:C171 A174:C174 A177:C177 A180:C180 A183:C183 A186:C186 A189:C189 A192:C192 A195:C195 A198:C198 A201:C201 A204:C204 A207:C207 A210:C210 A213:C213">
    <cfRule type="cellIs" dxfId="12" priority="5" operator="equal">
      <formula>"NA"</formula>
    </cfRule>
  </conditionalFormatting>
  <conditionalFormatting sqref="B2 A6:C6 A9:C9 A12:C12 A15:C15 A18:C18 A21:C21 A24:C24 A27:C27">
    <cfRule type="cellIs" dxfId="11" priority="23" operator="equal">
      <formula>"NA"</formula>
    </cfRule>
  </conditionalFormatting>
  <conditionalFormatting sqref="B4:B5 B7:B8 B10:B11 B13:B14 B16:B17 B19:B20 B22:B23 B25:B26">
    <cfRule type="cellIs" dxfId="10" priority="20" operator="equal">
      <formula>"NA"</formula>
    </cfRule>
  </conditionalFormatting>
  <conditionalFormatting sqref="B28:B29">
    <cfRule type="cellIs" dxfId="9" priority="18" operator="equal">
      <formula>"NA"</formula>
    </cfRule>
  </conditionalFormatting>
  <conditionalFormatting sqref="B31:B32">
    <cfRule type="cellIs" dxfId="8" priority="16" operator="equal">
      <formula>"NA"</formula>
    </cfRule>
  </conditionalFormatting>
  <conditionalFormatting sqref="B34:B35">
    <cfRule type="cellIs" dxfId="7" priority="14" operator="equal">
      <formula>"NA"</formula>
    </cfRule>
  </conditionalFormatting>
  <conditionalFormatting sqref="B37:B38">
    <cfRule type="cellIs" dxfId="6" priority="12" operator="equal">
      <formula>"NA"</formula>
    </cfRule>
  </conditionalFormatting>
  <conditionalFormatting sqref="B40:B41">
    <cfRule type="cellIs" dxfId="5" priority="10" operator="equal">
      <formula>"NA"</formula>
    </cfRule>
  </conditionalFormatting>
  <conditionalFormatting sqref="B43:B44">
    <cfRule type="cellIs" dxfId="4" priority="8" operator="equal">
      <formula>"NA"</formula>
    </cfRule>
  </conditionalFormatting>
  <conditionalFormatting sqref="B46:B47">
    <cfRule type="cellIs" dxfId="3" priority="6" operator="equal">
      <formula>"NA"</formula>
    </cfRule>
  </conditionalFormatting>
  <conditionalFormatting sqref="B49:B50">
    <cfRule type="cellIs" dxfId="2" priority="4" operator="equal">
      <formula>"NA"</formula>
    </cfRule>
  </conditionalFormatting>
  <conditionalFormatting sqref="B52:B53 B55:B56 B58:B59 B61:B62 B64:B65 B67:B68 B70:B71 B73:B74 B76:B77 B79:B80 B82:B83 B85:B86 B88:B89 B91:B92 B94:B95 B97:B98 B100:B101 B103:B104 B106:B107 B109:B110 B112:B113 B115:B116 B118:B119 B121:B122 B124:B125 B127:B128 B130:B131 B133:B134 B136:B137 B139:B140 B142:B143 B145:B146 B148:B149 B151:B152 B154:B155 B157:B158 B160:B161 B163:B164 B166:B167 B169:B170 B172:B173 B175:B176 B178:B179 B181:B182 B184:B185 B187:B188 B190:B191 B193:B194 B196:B197 B199:B200 B202:B203 B205:B206 B208:B209 B211:B212 B214">
    <cfRule type="cellIs" dxfId="1" priority="3" operator="equal">
      <formula>"NA"</formula>
    </cfRule>
  </conditionalFormatting>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15"/>
  <sheetViews>
    <sheetView zoomScaleNormal="100" workbookViewId="0">
      <selection activeCell="E4" sqref="E4"/>
    </sheetView>
  </sheetViews>
  <sheetFormatPr defaultColWidth="10.77734375" defaultRowHeight="14.4" x14ac:dyDescent="0.3"/>
  <cols>
    <col min="1" max="1" width="26.109375" style="88" bestFit="1" customWidth="1"/>
    <col min="2" max="2" width="27.88671875" style="88" bestFit="1" customWidth="1"/>
    <col min="3" max="3" width="26.5546875" style="88" bestFit="1" customWidth="1"/>
    <col min="4" max="4" width="32.33203125" style="88" bestFit="1" customWidth="1"/>
    <col min="5" max="5" width="15" style="2" customWidth="1"/>
    <col min="6" max="16384" width="10.77734375" style="88"/>
  </cols>
  <sheetData>
    <row r="1" spans="1:5" ht="25.05" customHeight="1" x14ac:dyDescent="0.3">
      <c r="A1" s="162" t="s">
        <v>129</v>
      </c>
      <c r="B1" s="162" t="s">
        <v>115</v>
      </c>
      <c r="C1" s="162" t="s">
        <v>131</v>
      </c>
      <c r="D1" s="162" t="s">
        <v>116</v>
      </c>
      <c r="E1" s="88"/>
    </row>
    <row r="2" spans="1:5" s="158" customFormat="1" ht="22.05" customHeight="1" x14ac:dyDescent="0.3">
      <c r="A2" s="158" t="s">
        <v>130</v>
      </c>
      <c r="B2" s="158" t="s">
        <v>117</v>
      </c>
      <c r="C2" s="158" t="s">
        <v>123</v>
      </c>
      <c r="D2" s="158" t="s">
        <v>127</v>
      </c>
    </row>
    <row r="3" spans="1:5" s="158" customFormat="1" ht="22.05" customHeight="1" x14ac:dyDescent="0.3">
      <c r="A3" s="158" t="s">
        <v>114</v>
      </c>
      <c r="B3" s="158" t="s">
        <v>118</v>
      </c>
      <c r="C3" s="158" t="s">
        <v>124</v>
      </c>
      <c r="D3" s="158" t="s">
        <v>128</v>
      </c>
    </row>
    <row r="4" spans="1:5" s="158" customFormat="1" ht="22.05" customHeight="1" x14ac:dyDescent="0.3">
      <c r="B4" s="158" t="s">
        <v>119</v>
      </c>
      <c r="C4" s="158" t="s">
        <v>125</v>
      </c>
      <c r="D4" s="158" t="s">
        <v>353</v>
      </c>
    </row>
    <row r="5" spans="1:5" s="158" customFormat="1" ht="22.05" customHeight="1" x14ac:dyDescent="0.3">
      <c r="B5" s="158" t="s">
        <v>120</v>
      </c>
      <c r="C5" s="158" t="s">
        <v>126</v>
      </c>
      <c r="D5" s="158" t="s">
        <v>354</v>
      </c>
    </row>
    <row r="6" spans="1:5" s="158" customFormat="1" ht="22.05" customHeight="1" x14ac:dyDescent="0.3">
      <c r="B6" s="158" t="s">
        <v>121</v>
      </c>
    </row>
    <row r="7" spans="1:5" s="158" customFormat="1" ht="22.05" customHeight="1" x14ac:dyDescent="0.3">
      <c r="B7" s="158" t="s">
        <v>122</v>
      </c>
    </row>
    <row r="8" spans="1:5" s="158" customFormat="1" ht="22.05" customHeight="1" x14ac:dyDescent="0.3">
      <c r="B8" s="158" t="s">
        <v>145</v>
      </c>
    </row>
    <row r="9" spans="1:5" s="158" customFormat="1" ht="22.05" customHeight="1" x14ac:dyDescent="0.3">
      <c r="B9" s="158" t="s">
        <v>355</v>
      </c>
    </row>
    <row r="10" spans="1:5" s="158" customFormat="1" ht="22.05" customHeight="1" x14ac:dyDescent="0.3">
      <c r="B10" s="158" t="s">
        <v>356</v>
      </c>
    </row>
    <row r="11" spans="1:5" s="158" customFormat="1" ht="22.05" customHeight="1" x14ac:dyDescent="0.3">
      <c r="B11" s="158" t="s">
        <v>357</v>
      </c>
    </row>
    <row r="12" spans="1:5" s="158" customFormat="1" x14ac:dyDescent="0.3"/>
    <row r="13" spans="1:5" s="158" customFormat="1" x14ac:dyDescent="0.3"/>
    <row r="14" spans="1:5" s="158" customFormat="1" x14ac:dyDescent="0.3"/>
    <row r="15" spans="1:5" s="158" customFormat="1"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B050"/>
  </sheetPr>
  <dimension ref="A1:B16"/>
  <sheetViews>
    <sheetView topLeftCell="A11" zoomScaleNormal="100" workbookViewId="0">
      <selection activeCell="A2" sqref="A2"/>
    </sheetView>
  </sheetViews>
  <sheetFormatPr defaultColWidth="9.109375" defaultRowHeight="13.8" x14ac:dyDescent="0.25"/>
  <cols>
    <col min="1" max="1" width="45.33203125" style="2" customWidth="1"/>
    <col min="2" max="2" width="118.109375" style="2" customWidth="1"/>
    <col min="3" max="16384" width="9.109375" style="2"/>
  </cols>
  <sheetData>
    <row r="1" spans="1:2" ht="33" customHeight="1" x14ac:dyDescent="0.25">
      <c r="A1" s="11" t="s">
        <v>61</v>
      </c>
      <c r="B1" s="1"/>
    </row>
    <row r="2" spans="1:2" s="3" customFormat="1" ht="30" customHeight="1" x14ac:dyDescent="0.3">
      <c r="A2" s="9" t="s">
        <v>62</v>
      </c>
      <c r="B2" s="8"/>
    </row>
    <row r="3" spans="1:2" s="1" customFormat="1" ht="60" customHeight="1" x14ac:dyDescent="0.3">
      <c r="A3" s="10" t="s">
        <v>35</v>
      </c>
      <c r="B3" s="4" t="s">
        <v>36</v>
      </c>
    </row>
    <row r="4" spans="1:2" s="1" customFormat="1" ht="60" customHeight="1" x14ac:dyDescent="0.3">
      <c r="A4" s="10" t="s">
        <v>37</v>
      </c>
      <c r="B4" s="4" t="s">
        <v>38</v>
      </c>
    </row>
    <row r="5" spans="1:2" s="1" customFormat="1" ht="60" customHeight="1" x14ac:dyDescent="0.3">
      <c r="A5" s="10" t="s">
        <v>39</v>
      </c>
      <c r="B5" s="4" t="s">
        <v>40</v>
      </c>
    </row>
    <row r="6" spans="1:2" s="1" customFormat="1" ht="60" customHeight="1" x14ac:dyDescent="0.3">
      <c r="A6" s="10" t="s">
        <v>34</v>
      </c>
      <c r="B6" s="4" t="s">
        <v>41</v>
      </c>
    </row>
    <row r="7" spans="1:2" s="1" customFormat="1" ht="60" customHeight="1" x14ac:dyDescent="0.3">
      <c r="A7" s="10" t="s">
        <v>59</v>
      </c>
      <c r="B7" s="4" t="s">
        <v>60</v>
      </c>
    </row>
    <row r="8" spans="1:2" s="1" customFormat="1" ht="60" customHeight="1" x14ac:dyDescent="0.3">
      <c r="A8" s="10" t="s">
        <v>42</v>
      </c>
      <c r="B8" s="4" t="s">
        <v>43</v>
      </c>
    </row>
    <row r="9" spans="1:2" s="1" customFormat="1" ht="60" customHeight="1" x14ac:dyDescent="0.3">
      <c r="A9" s="10" t="s">
        <v>44</v>
      </c>
      <c r="B9" s="4" t="s">
        <v>45</v>
      </c>
    </row>
    <row r="10" spans="1:2" s="1" customFormat="1" ht="60" customHeight="1" x14ac:dyDescent="0.3">
      <c r="A10" s="10" t="s">
        <v>46</v>
      </c>
      <c r="B10" s="4" t="s">
        <v>47</v>
      </c>
    </row>
    <row r="11" spans="1:2" s="1" customFormat="1" ht="60" customHeight="1" x14ac:dyDescent="0.3">
      <c r="A11" s="10" t="s">
        <v>48</v>
      </c>
      <c r="B11" s="4" t="s">
        <v>49</v>
      </c>
    </row>
    <row r="12" spans="1:2" s="1" customFormat="1" ht="60" customHeight="1" x14ac:dyDescent="0.3">
      <c r="A12" s="10" t="s">
        <v>31</v>
      </c>
      <c r="B12" s="4" t="s">
        <v>50</v>
      </c>
    </row>
    <row r="13" spans="1:2" s="1" customFormat="1" ht="60" customHeight="1" x14ac:dyDescent="0.3">
      <c r="A13" s="10" t="s">
        <v>51</v>
      </c>
      <c r="B13" s="4" t="s">
        <v>52</v>
      </c>
    </row>
    <row r="14" spans="1:2" s="1" customFormat="1" ht="60" customHeight="1" x14ac:dyDescent="0.3">
      <c r="A14" s="10" t="s">
        <v>53</v>
      </c>
      <c r="B14" s="4" t="s">
        <v>54</v>
      </c>
    </row>
    <row r="15" spans="1:2" s="1" customFormat="1" ht="60" customHeight="1" x14ac:dyDescent="0.3">
      <c r="A15" s="10" t="s">
        <v>55</v>
      </c>
      <c r="B15" s="4" t="s">
        <v>56</v>
      </c>
    </row>
    <row r="16" spans="1:2" s="1" customFormat="1" ht="60" customHeight="1" x14ac:dyDescent="0.3">
      <c r="A16" s="10" t="s">
        <v>57</v>
      </c>
      <c r="B16" s="4" t="s">
        <v>58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1E8CE-120E-47D9-A124-F5567EB38BE0}">
  <dimension ref="A1:G65"/>
  <sheetViews>
    <sheetView workbookViewId="0">
      <selection activeCell="B9" sqref="B9"/>
    </sheetView>
  </sheetViews>
  <sheetFormatPr defaultRowHeight="14.4" x14ac:dyDescent="0.3"/>
  <cols>
    <col min="1" max="1" width="29.109375" customWidth="1"/>
    <col min="2" max="2" width="44" customWidth="1"/>
    <col min="3" max="3" width="19.33203125" style="96" customWidth="1"/>
    <col min="4" max="4" width="18.44140625" style="96" customWidth="1"/>
    <col min="5" max="5" width="11.21875" customWidth="1"/>
    <col min="6" max="6" width="43.21875" bestFit="1" customWidth="1"/>
    <col min="7" max="7" width="15.109375" bestFit="1" customWidth="1"/>
  </cols>
  <sheetData>
    <row r="1" spans="1:7" s="88" customFormat="1" x14ac:dyDescent="0.3">
      <c r="A1" s="22" t="s">
        <v>2</v>
      </c>
      <c r="B1" s="22" t="s">
        <v>3</v>
      </c>
      <c r="C1" s="93" t="s">
        <v>151</v>
      </c>
      <c r="D1" s="93" t="s">
        <v>150</v>
      </c>
      <c r="F1" s="99" t="s">
        <v>208</v>
      </c>
      <c r="G1" s="100" t="s">
        <v>209</v>
      </c>
    </row>
    <row r="2" spans="1:7" x14ac:dyDescent="0.3">
      <c r="A2" s="27" t="s">
        <v>241</v>
      </c>
      <c r="B2" s="23" t="s">
        <v>158</v>
      </c>
      <c r="C2" s="94">
        <v>140</v>
      </c>
      <c r="D2" s="95">
        <f>C2/$C$65</f>
        <v>1.5748031496062992E-2</v>
      </c>
      <c r="F2" s="89" t="s">
        <v>210</v>
      </c>
      <c r="G2" s="90" t="s">
        <v>211</v>
      </c>
    </row>
    <row r="3" spans="1:7" x14ac:dyDescent="0.3">
      <c r="A3" s="27" t="s">
        <v>246</v>
      </c>
      <c r="B3" s="23" t="s">
        <v>158</v>
      </c>
      <c r="C3" s="94">
        <v>140</v>
      </c>
      <c r="D3" s="95">
        <f t="shared" ref="D3:D64" si="0">C3/$C$65</f>
        <v>1.5748031496062992E-2</v>
      </c>
      <c r="F3" s="89" t="s">
        <v>1</v>
      </c>
      <c r="G3" s="90" t="s">
        <v>212</v>
      </c>
    </row>
    <row r="4" spans="1:7" x14ac:dyDescent="0.3">
      <c r="A4" s="27" t="s">
        <v>244</v>
      </c>
      <c r="B4" s="23" t="s">
        <v>158</v>
      </c>
      <c r="C4" s="94">
        <v>140</v>
      </c>
      <c r="D4" s="95">
        <f t="shared" si="0"/>
        <v>1.5748031496062992E-2</v>
      </c>
      <c r="F4" s="89" t="s">
        <v>100</v>
      </c>
      <c r="G4" s="90" t="s">
        <v>213</v>
      </c>
    </row>
    <row r="5" spans="1:7" x14ac:dyDescent="0.3">
      <c r="A5" s="27" t="s">
        <v>237</v>
      </c>
      <c r="B5" s="23" t="s">
        <v>158</v>
      </c>
      <c r="C5" s="94">
        <v>105</v>
      </c>
      <c r="D5" s="95">
        <f t="shared" si="0"/>
        <v>1.1811023622047244E-2</v>
      </c>
      <c r="F5" s="89" t="s">
        <v>0</v>
      </c>
      <c r="G5" s="90" t="s">
        <v>213</v>
      </c>
    </row>
    <row r="6" spans="1:7" x14ac:dyDescent="0.3">
      <c r="A6" s="27" t="s">
        <v>257</v>
      </c>
      <c r="B6" s="23" t="s">
        <v>158</v>
      </c>
      <c r="C6" s="94">
        <v>105</v>
      </c>
      <c r="D6" s="95">
        <f t="shared" si="0"/>
        <v>1.1811023622047244E-2</v>
      </c>
      <c r="F6" s="89" t="s">
        <v>66</v>
      </c>
      <c r="G6" s="90" t="s">
        <v>213</v>
      </c>
    </row>
    <row r="7" spans="1:7" x14ac:dyDescent="0.3">
      <c r="A7" s="27" t="s">
        <v>262</v>
      </c>
      <c r="B7" s="23" t="s">
        <v>158</v>
      </c>
      <c r="C7" s="94">
        <v>105</v>
      </c>
      <c r="D7" s="95">
        <f t="shared" si="0"/>
        <v>1.1811023622047244E-2</v>
      </c>
      <c r="F7" s="89" t="s">
        <v>65</v>
      </c>
      <c r="G7" s="90" t="s">
        <v>214</v>
      </c>
    </row>
    <row r="8" spans="1:7" x14ac:dyDescent="0.3">
      <c r="A8" s="27" t="s">
        <v>271</v>
      </c>
      <c r="B8" s="23" t="s">
        <v>158</v>
      </c>
      <c r="C8" s="94">
        <v>105</v>
      </c>
      <c r="D8" s="95">
        <f t="shared" si="0"/>
        <v>1.1811023622047244E-2</v>
      </c>
      <c r="E8" s="103"/>
      <c r="F8" s="89" t="s">
        <v>201</v>
      </c>
      <c r="G8" s="90" t="s">
        <v>214</v>
      </c>
    </row>
    <row r="9" spans="1:7" x14ac:dyDescent="0.3">
      <c r="A9" s="86" t="s">
        <v>285</v>
      </c>
      <c r="B9" s="23" t="s">
        <v>158</v>
      </c>
      <c r="C9" s="94">
        <v>340</v>
      </c>
      <c r="D9" s="95">
        <f t="shared" si="0"/>
        <v>3.8245219347581551E-2</v>
      </c>
      <c r="F9" s="89" t="s">
        <v>215</v>
      </c>
      <c r="G9" s="90" t="s">
        <v>216</v>
      </c>
    </row>
    <row r="10" spans="1:7" x14ac:dyDescent="0.3">
      <c r="A10" s="86" t="s">
        <v>282</v>
      </c>
      <c r="B10" s="23" t="s">
        <v>158</v>
      </c>
      <c r="C10" s="94">
        <v>330</v>
      </c>
      <c r="D10" s="95">
        <f t="shared" si="0"/>
        <v>3.7120359955005622E-2</v>
      </c>
      <c r="F10" s="89" t="s">
        <v>217</v>
      </c>
      <c r="G10" s="90" t="s">
        <v>218</v>
      </c>
    </row>
    <row r="11" spans="1:7" x14ac:dyDescent="0.3">
      <c r="A11" s="86" t="s">
        <v>281</v>
      </c>
      <c r="B11" s="23" t="s">
        <v>158</v>
      </c>
      <c r="C11" s="94">
        <v>340</v>
      </c>
      <c r="D11" s="95">
        <f t="shared" si="0"/>
        <v>3.8245219347581551E-2</v>
      </c>
      <c r="F11" s="89" t="s">
        <v>219</v>
      </c>
      <c r="G11" s="90" t="s">
        <v>211</v>
      </c>
    </row>
    <row r="12" spans="1:7" x14ac:dyDescent="0.3">
      <c r="A12" s="86" t="s">
        <v>251</v>
      </c>
      <c r="B12" s="86" t="s">
        <v>162</v>
      </c>
      <c r="C12" s="94">
        <v>70</v>
      </c>
      <c r="D12" s="95">
        <f t="shared" si="0"/>
        <v>7.874015748031496E-3</v>
      </c>
      <c r="F12" s="89" t="s">
        <v>220</v>
      </c>
      <c r="G12" s="90" t="s">
        <v>221</v>
      </c>
    </row>
    <row r="13" spans="1:7" x14ac:dyDescent="0.3">
      <c r="A13" s="86" t="s">
        <v>255</v>
      </c>
      <c r="B13" s="86" t="s">
        <v>162</v>
      </c>
      <c r="C13" s="94">
        <v>70</v>
      </c>
      <c r="D13" s="95">
        <f t="shared" si="0"/>
        <v>7.874015748031496E-3</v>
      </c>
      <c r="F13" s="89" t="s">
        <v>222</v>
      </c>
      <c r="G13" s="90" t="s">
        <v>223</v>
      </c>
    </row>
    <row r="14" spans="1:7" x14ac:dyDescent="0.3">
      <c r="A14" s="86" t="s">
        <v>260</v>
      </c>
      <c r="B14" s="86" t="s">
        <v>162</v>
      </c>
      <c r="C14" s="94">
        <v>70</v>
      </c>
      <c r="D14" s="95">
        <f t="shared" si="0"/>
        <v>7.874015748031496E-3</v>
      </c>
      <c r="F14" s="91" t="s">
        <v>139</v>
      </c>
      <c r="G14" s="92" t="s">
        <v>213</v>
      </c>
    </row>
    <row r="15" spans="1:7" x14ac:dyDescent="0.3">
      <c r="A15" s="86" t="s">
        <v>268</v>
      </c>
      <c r="B15" s="86" t="s">
        <v>162</v>
      </c>
      <c r="C15" s="94">
        <v>70</v>
      </c>
      <c r="D15" s="95">
        <f t="shared" si="0"/>
        <v>7.874015748031496E-3</v>
      </c>
      <c r="F15" s="91" t="s">
        <v>224</v>
      </c>
      <c r="G15" s="92" t="s">
        <v>216</v>
      </c>
    </row>
    <row r="16" spans="1:7" x14ac:dyDescent="0.3">
      <c r="A16" s="86" t="s">
        <v>291</v>
      </c>
      <c r="B16" s="86" t="s">
        <v>161</v>
      </c>
      <c r="C16" s="94">
        <v>100</v>
      </c>
      <c r="D16" s="95">
        <f t="shared" si="0"/>
        <v>1.1248593925759279E-2</v>
      </c>
    </row>
    <row r="17" spans="1:7" x14ac:dyDescent="0.3">
      <c r="A17" s="86" t="s">
        <v>279</v>
      </c>
      <c r="B17" s="86" t="s">
        <v>161</v>
      </c>
      <c r="C17" s="94">
        <v>100</v>
      </c>
      <c r="D17" s="95">
        <f t="shared" si="0"/>
        <v>1.1248593925759279E-2</v>
      </c>
    </row>
    <row r="18" spans="1:7" x14ac:dyDescent="0.3">
      <c r="A18" s="86" t="s">
        <v>264</v>
      </c>
      <c r="B18" s="86" t="s">
        <v>170</v>
      </c>
      <c r="C18" s="94">
        <v>70</v>
      </c>
      <c r="D18" s="95">
        <f t="shared" si="0"/>
        <v>7.874015748031496E-3</v>
      </c>
      <c r="F18" s="101" t="s">
        <v>229</v>
      </c>
      <c r="G18" s="102" t="s">
        <v>230</v>
      </c>
    </row>
    <row r="19" spans="1:7" x14ac:dyDescent="0.3">
      <c r="A19" s="86" t="s">
        <v>265</v>
      </c>
      <c r="B19" s="86" t="s">
        <v>170</v>
      </c>
      <c r="C19" s="94">
        <v>70</v>
      </c>
      <c r="D19" s="95">
        <f t="shared" si="0"/>
        <v>7.874015748031496E-3</v>
      </c>
      <c r="F19" s="89" t="s">
        <v>228</v>
      </c>
      <c r="G19" s="104">
        <v>50</v>
      </c>
    </row>
    <row r="20" spans="1:7" x14ac:dyDescent="0.3">
      <c r="A20" s="86" t="s">
        <v>266</v>
      </c>
      <c r="B20" s="86" t="s">
        <v>170</v>
      </c>
      <c r="C20" s="94">
        <v>70</v>
      </c>
      <c r="D20" s="95">
        <f t="shared" si="0"/>
        <v>7.874015748031496E-3</v>
      </c>
      <c r="F20" s="89" t="s">
        <v>200</v>
      </c>
      <c r="G20" s="104">
        <v>350</v>
      </c>
    </row>
    <row r="21" spans="1:7" x14ac:dyDescent="0.3">
      <c r="A21" s="86" t="s">
        <v>269</v>
      </c>
      <c r="B21" s="86" t="s">
        <v>170</v>
      </c>
      <c r="C21" s="94">
        <v>70</v>
      </c>
      <c r="D21" s="95">
        <f t="shared" si="0"/>
        <v>7.874015748031496E-3</v>
      </c>
      <c r="F21" s="89" t="s">
        <v>233</v>
      </c>
      <c r="G21" s="104">
        <v>400</v>
      </c>
    </row>
    <row r="22" spans="1:7" x14ac:dyDescent="0.3">
      <c r="A22" s="86" t="s">
        <v>234</v>
      </c>
      <c r="B22" s="86" t="s">
        <v>153</v>
      </c>
      <c r="C22" s="94">
        <v>250</v>
      </c>
      <c r="D22" s="95">
        <f t="shared" si="0"/>
        <v>2.81214848143982E-2</v>
      </c>
      <c r="F22" s="89" t="s">
        <v>232</v>
      </c>
      <c r="G22" s="104">
        <v>1000</v>
      </c>
    </row>
    <row r="23" spans="1:7" x14ac:dyDescent="0.3">
      <c r="A23" s="86" t="s">
        <v>235</v>
      </c>
      <c r="B23" s="86" t="s">
        <v>146</v>
      </c>
      <c r="C23" s="94">
        <v>300</v>
      </c>
      <c r="D23" s="95">
        <f t="shared" si="0"/>
        <v>3.3745781777277842E-2</v>
      </c>
      <c r="F23" s="89" t="s">
        <v>231</v>
      </c>
      <c r="G23" s="104">
        <v>2000</v>
      </c>
    </row>
    <row r="24" spans="1:7" x14ac:dyDescent="0.3">
      <c r="A24" s="86" t="s">
        <v>236</v>
      </c>
      <c r="B24" s="86" t="s">
        <v>228</v>
      </c>
      <c r="C24" s="94">
        <v>50</v>
      </c>
      <c r="D24" s="95">
        <f t="shared" si="0"/>
        <v>5.6242969628796397E-3</v>
      </c>
      <c r="F24" s="89" t="s">
        <v>164</v>
      </c>
      <c r="G24" s="104">
        <v>100</v>
      </c>
    </row>
    <row r="25" spans="1:7" x14ac:dyDescent="0.3">
      <c r="A25" s="86" t="s">
        <v>250</v>
      </c>
      <c r="B25" s="86" t="s">
        <v>177</v>
      </c>
      <c r="C25" s="94">
        <v>60</v>
      </c>
      <c r="D25" s="95">
        <f t="shared" si="0"/>
        <v>6.7491563554555678E-3</v>
      </c>
      <c r="F25" s="89" t="s">
        <v>161</v>
      </c>
      <c r="G25" s="104">
        <v>100</v>
      </c>
    </row>
    <row r="26" spans="1:7" x14ac:dyDescent="0.3">
      <c r="A26" s="86" t="s">
        <v>252</v>
      </c>
      <c r="B26" s="86" t="s">
        <v>177</v>
      </c>
      <c r="C26" s="94">
        <v>60</v>
      </c>
      <c r="D26" s="95">
        <f t="shared" si="0"/>
        <v>6.7491563554555678E-3</v>
      </c>
      <c r="F26" s="89" t="s">
        <v>162</v>
      </c>
      <c r="G26" s="104">
        <v>70</v>
      </c>
    </row>
    <row r="27" spans="1:7" x14ac:dyDescent="0.3">
      <c r="A27" s="86" t="s">
        <v>254</v>
      </c>
      <c r="B27" s="86" t="s">
        <v>177</v>
      </c>
      <c r="C27" s="94">
        <v>60</v>
      </c>
      <c r="D27" s="95">
        <f t="shared" si="0"/>
        <v>6.7491563554555678E-3</v>
      </c>
      <c r="F27" s="89" t="s">
        <v>147</v>
      </c>
      <c r="G27" s="104">
        <v>350</v>
      </c>
    </row>
    <row r="28" spans="1:7" x14ac:dyDescent="0.3">
      <c r="A28" s="86" t="s">
        <v>256</v>
      </c>
      <c r="B28" s="86" t="s">
        <v>177</v>
      </c>
      <c r="C28" s="94">
        <v>60</v>
      </c>
      <c r="D28" s="95">
        <f t="shared" si="0"/>
        <v>6.7491563554555678E-3</v>
      </c>
      <c r="F28" s="89" t="s">
        <v>171</v>
      </c>
      <c r="G28" s="104">
        <v>100</v>
      </c>
    </row>
    <row r="29" spans="1:7" x14ac:dyDescent="0.3">
      <c r="A29" s="86" t="s">
        <v>273</v>
      </c>
      <c r="B29" s="86" t="s">
        <v>177</v>
      </c>
      <c r="C29" s="94">
        <v>60</v>
      </c>
      <c r="D29" s="95">
        <f t="shared" si="0"/>
        <v>6.7491563554555678E-3</v>
      </c>
      <c r="F29" s="89" t="s">
        <v>169</v>
      </c>
      <c r="G29" s="104">
        <v>100</v>
      </c>
    </row>
    <row r="30" spans="1:7" x14ac:dyDescent="0.3">
      <c r="A30" s="86" t="s">
        <v>240</v>
      </c>
      <c r="B30" s="86" t="s">
        <v>177</v>
      </c>
      <c r="C30" s="94">
        <v>60</v>
      </c>
      <c r="D30" s="95">
        <f t="shared" si="0"/>
        <v>6.7491563554555678E-3</v>
      </c>
      <c r="F30" s="89" t="s">
        <v>170</v>
      </c>
      <c r="G30" s="104">
        <v>70</v>
      </c>
    </row>
    <row r="31" spans="1:7" x14ac:dyDescent="0.3">
      <c r="A31" s="86" t="s">
        <v>259</v>
      </c>
      <c r="B31" s="86" t="s">
        <v>177</v>
      </c>
      <c r="C31" s="94">
        <v>60</v>
      </c>
      <c r="D31" s="95">
        <f t="shared" si="0"/>
        <v>6.7491563554555678E-3</v>
      </c>
      <c r="F31" s="89" t="s">
        <v>178</v>
      </c>
      <c r="G31" s="104">
        <v>175</v>
      </c>
    </row>
    <row r="32" spans="1:7" x14ac:dyDescent="0.3">
      <c r="A32" s="86" t="s">
        <v>261</v>
      </c>
      <c r="B32" s="86" t="s">
        <v>177</v>
      </c>
      <c r="C32" s="94">
        <v>60</v>
      </c>
      <c r="D32" s="95">
        <f t="shared" si="0"/>
        <v>6.7491563554555678E-3</v>
      </c>
      <c r="F32" s="89" t="s">
        <v>176</v>
      </c>
      <c r="G32" s="104">
        <v>90</v>
      </c>
    </row>
    <row r="33" spans="1:7" x14ac:dyDescent="0.3">
      <c r="A33" s="86" t="s">
        <v>274</v>
      </c>
      <c r="B33" s="86" t="s">
        <v>177</v>
      </c>
      <c r="C33" s="94">
        <v>60</v>
      </c>
      <c r="D33" s="95">
        <f t="shared" si="0"/>
        <v>6.7491563554555678E-3</v>
      </c>
      <c r="F33" s="89" t="s">
        <v>177</v>
      </c>
      <c r="G33" s="104">
        <v>60</v>
      </c>
    </row>
    <row r="34" spans="1:7" x14ac:dyDescent="0.3">
      <c r="A34" s="86" t="s">
        <v>245</v>
      </c>
      <c r="B34" s="86" t="s">
        <v>177</v>
      </c>
      <c r="C34" s="94">
        <v>60</v>
      </c>
      <c r="D34" s="95">
        <f t="shared" si="0"/>
        <v>6.7491563554555678E-3</v>
      </c>
      <c r="F34" s="89" t="s">
        <v>179</v>
      </c>
      <c r="G34" s="104">
        <v>70</v>
      </c>
    </row>
    <row r="35" spans="1:7" x14ac:dyDescent="0.3">
      <c r="A35" s="86" t="s">
        <v>267</v>
      </c>
      <c r="B35" s="86" t="s">
        <v>177</v>
      </c>
      <c r="C35" s="94">
        <v>60</v>
      </c>
      <c r="D35" s="95">
        <f t="shared" si="0"/>
        <v>6.7491563554555678E-3</v>
      </c>
      <c r="F35" s="89" t="s">
        <v>182</v>
      </c>
      <c r="G35" s="104">
        <v>3000</v>
      </c>
    </row>
    <row r="36" spans="1:7" x14ac:dyDescent="0.3">
      <c r="A36" s="86" t="s">
        <v>270</v>
      </c>
      <c r="B36" s="86" t="s">
        <v>177</v>
      </c>
      <c r="C36" s="94">
        <v>60</v>
      </c>
      <c r="D36" s="95">
        <f t="shared" si="0"/>
        <v>6.7491563554555678E-3</v>
      </c>
      <c r="F36" s="89" t="s">
        <v>180</v>
      </c>
      <c r="G36" s="104">
        <v>1500</v>
      </c>
    </row>
    <row r="37" spans="1:7" x14ac:dyDescent="0.3">
      <c r="A37" s="86" t="s">
        <v>275</v>
      </c>
      <c r="B37" s="86" t="s">
        <v>177</v>
      </c>
      <c r="C37" s="94">
        <v>60</v>
      </c>
      <c r="D37" s="95">
        <f t="shared" si="0"/>
        <v>6.7491563554555678E-3</v>
      </c>
      <c r="F37" s="89" t="s">
        <v>190</v>
      </c>
      <c r="G37" s="104">
        <v>600</v>
      </c>
    </row>
    <row r="38" spans="1:7" x14ac:dyDescent="0.3">
      <c r="A38" s="86" t="s">
        <v>247</v>
      </c>
      <c r="B38" s="86" t="s">
        <v>177</v>
      </c>
      <c r="C38" s="94">
        <v>60</v>
      </c>
      <c r="D38" s="95">
        <f t="shared" si="0"/>
        <v>6.7491563554555678E-3</v>
      </c>
      <c r="F38" s="89" t="s">
        <v>185</v>
      </c>
      <c r="G38" s="104">
        <v>200</v>
      </c>
    </row>
    <row r="39" spans="1:7" x14ac:dyDescent="0.3">
      <c r="A39" s="86" t="s">
        <v>243</v>
      </c>
      <c r="B39" s="86" t="s">
        <v>177</v>
      </c>
      <c r="C39" s="94">
        <v>60</v>
      </c>
      <c r="D39" s="95">
        <f t="shared" si="0"/>
        <v>6.7491563554555678E-3</v>
      </c>
      <c r="F39" s="89" t="s">
        <v>183</v>
      </c>
      <c r="G39" s="104">
        <v>80</v>
      </c>
    </row>
    <row r="40" spans="1:7" x14ac:dyDescent="0.3">
      <c r="A40" s="86" t="s">
        <v>290</v>
      </c>
      <c r="B40" s="86" t="s">
        <v>176</v>
      </c>
      <c r="C40" s="94">
        <v>90</v>
      </c>
      <c r="D40" s="95">
        <f t="shared" si="0"/>
        <v>1.0123734533183352E-2</v>
      </c>
      <c r="F40" s="89" t="s">
        <v>33</v>
      </c>
      <c r="G40" s="104">
        <v>0</v>
      </c>
    </row>
    <row r="41" spans="1:7" x14ac:dyDescent="0.3">
      <c r="A41" s="86" t="s">
        <v>292</v>
      </c>
      <c r="B41" s="86" t="s">
        <v>176</v>
      </c>
      <c r="C41" s="94">
        <v>90</v>
      </c>
      <c r="D41" s="95">
        <f t="shared" si="0"/>
        <v>1.0123734533183352E-2</v>
      </c>
      <c r="F41" s="89" t="s">
        <v>63</v>
      </c>
      <c r="G41" s="104">
        <v>0</v>
      </c>
    </row>
    <row r="42" spans="1:7" x14ac:dyDescent="0.3">
      <c r="A42" s="86" t="s">
        <v>288</v>
      </c>
      <c r="B42" s="86" t="s">
        <v>176</v>
      </c>
      <c r="C42" s="94">
        <v>90</v>
      </c>
      <c r="D42" s="95">
        <f t="shared" si="0"/>
        <v>1.0123734533183352E-2</v>
      </c>
      <c r="F42" s="89" t="s">
        <v>32</v>
      </c>
      <c r="G42" s="104">
        <v>0</v>
      </c>
    </row>
    <row r="43" spans="1:7" x14ac:dyDescent="0.3">
      <c r="A43" s="86" t="s">
        <v>284</v>
      </c>
      <c r="B43" s="86" t="s">
        <v>176</v>
      </c>
      <c r="C43" s="94">
        <v>90</v>
      </c>
      <c r="D43" s="95">
        <f t="shared" si="0"/>
        <v>1.0123734533183352E-2</v>
      </c>
    </row>
    <row r="44" spans="1:7" x14ac:dyDescent="0.3">
      <c r="A44" s="86" t="s">
        <v>283</v>
      </c>
      <c r="B44" s="86" t="s">
        <v>176</v>
      </c>
      <c r="C44" s="94">
        <v>90</v>
      </c>
      <c r="D44" s="95">
        <f t="shared" si="0"/>
        <v>1.0123734533183352E-2</v>
      </c>
    </row>
    <row r="45" spans="1:7" x14ac:dyDescent="0.3">
      <c r="A45" s="86" t="s">
        <v>280</v>
      </c>
      <c r="B45" s="86" t="s">
        <v>176</v>
      </c>
      <c r="C45" s="94">
        <v>90</v>
      </c>
      <c r="D45" s="95">
        <f t="shared" si="0"/>
        <v>1.0123734533183352E-2</v>
      </c>
    </row>
    <row r="46" spans="1:7" x14ac:dyDescent="0.3">
      <c r="A46" s="86" t="s">
        <v>278</v>
      </c>
      <c r="B46" s="86" t="s">
        <v>176</v>
      </c>
      <c r="C46" s="94">
        <v>90</v>
      </c>
      <c r="D46" s="95">
        <f t="shared" si="0"/>
        <v>1.0123734533183352E-2</v>
      </c>
    </row>
    <row r="47" spans="1:7" x14ac:dyDescent="0.3">
      <c r="A47" s="86" t="s">
        <v>286</v>
      </c>
      <c r="B47" s="86" t="s">
        <v>176</v>
      </c>
      <c r="C47" s="94">
        <v>90</v>
      </c>
      <c r="D47" s="95">
        <f t="shared" si="0"/>
        <v>1.0123734533183352E-2</v>
      </c>
    </row>
    <row r="48" spans="1:7" x14ac:dyDescent="0.3">
      <c r="A48" s="86" t="s">
        <v>249</v>
      </c>
      <c r="B48" s="86" t="s">
        <v>33</v>
      </c>
      <c r="C48" s="94">
        <v>0</v>
      </c>
      <c r="D48" s="95">
        <f t="shared" si="0"/>
        <v>0</v>
      </c>
    </row>
    <row r="49" spans="1:4" x14ac:dyDescent="0.3">
      <c r="A49" s="86" t="s">
        <v>295</v>
      </c>
      <c r="B49" s="86" t="s">
        <v>33</v>
      </c>
      <c r="C49" s="94">
        <v>0</v>
      </c>
      <c r="D49" s="95">
        <f t="shared" si="0"/>
        <v>0</v>
      </c>
    </row>
    <row r="50" spans="1:4" x14ac:dyDescent="0.3">
      <c r="A50" s="86" t="s">
        <v>289</v>
      </c>
      <c r="B50" s="86" t="s">
        <v>179</v>
      </c>
      <c r="C50" s="94">
        <v>70</v>
      </c>
      <c r="D50" s="95">
        <f t="shared" si="0"/>
        <v>7.874015748031496E-3</v>
      </c>
    </row>
    <row r="51" spans="1:4" x14ac:dyDescent="0.3">
      <c r="A51" s="86" t="s">
        <v>287</v>
      </c>
      <c r="B51" s="86" t="s">
        <v>179</v>
      </c>
      <c r="C51" s="94">
        <v>70</v>
      </c>
      <c r="D51" s="95">
        <f t="shared" si="0"/>
        <v>7.874015748031496E-3</v>
      </c>
    </row>
    <row r="52" spans="1:4" x14ac:dyDescent="0.3">
      <c r="A52" s="86" t="s">
        <v>253</v>
      </c>
      <c r="B52" s="86" t="s">
        <v>32</v>
      </c>
      <c r="C52" s="94">
        <v>0</v>
      </c>
      <c r="D52" s="95">
        <f t="shared" si="0"/>
        <v>0</v>
      </c>
    </row>
    <row r="53" spans="1:4" x14ac:dyDescent="0.3">
      <c r="A53" s="86" t="s">
        <v>258</v>
      </c>
      <c r="B53" s="86" t="s">
        <v>32</v>
      </c>
      <c r="C53" s="94">
        <v>0</v>
      </c>
      <c r="D53" s="95">
        <f t="shared" si="0"/>
        <v>0</v>
      </c>
    </row>
    <row r="54" spans="1:4" x14ac:dyDescent="0.3">
      <c r="A54" s="86" t="s">
        <v>263</v>
      </c>
      <c r="B54" s="86" t="s">
        <v>32</v>
      </c>
      <c r="C54" s="94">
        <v>0</v>
      </c>
      <c r="D54" s="95">
        <f t="shared" si="0"/>
        <v>0</v>
      </c>
    </row>
    <row r="55" spans="1:4" x14ac:dyDescent="0.3">
      <c r="A55" s="86" t="s">
        <v>272</v>
      </c>
      <c r="B55" s="86" t="s">
        <v>32</v>
      </c>
      <c r="C55" s="94">
        <v>0</v>
      </c>
      <c r="D55" s="95">
        <f t="shared" si="0"/>
        <v>0</v>
      </c>
    </row>
    <row r="56" spans="1:4" x14ac:dyDescent="0.3">
      <c r="A56" s="86" t="s">
        <v>276</v>
      </c>
      <c r="B56" s="86" t="s">
        <v>63</v>
      </c>
      <c r="C56" s="94">
        <v>0</v>
      </c>
      <c r="D56" s="95">
        <f t="shared" si="0"/>
        <v>0</v>
      </c>
    </row>
    <row r="57" spans="1:4" x14ac:dyDescent="0.3">
      <c r="A57" s="86" t="s">
        <v>294</v>
      </c>
      <c r="B57" s="86" t="s">
        <v>32</v>
      </c>
      <c r="C57" s="94">
        <v>0</v>
      </c>
      <c r="D57" s="95">
        <f t="shared" si="0"/>
        <v>0</v>
      </c>
    </row>
    <row r="58" spans="1:4" x14ac:dyDescent="0.3">
      <c r="A58" s="86" t="s">
        <v>202</v>
      </c>
      <c r="B58" s="86" t="s">
        <v>181</v>
      </c>
      <c r="C58" s="94">
        <v>1500</v>
      </c>
      <c r="D58" s="95">
        <f t="shared" si="0"/>
        <v>0.1687289088863892</v>
      </c>
    </row>
    <row r="59" spans="1:4" x14ac:dyDescent="0.3">
      <c r="A59" s="86" t="s">
        <v>238</v>
      </c>
      <c r="B59" s="86" t="s">
        <v>181</v>
      </c>
      <c r="C59" s="94">
        <v>1500</v>
      </c>
      <c r="D59" s="95">
        <f t="shared" si="0"/>
        <v>0.1687289088863892</v>
      </c>
    </row>
    <row r="60" spans="1:4" x14ac:dyDescent="0.3">
      <c r="A60" s="86" t="s">
        <v>248</v>
      </c>
      <c r="B60" s="86" t="s">
        <v>190</v>
      </c>
      <c r="C60" s="94">
        <v>600</v>
      </c>
      <c r="D60" s="95">
        <f t="shared" si="0"/>
        <v>6.7491563554555684E-2</v>
      </c>
    </row>
    <row r="61" spans="1:4" x14ac:dyDescent="0.3">
      <c r="A61" s="86" t="s">
        <v>239</v>
      </c>
      <c r="B61" s="86" t="s">
        <v>184</v>
      </c>
      <c r="C61" s="94">
        <v>80</v>
      </c>
      <c r="D61" s="95">
        <f t="shared" si="0"/>
        <v>8.9988751406074249E-3</v>
      </c>
    </row>
    <row r="62" spans="1:4" x14ac:dyDescent="0.3">
      <c r="A62" s="86" t="s">
        <v>242</v>
      </c>
      <c r="B62" s="86" t="s">
        <v>184</v>
      </c>
      <c r="C62" s="94">
        <v>80</v>
      </c>
      <c r="D62" s="95">
        <f t="shared" si="0"/>
        <v>8.9988751406074249E-3</v>
      </c>
    </row>
    <row r="63" spans="1:4" x14ac:dyDescent="0.3">
      <c r="A63" s="86" t="s">
        <v>293</v>
      </c>
      <c r="B63" s="86" t="s">
        <v>183</v>
      </c>
      <c r="C63" s="94">
        <v>80</v>
      </c>
      <c r="D63" s="95">
        <f t="shared" si="0"/>
        <v>8.9988751406074249E-3</v>
      </c>
    </row>
    <row r="64" spans="1:4" x14ac:dyDescent="0.3">
      <c r="A64" s="86" t="s">
        <v>277</v>
      </c>
      <c r="B64" s="86" t="s">
        <v>183</v>
      </c>
      <c r="C64" s="94">
        <v>80</v>
      </c>
      <c r="D64" s="95">
        <f t="shared" si="0"/>
        <v>8.9988751406074249E-3</v>
      </c>
    </row>
    <row r="65" spans="1:4" x14ac:dyDescent="0.3">
      <c r="A65" s="86"/>
      <c r="B65" s="86"/>
      <c r="C65" s="98">
        <f>SUM(C2:C64)</f>
        <v>8890</v>
      </c>
      <c r="D65" s="97">
        <f>SUM(D2:D64)</f>
        <v>1</v>
      </c>
    </row>
  </sheetData>
  <sortState xmlns:xlrd2="http://schemas.microsoft.com/office/spreadsheetml/2017/richdata2" ref="F21:G23">
    <sortCondition ref="F21:F23"/>
  </sortState>
  <conditionalFormatting sqref="A94:A117">
    <cfRule type="duplicateValues" dxfId="0" priority="1"/>
  </conditionalFormatting>
  <dataValidations count="1">
    <dataValidation type="list" allowBlank="1" showInputMessage="1" showErrorMessage="1" sqref="B2:B123" xr:uid="{4828C477-7825-4216-9040-CCA3BDBE783F}">
      <formula1>ComponentTypeList</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
  <sheetViews>
    <sheetView zoomScaleNormal="100" workbookViewId="0">
      <selection activeCell="B7" sqref="B7"/>
    </sheetView>
  </sheetViews>
  <sheetFormatPr defaultColWidth="9" defaultRowHeight="14.4" x14ac:dyDescent="0.3"/>
  <cols>
    <col min="1" max="1" width="24.77734375" style="5" customWidth="1"/>
    <col min="2" max="2" width="51" style="5" customWidth="1"/>
    <col min="3" max="3" width="83.6640625" style="5" customWidth="1"/>
    <col min="4" max="16384" width="9" style="5"/>
  </cols>
  <sheetData>
    <row r="1" spans="1:3" ht="30" customHeight="1" x14ac:dyDescent="0.3">
      <c r="A1" s="15" t="s">
        <v>67</v>
      </c>
      <c r="B1" s="15" t="s">
        <v>68</v>
      </c>
      <c r="C1" s="15" t="s">
        <v>69</v>
      </c>
    </row>
    <row r="2" spans="1:3" s="6" customFormat="1" ht="49.95" customHeight="1" x14ac:dyDescent="0.3">
      <c r="A2" s="16" t="s">
        <v>70</v>
      </c>
      <c r="B2" s="7" t="s">
        <v>81</v>
      </c>
      <c r="C2" s="7" t="s">
        <v>82</v>
      </c>
    </row>
    <row r="3" spans="1:3" s="6" customFormat="1" ht="49.95" customHeight="1" x14ac:dyDescent="0.3">
      <c r="A3" s="16" t="s">
        <v>71</v>
      </c>
      <c r="B3" s="7" t="s">
        <v>72</v>
      </c>
      <c r="C3" s="7" t="s">
        <v>73</v>
      </c>
    </row>
    <row r="4" spans="1:3" s="6" customFormat="1" ht="49.95" customHeight="1" x14ac:dyDescent="0.3">
      <c r="A4" s="16" t="s">
        <v>74</v>
      </c>
      <c r="B4" s="7" t="s">
        <v>75</v>
      </c>
      <c r="C4" s="7" t="s">
        <v>76</v>
      </c>
    </row>
    <row r="5" spans="1:3" s="6" customFormat="1" ht="49.95" customHeight="1" x14ac:dyDescent="0.3">
      <c r="A5" s="16" t="s">
        <v>77</v>
      </c>
      <c r="B5" s="7" t="s">
        <v>109</v>
      </c>
      <c r="C5" s="7"/>
    </row>
    <row r="6" spans="1:3" s="6" customFormat="1" ht="49.95" customHeight="1" x14ac:dyDescent="0.3">
      <c r="A6" s="16" t="s">
        <v>78</v>
      </c>
      <c r="B6" s="7" t="s">
        <v>20</v>
      </c>
      <c r="C6" s="7" t="s">
        <v>83</v>
      </c>
    </row>
    <row r="7" spans="1:3" s="6" customFormat="1" ht="49.95" customHeight="1" x14ac:dyDescent="0.3">
      <c r="A7" s="16" t="s">
        <v>79</v>
      </c>
      <c r="B7" s="7" t="s">
        <v>80</v>
      </c>
      <c r="C7"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L63"/>
  <sheetViews>
    <sheetView zoomScaleNormal="100" workbookViewId="0">
      <pane xSplit="1" ySplit="1" topLeftCell="B20" activePane="bottomRight" state="frozen"/>
      <selection pane="topRight" activeCell="B1" sqref="B1"/>
      <selection pane="bottomLeft" activeCell="A2" sqref="A2"/>
      <selection pane="bottomRight" activeCell="C28" sqref="C28"/>
    </sheetView>
  </sheetViews>
  <sheetFormatPr defaultColWidth="9.109375" defaultRowHeight="13.8" x14ac:dyDescent="0.3"/>
  <cols>
    <col min="1" max="1" width="24.88671875" style="23" customWidth="1"/>
    <col min="2" max="2" width="37.33203125" style="23" bestFit="1" customWidth="1"/>
    <col min="3" max="3" width="18.6640625" style="23" bestFit="1" customWidth="1"/>
    <col min="4" max="4" width="13.88671875" style="31" customWidth="1"/>
    <col min="5" max="5" width="14.44140625" style="23" customWidth="1"/>
    <col min="6" max="6" width="16.77734375" style="23" customWidth="1"/>
    <col min="7" max="7" width="17.5546875" style="23" bestFit="1" customWidth="1"/>
    <col min="8" max="9" width="10.77734375" style="23"/>
    <col min="10" max="10" width="10.21875" style="115" customWidth="1"/>
    <col min="11" max="16384" width="9.109375" style="24"/>
  </cols>
  <sheetData>
    <row r="1" spans="1:11" ht="30" customHeight="1" x14ac:dyDescent="0.3">
      <c r="A1" s="22" t="s">
        <v>2</v>
      </c>
      <c r="B1" s="22" t="s">
        <v>3</v>
      </c>
      <c r="C1" s="22" t="s">
        <v>4</v>
      </c>
      <c r="D1" s="25" t="s">
        <v>5</v>
      </c>
      <c r="E1" s="22" t="s">
        <v>6</v>
      </c>
      <c r="F1" s="22" t="s">
        <v>7</v>
      </c>
      <c r="G1" s="26" t="s">
        <v>144</v>
      </c>
      <c r="H1" s="26" t="s">
        <v>110</v>
      </c>
      <c r="I1" s="26" t="s">
        <v>111</v>
      </c>
      <c r="J1" s="114" t="s">
        <v>305</v>
      </c>
    </row>
    <row r="2" spans="1:11" ht="18" customHeight="1" x14ac:dyDescent="0.3">
      <c r="A2" s="105" t="s">
        <v>234</v>
      </c>
      <c r="B2" s="86" t="s">
        <v>153</v>
      </c>
      <c r="C2" s="23" t="s">
        <v>224</v>
      </c>
      <c r="D2" s="28">
        <v>2.81214848143982E-2</v>
      </c>
      <c r="E2" s="110" t="s">
        <v>98</v>
      </c>
      <c r="F2" s="23" t="s">
        <v>358</v>
      </c>
      <c r="G2" s="29">
        <v>1</v>
      </c>
      <c r="H2" s="29">
        <v>1825</v>
      </c>
      <c r="I2" s="29">
        <v>150</v>
      </c>
      <c r="J2" s="36">
        <v>6</v>
      </c>
      <c r="K2" s="163"/>
    </row>
    <row r="3" spans="1:11" ht="18" customHeight="1" x14ac:dyDescent="0.3">
      <c r="A3" s="86" t="s">
        <v>236</v>
      </c>
      <c r="B3" s="86" t="s">
        <v>310</v>
      </c>
      <c r="C3" s="23" t="s">
        <v>206</v>
      </c>
      <c r="D3" s="28">
        <v>5.6242969628796397E-3</v>
      </c>
      <c r="E3" s="23" t="s">
        <v>97</v>
      </c>
      <c r="F3" s="23" t="s">
        <v>359</v>
      </c>
      <c r="G3" s="29">
        <v>1</v>
      </c>
      <c r="H3" s="29">
        <v>1650</v>
      </c>
      <c r="I3" s="29">
        <v>150</v>
      </c>
      <c r="J3" s="36">
        <v>6</v>
      </c>
      <c r="K3" s="163"/>
    </row>
    <row r="4" spans="1:11" ht="18" customHeight="1" x14ac:dyDescent="0.3">
      <c r="A4" s="86" t="s">
        <v>235</v>
      </c>
      <c r="B4" s="86" t="s">
        <v>327</v>
      </c>
      <c r="C4" s="23" t="s">
        <v>206</v>
      </c>
      <c r="D4" s="28">
        <v>3.3745781777277842E-2</v>
      </c>
      <c r="E4" s="23" t="s">
        <v>97</v>
      </c>
      <c r="F4" s="23" t="s">
        <v>360</v>
      </c>
      <c r="G4" s="29">
        <v>1</v>
      </c>
      <c r="H4" s="29">
        <v>1825</v>
      </c>
      <c r="I4" s="29">
        <v>275</v>
      </c>
      <c r="J4" s="36">
        <v>6</v>
      </c>
      <c r="K4" s="163"/>
    </row>
    <row r="5" spans="1:11" ht="18" customHeight="1" x14ac:dyDescent="0.3">
      <c r="A5" s="168" t="s">
        <v>362</v>
      </c>
      <c r="B5" s="86" t="s">
        <v>33</v>
      </c>
      <c r="C5" s="23" t="s">
        <v>203</v>
      </c>
      <c r="D5" s="28">
        <v>0</v>
      </c>
      <c r="E5" s="23" t="s">
        <v>225</v>
      </c>
      <c r="F5" s="23" t="s">
        <v>361</v>
      </c>
      <c r="G5" s="29">
        <v>1</v>
      </c>
      <c r="H5" s="29">
        <v>1825</v>
      </c>
      <c r="I5" s="29">
        <v>2770</v>
      </c>
      <c r="J5" s="36">
        <v>6</v>
      </c>
      <c r="K5" s="163"/>
    </row>
    <row r="6" spans="1:11" ht="18" customHeight="1" x14ac:dyDescent="0.3">
      <c r="A6" s="86" t="s">
        <v>248</v>
      </c>
      <c r="B6" s="86" t="s">
        <v>191</v>
      </c>
      <c r="C6" s="23" t="s">
        <v>206</v>
      </c>
      <c r="D6" s="28">
        <v>6.7491563554555684E-2</v>
      </c>
      <c r="E6" s="23" t="s">
        <v>97</v>
      </c>
      <c r="F6" s="23" t="s">
        <v>378</v>
      </c>
      <c r="G6" s="29">
        <v>1</v>
      </c>
      <c r="H6" s="29">
        <v>100</v>
      </c>
      <c r="I6" s="29">
        <v>920</v>
      </c>
      <c r="J6" s="36">
        <v>6</v>
      </c>
      <c r="K6" s="163"/>
    </row>
    <row r="7" spans="1:11" ht="18" customHeight="1" x14ac:dyDescent="0.3">
      <c r="A7" s="167" t="s">
        <v>364</v>
      </c>
      <c r="B7" s="86" t="s">
        <v>32</v>
      </c>
      <c r="C7" s="23" t="s">
        <v>203</v>
      </c>
      <c r="D7" s="28">
        <v>0</v>
      </c>
      <c r="E7" s="23" t="s">
        <v>226</v>
      </c>
      <c r="F7" s="23" t="s">
        <v>379</v>
      </c>
      <c r="G7" s="29">
        <v>1</v>
      </c>
      <c r="H7" s="29">
        <v>275</v>
      </c>
      <c r="I7" s="29">
        <v>460</v>
      </c>
      <c r="J7" s="36">
        <v>6</v>
      </c>
      <c r="K7" s="163"/>
    </row>
    <row r="8" spans="1:11" ht="18" customHeight="1" x14ac:dyDescent="0.3">
      <c r="A8" s="165" t="s">
        <v>368</v>
      </c>
      <c r="B8" s="23" t="s">
        <v>158</v>
      </c>
      <c r="C8" s="23" t="s">
        <v>30</v>
      </c>
      <c r="D8" s="28">
        <v>1.1811023622047244E-2</v>
      </c>
      <c r="E8" s="23" t="s">
        <v>97</v>
      </c>
      <c r="F8" s="23" t="s">
        <v>380</v>
      </c>
      <c r="G8" s="29">
        <v>1</v>
      </c>
      <c r="H8" s="29">
        <v>275</v>
      </c>
      <c r="I8" s="29">
        <v>580</v>
      </c>
      <c r="J8" s="36">
        <v>6</v>
      </c>
      <c r="K8" s="163"/>
    </row>
    <row r="9" spans="1:11" ht="18" customHeight="1" x14ac:dyDescent="0.3">
      <c r="A9" s="86" t="s">
        <v>381</v>
      </c>
      <c r="B9" s="86" t="s">
        <v>322</v>
      </c>
      <c r="C9" s="23" t="s">
        <v>96</v>
      </c>
      <c r="D9" s="28">
        <v>6.7491563554555678E-3</v>
      </c>
      <c r="E9" s="23" t="s">
        <v>97</v>
      </c>
      <c r="F9" s="23" t="s">
        <v>382</v>
      </c>
      <c r="G9" s="29">
        <v>1</v>
      </c>
      <c r="H9" s="29">
        <v>275</v>
      </c>
      <c r="I9" s="29">
        <v>700</v>
      </c>
      <c r="J9" s="36">
        <v>6</v>
      </c>
      <c r="K9" s="163"/>
    </row>
    <row r="10" spans="1:11" ht="18" customHeight="1" x14ac:dyDescent="0.3">
      <c r="A10" s="86" t="s">
        <v>383</v>
      </c>
      <c r="B10" s="86" t="s">
        <v>316</v>
      </c>
      <c r="C10" s="23" t="s">
        <v>106</v>
      </c>
      <c r="D10" s="28">
        <v>7.874015748031496E-3</v>
      </c>
      <c r="E10" s="23" t="s">
        <v>97</v>
      </c>
      <c r="F10" s="23" t="s">
        <v>384</v>
      </c>
      <c r="G10" s="29">
        <v>1</v>
      </c>
      <c r="H10" s="29">
        <v>275</v>
      </c>
      <c r="I10" s="29">
        <v>800</v>
      </c>
      <c r="J10" s="36">
        <v>6</v>
      </c>
      <c r="K10" s="163"/>
    </row>
    <row r="11" spans="1:11" ht="18" customHeight="1" x14ac:dyDescent="0.3">
      <c r="A11" s="86" t="s">
        <v>385</v>
      </c>
      <c r="B11" s="86" t="s">
        <v>162</v>
      </c>
      <c r="C11" s="23" t="s">
        <v>0</v>
      </c>
      <c r="D11" s="28">
        <v>7.874015748031496E-3</v>
      </c>
      <c r="E11" s="23" t="s">
        <v>97</v>
      </c>
      <c r="F11" s="23" t="s">
        <v>386</v>
      </c>
      <c r="G11" s="29">
        <v>1</v>
      </c>
      <c r="H11" s="29">
        <v>275</v>
      </c>
      <c r="I11" s="29">
        <v>920</v>
      </c>
      <c r="J11" s="36">
        <v>6</v>
      </c>
      <c r="K11" s="163"/>
    </row>
    <row r="12" spans="1:11" ht="18" customHeight="1" x14ac:dyDescent="0.3">
      <c r="A12" s="86" t="s">
        <v>387</v>
      </c>
      <c r="B12" s="86" t="s">
        <v>322</v>
      </c>
      <c r="C12" s="23" t="s">
        <v>96</v>
      </c>
      <c r="D12" s="28">
        <v>6.7491563554555678E-3</v>
      </c>
      <c r="E12" s="23" t="s">
        <v>97</v>
      </c>
      <c r="F12" s="23" t="s">
        <v>388</v>
      </c>
      <c r="G12" s="29">
        <v>1</v>
      </c>
      <c r="H12" s="29">
        <v>275</v>
      </c>
      <c r="I12" s="29">
        <v>1040</v>
      </c>
      <c r="J12" s="36">
        <v>6</v>
      </c>
      <c r="K12" s="163"/>
    </row>
    <row r="13" spans="1:11" ht="18" customHeight="1" x14ac:dyDescent="0.3">
      <c r="A13" s="86" t="s">
        <v>389</v>
      </c>
      <c r="B13" s="86" t="s">
        <v>322</v>
      </c>
      <c r="C13" s="23" t="s">
        <v>96</v>
      </c>
      <c r="D13" s="28">
        <v>6.7491563554555678E-3</v>
      </c>
      <c r="E13" s="23" t="s">
        <v>97</v>
      </c>
      <c r="F13" s="23" t="s">
        <v>390</v>
      </c>
      <c r="G13" s="29">
        <v>1</v>
      </c>
      <c r="H13" s="29">
        <v>450</v>
      </c>
      <c r="I13" s="29">
        <v>580</v>
      </c>
      <c r="J13" s="36">
        <v>6</v>
      </c>
      <c r="K13" s="163"/>
    </row>
    <row r="14" spans="1:11" ht="18" customHeight="1" x14ac:dyDescent="0.3">
      <c r="A14" s="167" t="s">
        <v>365</v>
      </c>
      <c r="B14" s="86" t="s">
        <v>32</v>
      </c>
      <c r="C14" s="23" t="s">
        <v>203</v>
      </c>
      <c r="D14" s="28">
        <v>0</v>
      </c>
      <c r="E14" s="23" t="s">
        <v>226</v>
      </c>
      <c r="F14" s="23" t="s">
        <v>391</v>
      </c>
      <c r="G14" s="29">
        <v>1</v>
      </c>
      <c r="H14" s="29">
        <v>625</v>
      </c>
      <c r="I14" s="29">
        <v>460</v>
      </c>
      <c r="J14" s="36">
        <v>6</v>
      </c>
      <c r="K14" s="163"/>
    </row>
    <row r="15" spans="1:11" ht="18" customHeight="1" x14ac:dyDescent="0.3">
      <c r="A15" s="165" t="s">
        <v>369</v>
      </c>
      <c r="B15" s="23" t="s">
        <v>158</v>
      </c>
      <c r="C15" s="23" t="s">
        <v>30</v>
      </c>
      <c r="D15" s="28">
        <v>1.1811023622047244E-2</v>
      </c>
      <c r="E15" s="23" t="s">
        <v>97</v>
      </c>
      <c r="F15" s="23" t="s">
        <v>392</v>
      </c>
      <c r="G15" s="29">
        <v>1</v>
      </c>
      <c r="H15" s="29">
        <v>625</v>
      </c>
      <c r="I15" s="29">
        <v>580</v>
      </c>
      <c r="J15" s="36">
        <v>6</v>
      </c>
      <c r="K15" s="163"/>
    </row>
    <row r="16" spans="1:11" ht="18" customHeight="1" x14ac:dyDescent="0.3">
      <c r="A16" s="86" t="s">
        <v>393</v>
      </c>
      <c r="B16" s="86" t="s">
        <v>322</v>
      </c>
      <c r="C16" s="23" t="s">
        <v>96</v>
      </c>
      <c r="D16" s="28">
        <v>6.7491563554555678E-3</v>
      </c>
      <c r="E16" s="23" t="s">
        <v>97</v>
      </c>
      <c r="F16" s="23" t="s">
        <v>394</v>
      </c>
      <c r="G16" s="29">
        <v>1</v>
      </c>
      <c r="H16" s="29">
        <v>625</v>
      </c>
      <c r="I16" s="29">
        <v>700</v>
      </c>
      <c r="J16" s="36">
        <v>6</v>
      </c>
      <c r="K16" s="163"/>
    </row>
    <row r="17" spans="1:12" ht="18" customHeight="1" x14ac:dyDescent="0.3">
      <c r="A17" s="86" t="s">
        <v>395</v>
      </c>
      <c r="B17" s="86" t="s">
        <v>316</v>
      </c>
      <c r="C17" s="23" t="s">
        <v>106</v>
      </c>
      <c r="D17" s="28">
        <v>7.874015748031496E-3</v>
      </c>
      <c r="E17" s="23" t="s">
        <v>97</v>
      </c>
      <c r="F17" s="23" t="s">
        <v>396</v>
      </c>
      <c r="G17" s="29">
        <v>1</v>
      </c>
      <c r="H17" s="29">
        <v>625</v>
      </c>
      <c r="I17" s="29">
        <v>800</v>
      </c>
      <c r="J17" s="36">
        <v>6</v>
      </c>
      <c r="K17" s="163"/>
    </row>
    <row r="18" spans="1:12" ht="18" customHeight="1" x14ac:dyDescent="0.3">
      <c r="A18" s="86" t="s">
        <v>397</v>
      </c>
      <c r="B18" s="86" t="s">
        <v>162</v>
      </c>
      <c r="C18" s="23" t="s">
        <v>0</v>
      </c>
      <c r="D18" s="28">
        <v>7.874015748031496E-3</v>
      </c>
      <c r="E18" s="23" t="s">
        <v>97</v>
      </c>
      <c r="F18" s="23" t="s">
        <v>398</v>
      </c>
      <c r="G18" s="29">
        <v>1</v>
      </c>
      <c r="H18" s="29">
        <v>625</v>
      </c>
      <c r="I18" s="29">
        <v>920</v>
      </c>
      <c r="J18" s="36">
        <v>6</v>
      </c>
      <c r="K18" s="163"/>
    </row>
    <row r="19" spans="1:12" ht="18" customHeight="1" x14ac:dyDescent="0.3">
      <c r="A19" s="86" t="s">
        <v>399</v>
      </c>
      <c r="B19" s="86" t="s">
        <v>322</v>
      </c>
      <c r="C19" s="23" t="s">
        <v>96</v>
      </c>
      <c r="D19" s="28">
        <v>6.7491563554555678E-3</v>
      </c>
      <c r="E19" s="23" t="s">
        <v>97</v>
      </c>
      <c r="F19" s="23" t="s">
        <v>400</v>
      </c>
      <c r="G19" s="29">
        <v>1</v>
      </c>
      <c r="H19" s="29">
        <v>625</v>
      </c>
      <c r="I19" s="29">
        <v>1040</v>
      </c>
      <c r="J19" s="36">
        <v>6</v>
      </c>
      <c r="K19" s="163"/>
    </row>
    <row r="20" spans="1:12" ht="18" customHeight="1" x14ac:dyDescent="0.3">
      <c r="A20" s="165" t="s">
        <v>370</v>
      </c>
      <c r="B20" s="23" t="s">
        <v>158</v>
      </c>
      <c r="C20" s="23" t="s">
        <v>30</v>
      </c>
      <c r="D20" s="28">
        <v>1.5748031496062992E-2</v>
      </c>
      <c r="E20" s="23" t="s">
        <v>97</v>
      </c>
      <c r="F20" s="23" t="s">
        <v>401</v>
      </c>
      <c r="G20" s="29">
        <v>1</v>
      </c>
      <c r="H20" s="29">
        <v>800</v>
      </c>
      <c r="I20" s="29">
        <v>1160</v>
      </c>
      <c r="J20" s="36">
        <v>6</v>
      </c>
      <c r="K20" s="163"/>
    </row>
    <row r="21" spans="1:12" ht="18" customHeight="1" x14ac:dyDescent="0.3">
      <c r="A21" s="86" t="s">
        <v>402</v>
      </c>
      <c r="B21" s="86" t="s">
        <v>322</v>
      </c>
      <c r="C21" s="23" t="s">
        <v>96</v>
      </c>
      <c r="D21" s="28">
        <v>6.7491563554555678E-3</v>
      </c>
      <c r="E21" s="23" t="s">
        <v>97</v>
      </c>
      <c r="F21" s="23" t="s">
        <v>403</v>
      </c>
      <c r="G21" s="29">
        <v>1</v>
      </c>
      <c r="H21" s="29">
        <v>800</v>
      </c>
      <c r="I21" s="29">
        <v>1280</v>
      </c>
      <c r="J21" s="36">
        <v>6</v>
      </c>
      <c r="K21" s="163"/>
    </row>
    <row r="22" spans="1:12" ht="18" customHeight="1" x14ac:dyDescent="0.3">
      <c r="A22" s="86" t="s">
        <v>404</v>
      </c>
      <c r="B22" s="86" t="s">
        <v>337</v>
      </c>
      <c r="C22" s="23" t="s">
        <v>205</v>
      </c>
      <c r="D22" s="28">
        <v>8.9988751406074249E-3</v>
      </c>
      <c r="E22" s="23" t="s">
        <v>97</v>
      </c>
      <c r="F22" s="23" t="s">
        <v>405</v>
      </c>
      <c r="G22" s="29">
        <v>1</v>
      </c>
      <c r="H22" s="29">
        <v>800</v>
      </c>
      <c r="I22" s="29">
        <v>1380</v>
      </c>
      <c r="J22" s="36">
        <v>6</v>
      </c>
      <c r="K22" s="163"/>
      <c r="L22" s="163"/>
    </row>
    <row r="23" spans="1:12" ht="18" customHeight="1" x14ac:dyDescent="0.3">
      <c r="A23" s="164" t="s">
        <v>238</v>
      </c>
      <c r="B23" s="86" t="s">
        <v>333</v>
      </c>
      <c r="C23" s="23" t="s">
        <v>207</v>
      </c>
      <c r="D23" s="28">
        <v>0.1687289088863892</v>
      </c>
      <c r="E23" s="23" t="s">
        <v>97</v>
      </c>
      <c r="F23" s="23" t="s">
        <v>406</v>
      </c>
      <c r="G23" s="29">
        <v>1</v>
      </c>
      <c r="H23" s="29">
        <v>800</v>
      </c>
      <c r="I23" s="29">
        <v>1580</v>
      </c>
      <c r="J23" s="36">
        <v>6</v>
      </c>
      <c r="K23" s="163"/>
    </row>
    <row r="24" spans="1:12" ht="18" customHeight="1" x14ac:dyDescent="0.3">
      <c r="A24" s="86" t="s">
        <v>447</v>
      </c>
      <c r="B24" s="86" t="s">
        <v>326</v>
      </c>
      <c r="C24" s="23" t="s">
        <v>204</v>
      </c>
      <c r="D24" s="28">
        <v>7.874015748031496E-3</v>
      </c>
      <c r="E24" s="23" t="s">
        <v>97</v>
      </c>
      <c r="F24" s="23" t="s">
        <v>407</v>
      </c>
      <c r="G24" s="29">
        <v>1</v>
      </c>
      <c r="H24" s="29">
        <v>800</v>
      </c>
      <c r="I24" s="29">
        <v>1700</v>
      </c>
      <c r="J24" s="36">
        <v>6</v>
      </c>
      <c r="K24" s="163"/>
    </row>
    <row r="25" spans="1:12" ht="18" customHeight="1" x14ac:dyDescent="0.3">
      <c r="A25" s="86" t="s">
        <v>448</v>
      </c>
      <c r="B25" s="86" t="s">
        <v>322</v>
      </c>
      <c r="C25" s="23" t="s">
        <v>96</v>
      </c>
      <c r="D25" s="28">
        <v>1.0123734533183352E-2</v>
      </c>
      <c r="E25" s="23" t="s">
        <v>97</v>
      </c>
      <c r="F25" s="23" t="s">
        <v>408</v>
      </c>
      <c r="G25" s="29">
        <v>1</v>
      </c>
      <c r="H25" s="29">
        <v>800</v>
      </c>
      <c r="I25" s="29">
        <v>1820</v>
      </c>
      <c r="J25" s="36">
        <v>6</v>
      </c>
      <c r="K25" s="163"/>
    </row>
    <row r="26" spans="1:12" ht="18" customHeight="1" x14ac:dyDescent="0.3">
      <c r="A26" s="165" t="s">
        <v>375</v>
      </c>
      <c r="B26" s="23" t="s">
        <v>158</v>
      </c>
      <c r="C26" s="23" t="s">
        <v>30</v>
      </c>
      <c r="D26" s="28">
        <v>3.8245219347581551E-2</v>
      </c>
      <c r="E26" s="23" t="s">
        <v>97</v>
      </c>
      <c r="F26" s="23" t="s">
        <v>409</v>
      </c>
      <c r="G26" s="29">
        <v>1</v>
      </c>
      <c r="H26" s="29">
        <v>800</v>
      </c>
      <c r="I26" s="29">
        <v>1940</v>
      </c>
      <c r="J26" s="36">
        <v>6</v>
      </c>
      <c r="K26" s="163"/>
    </row>
    <row r="27" spans="1:12" ht="18" customHeight="1" x14ac:dyDescent="0.3">
      <c r="A27" s="86" t="s">
        <v>410</v>
      </c>
      <c r="B27" s="86" t="s">
        <v>322</v>
      </c>
      <c r="C27" s="23" t="s">
        <v>96</v>
      </c>
      <c r="D27" s="28">
        <v>6.7491563554555678E-3</v>
      </c>
      <c r="E27" s="23" t="s">
        <v>97</v>
      </c>
      <c r="F27" s="23" t="s">
        <v>411</v>
      </c>
      <c r="G27" s="29">
        <v>1</v>
      </c>
      <c r="H27" s="29">
        <v>800</v>
      </c>
      <c r="I27" s="29">
        <v>580</v>
      </c>
      <c r="J27" s="36">
        <v>6</v>
      </c>
      <c r="K27" s="163"/>
    </row>
    <row r="28" spans="1:12" ht="18" customHeight="1" x14ac:dyDescent="0.3">
      <c r="A28" s="167" t="s">
        <v>366</v>
      </c>
      <c r="B28" s="86" t="s">
        <v>32</v>
      </c>
      <c r="C28" s="23" t="s">
        <v>203</v>
      </c>
      <c r="D28" s="28">
        <v>0</v>
      </c>
      <c r="E28" s="23" t="s">
        <v>226</v>
      </c>
      <c r="F28" s="23" t="s">
        <v>412</v>
      </c>
      <c r="G28" s="29">
        <v>1</v>
      </c>
      <c r="H28" s="29">
        <v>975</v>
      </c>
      <c r="I28" s="29">
        <v>460</v>
      </c>
      <c r="J28" s="36">
        <v>6</v>
      </c>
      <c r="K28" s="163"/>
    </row>
    <row r="29" spans="1:12" ht="18" customHeight="1" x14ac:dyDescent="0.3">
      <c r="A29" s="165" t="s">
        <v>371</v>
      </c>
      <c r="B29" s="23" t="s">
        <v>158</v>
      </c>
      <c r="C29" s="23" t="s">
        <v>30</v>
      </c>
      <c r="D29" s="28">
        <v>1.1811023622047244E-2</v>
      </c>
      <c r="E29" s="23" t="s">
        <v>97</v>
      </c>
      <c r="F29" s="23" t="s">
        <v>413</v>
      </c>
      <c r="G29" s="29">
        <v>1</v>
      </c>
      <c r="H29" s="29">
        <v>975</v>
      </c>
      <c r="I29" s="29">
        <v>580</v>
      </c>
      <c r="J29" s="36">
        <v>6</v>
      </c>
      <c r="K29" s="163"/>
    </row>
    <row r="30" spans="1:12" ht="18" customHeight="1" x14ac:dyDescent="0.3">
      <c r="A30" s="86" t="s">
        <v>414</v>
      </c>
      <c r="B30" s="86" t="s">
        <v>322</v>
      </c>
      <c r="C30" s="23" t="s">
        <v>96</v>
      </c>
      <c r="D30" s="28">
        <v>6.7491563554555678E-3</v>
      </c>
      <c r="E30" s="23" t="s">
        <v>97</v>
      </c>
      <c r="F30" s="23" t="s">
        <v>415</v>
      </c>
      <c r="G30" s="29">
        <v>1</v>
      </c>
      <c r="H30" s="29">
        <v>975</v>
      </c>
      <c r="I30" s="29">
        <v>700</v>
      </c>
      <c r="J30" s="36">
        <v>6</v>
      </c>
      <c r="K30" s="163"/>
    </row>
    <row r="31" spans="1:12" ht="18" customHeight="1" x14ac:dyDescent="0.3">
      <c r="A31" s="86" t="s">
        <v>416</v>
      </c>
      <c r="B31" s="86" t="s">
        <v>316</v>
      </c>
      <c r="C31" s="23" t="s">
        <v>106</v>
      </c>
      <c r="D31" s="28">
        <v>7.874015748031496E-3</v>
      </c>
      <c r="E31" s="23" t="s">
        <v>97</v>
      </c>
      <c r="F31" s="23" t="s">
        <v>417</v>
      </c>
      <c r="G31" s="29">
        <v>1</v>
      </c>
      <c r="H31" s="29">
        <v>975</v>
      </c>
      <c r="I31" s="29">
        <v>800</v>
      </c>
      <c r="J31" s="36">
        <v>6</v>
      </c>
      <c r="K31" s="163"/>
    </row>
    <row r="32" spans="1:12" ht="18" customHeight="1" x14ac:dyDescent="0.3">
      <c r="A32" s="86" t="s">
        <v>418</v>
      </c>
      <c r="B32" s="86" t="s">
        <v>162</v>
      </c>
      <c r="C32" s="23" t="s">
        <v>0</v>
      </c>
      <c r="D32" s="28">
        <v>7.874015748031496E-3</v>
      </c>
      <c r="E32" s="23" t="s">
        <v>97</v>
      </c>
      <c r="F32" s="23" t="s">
        <v>419</v>
      </c>
      <c r="G32" s="29">
        <v>1</v>
      </c>
      <c r="H32" s="29">
        <v>975</v>
      </c>
      <c r="I32" s="29">
        <v>920</v>
      </c>
      <c r="J32" s="36">
        <v>6</v>
      </c>
      <c r="K32" s="163"/>
    </row>
    <row r="33" spans="1:11" ht="18" customHeight="1" x14ac:dyDescent="0.3">
      <c r="A33" s="86" t="s">
        <v>420</v>
      </c>
      <c r="B33" s="86" t="s">
        <v>322</v>
      </c>
      <c r="C33" s="23" t="s">
        <v>96</v>
      </c>
      <c r="D33" s="28">
        <v>6.7491563554555678E-3</v>
      </c>
      <c r="E33" s="23" t="s">
        <v>97</v>
      </c>
      <c r="F33" s="23" t="s">
        <v>421</v>
      </c>
      <c r="G33" s="29">
        <v>1</v>
      </c>
      <c r="H33" s="29">
        <v>975</v>
      </c>
      <c r="I33" s="29">
        <v>1040</v>
      </c>
      <c r="J33" s="36">
        <v>6</v>
      </c>
      <c r="K33" s="163"/>
    </row>
    <row r="34" spans="1:11" ht="18" customHeight="1" x14ac:dyDescent="0.3">
      <c r="A34" s="86" t="s">
        <v>422</v>
      </c>
      <c r="B34" s="86" t="s">
        <v>322</v>
      </c>
      <c r="C34" s="23" t="s">
        <v>96</v>
      </c>
      <c r="D34" s="28">
        <v>6.7491563554555678E-3</v>
      </c>
      <c r="E34" s="23" t="s">
        <v>97</v>
      </c>
      <c r="F34" s="23" t="s">
        <v>423</v>
      </c>
      <c r="G34" s="29">
        <v>1</v>
      </c>
      <c r="H34" s="29">
        <v>1150</v>
      </c>
      <c r="I34" s="29">
        <v>1160</v>
      </c>
      <c r="J34" s="36">
        <v>6</v>
      </c>
      <c r="K34" s="163"/>
    </row>
    <row r="35" spans="1:11" ht="18" customHeight="1" x14ac:dyDescent="0.3">
      <c r="A35" s="86" t="s">
        <v>424</v>
      </c>
      <c r="B35" s="86" t="s">
        <v>322</v>
      </c>
      <c r="C35" s="23" t="s">
        <v>96</v>
      </c>
      <c r="D35" s="28">
        <v>6.7491563554555678E-3</v>
      </c>
      <c r="E35" s="23" t="s">
        <v>97</v>
      </c>
      <c r="F35" s="23" t="s">
        <v>425</v>
      </c>
      <c r="G35" s="29">
        <v>1</v>
      </c>
      <c r="H35" s="29">
        <v>1150</v>
      </c>
      <c r="I35" s="29">
        <v>580</v>
      </c>
      <c r="J35" s="36">
        <v>6</v>
      </c>
      <c r="K35" s="163"/>
    </row>
    <row r="36" spans="1:11" ht="18" customHeight="1" x14ac:dyDescent="0.3">
      <c r="A36" s="167" t="s">
        <v>367</v>
      </c>
      <c r="B36" s="86" t="s">
        <v>32</v>
      </c>
      <c r="C36" s="23" t="s">
        <v>203</v>
      </c>
      <c r="D36" s="28">
        <v>0</v>
      </c>
      <c r="E36" s="23" t="s">
        <v>226</v>
      </c>
      <c r="F36" s="23" t="s">
        <v>426</v>
      </c>
      <c r="G36" s="29">
        <v>1</v>
      </c>
      <c r="H36" s="29">
        <v>1325</v>
      </c>
      <c r="I36" s="29">
        <v>460</v>
      </c>
      <c r="J36" s="36">
        <v>6</v>
      </c>
      <c r="K36" s="163"/>
    </row>
    <row r="37" spans="1:11" ht="18" customHeight="1" x14ac:dyDescent="0.3">
      <c r="A37" s="165" t="s">
        <v>372</v>
      </c>
      <c r="B37" s="23" t="s">
        <v>158</v>
      </c>
      <c r="C37" s="23" t="s">
        <v>30</v>
      </c>
      <c r="D37" s="28">
        <v>1.1811023622047244E-2</v>
      </c>
      <c r="E37" s="23" t="s">
        <v>97</v>
      </c>
      <c r="F37" s="23" t="s">
        <v>427</v>
      </c>
      <c r="G37" s="29">
        <v>1</v>
      </c>
      <c r="H37" s="29">
        <v>1325</v>
      </c>
      <c r="I37" s="29">
        <v>580</v>
      </c>
      <c r="J37" s="36">
        <v>6</v>
      </c>
      <c r="K37" s="163"/>
    </row>
    <row r="38" spans="1:11" ht="18" customHeight="1" x14ac:dyDescent="0.3">
      <c r="A38" s="86" t="s">
        <v>428</v>
      </c>
      <c r="B38" s="86" t="s">
        <v>322</v>
      </c>
      <c r="C38" s="23" t="s">
        <v>96</v>
      </c>
      <c r="D38" s="28">
        <v>6.7491563554555678E-3</v>
      </c>
      <c r="E38" s="23" t="s">
        <v>97</v>
      </c>
      <c r="F38" s="23" t="s">
        <v>429</v>
      </c>
      <c r="G38" s="29">
        <v>1</v>
      </c>
      <c r="H38" s="29">
        <v>1325</v>
      </c>
      <c r="I38" s="29">
        <v>700</v>
      </c>
      <c r="J38" s="36">
        <v>6</v>
      </c>
      <c r="K38" s="163"/>
    </row>
    <row r="39" spans="1:11" ht="18" customHeight="1" x14ac:dyDescent="0.3">
      <c r="A39" s="86" t="s">
        <v>430</v>
      </c>
      <c r="B39" s="86" t="s">
        <v>316</v>
      </c>
      <c r="C39" s="23" t="s">
        <v>106</v>
      </c>
      <c r="D39" s="28">
        <v>7.874015748031496E-3</v>
      </c>
      <c r="E39" s="23" t="s">
        <v>97</v>
      </c>
      <c r="F39" s="23" t="s">
        <v>431</v>
      </c>
      <c r="G39" s="29">
        <v>1</v>
      </c>
      <c r="H39" s="29">
        <v>1325</v>
      </c>
      <c r="I39" s="29">
        <v>800</v>
      </c>
      <c r="J39" s="36">
        <v>6</v>
      </c>
      <c r="K39" s="163"/>
    </row>
    <row r="40" spans="1:11" ht="18" customHeight="1" x14ac:dyDescent="0.3">
      <c r="A40" s="86" t="s">
        <v>432</v>
      </c>
      <c r="B40" s="86" t="s">
        <v>162</v>
      </c>
      <c r="C40" s="23" t="s">
        <v>0</v>
      </c>
      <c r="D40" s="28">
        <v>7.874015748031496E-3</v>
      </c>
      <c r="E40" s="23" t="s">
        <v>97</v>
      </c>
      <c r="F40" s="23" t="s">
        <v>433</v>
      </c>
      <c r="G40" s="29">
        <v>1</v>
      </c>
      <c r="H40" s="29">
        <v>1325</v>
      </c>
      <c r="I40" s="29">
        <v>920</v>
      </c>
      <c r="J40" s="36">
        <v>6</v>
      </c>
      <c r="K40" s="163"/>
    </row>
    <row r="41" spans="1:11" ht="18" customHeight="1" x14ac:dyDescent="0.3">
      <c r="A41" s="86" t="s">
        <v>434</v>
      </c>
      <c r="B41" s="86" t="s">
        <v>322</v>
      </c>
      <c r="C41" s="23" t="s">
        <v>96</v>
      </c>
      <c r="D41" s="28">
        <v>6.7491563554555678E-3</v>
      </c>
      <c r="E41" s="23" t="s">
        <v>97</v>
      </c>
      <c r="F41" s="23" t="s">
        <v>435</v>
      </c>
      <c r="G41" s="29">
        <v>1</v>
      </c>
      <c r="H41" s="29">
        <v>1325</v>
      </c>
      <c r="I41" s="29">
        <v>1040</v>
      </c>
      <c r="J41" s="36">
        <v>6</v>
      </c>
      <c r="K41" s="163"/>
    </row>
    <row r="42" spans="1:11" ht="18" customHeight="1" x14ac:dyDescent="0.3">
      <c r="A42" s="165" t="s">
        <v>373</v>
      </c>
      <c r="B42" s="23" t="s">
        <v>158</v>
      </c>
      <c r="C42" s="23" t="s">
        <v>30</v>
      </c>
      <c r="D42" s="28">
        <v>1.5748031496062992E-2</v>
      </c>
      <c r="E42" s="23" t="s">
        <v>97</v>
      </c>
      <c r="F42" s="23" t="s">
        <v>436</v>
      </c>
      <c r="G42" s="29">
        <v>1</v>
      </c>
      <c r="H42" s="29">
        <v>1325</v>
      </c>
      <c r="I42" s="29">
        <v>1160</v>
      </c>
      <c r="J42" s="36">
        <v>6</v>
      </c>
      <c r="K42" s="163"/>
    </row>
    <row r="43" spans="1:11" ht="18" customHeight="1" x14ac:dyDescent="0.3">
      <c r="A43" s="86" t="s">
        <v>437</v>
      </c>
      <c r="B43" s="86" t="s">
        <v>322</v>
      </c>
      <c r="C43" s="23" t="s">
        <v>96</v>
      </c>
      <c r="D43" s="28">
        <v>6.7491563554555678E-3</v>
      </c>
      <c r="E43" s="23" t="s">
        <v>97</v>
      </c>
      <c r="F43" s="23" t="s">
        <v>438</v>
      </c>
      <c r="G43" s="29">
        <v>1</v>
      </c>
      <c r="H43" s="29">
        <v>1500</v>
      </c>
      <c r="I43" s="29">
        <v>1160</v>
      </c>
      <c r="J43" s="36">
        <v>6</v>
      </c>
      <c r="K43" s="163"/>
    </row>
    <row r="44" spans="1:11" ht="18" customHeight="1" x14ac:dyDescent="0.3">
      <c r="A44" s="165" t="s">
        <v>374</v>
      </c>
      <c r="B44" s="23" t="s">
        <v>158</v>
      </c>
      <c r="C44" s="23" t="s">
        <v>30</v>
      </c>
      <c r="D44" s="28">
        <v>1.5748031496062992E-2</v>
      </c>
      <c r="E44" s="23" t="s">
        <v>97</v>
      </c>
      <c r="F44" s="23" t="s">
        <v>439</v>
      </c>
      <c r="G44" s="29">
        <v>1</v>
      </c>
      <c r="H44" s="29">
        <v>1650</v>
      </c>
      <c r="I44" s="29">
        <v>1160</v>
      </c>
      <c r="J44" s="36">
        <v>6</v>
      </c>
      <c r="K44" s="163"/>
    </row>
    <row r="45" spans="1:11" ht="18" customHeight="1" x14ac:dyDescent="0.3">
      <c r="A45" s="86" t="s">
        <v>440</v>
      </c>
      <c r="B45" s="86" t="s">
        <v>322</v>
      </c>
      <c r="C45" s="23" t="s">
        <v>96</v>
      </c>
      <c r="D45" s="28">
        <v>6.7491563554555678E-3</v>
      </c>
      <c r="E45" s="23" t="s">
        <v>97</v>
      </c>
      <c r="F45" s="23" t="s">
        <v>441</v>
      </c>
      <c r="G45" s="29">
        <v>1</v>
      </c>
      <c r="H45" s="29">
        <v>1650</v>
      </c>
      <c r="I45" s="29">
        <v>1280</v>
      </c>
      <c r="J45" s="36">
        <v>6</v>
      </c>
      <c r="K45" s="163"/>
    </row>
    <row r="46" spans="1:11" ht="18" customHeight="1" x14ac:dyDescent="0.3">
      <c r="A46" s="86" t="s">
        <v>442</v>
      </c>
      <c r="B46" s="86" t="s">
        <v>337</v>
      </c>
      <c r="C46" s="23" t="s">
        <v>205</v>
      </c>
      <c r="D46" s="28">
        <v>8.9988751406074249E-3</v>
      </c>
      <c r="E46" s="23" t="s">
        <v>97</v>
      </c>
      <c r="F46" s="23" t="s">
        <v>443</v>
      </c>
      <c r="G46" s="29">
        <v>1</v>
      </c>
      <c r="H46" s="29">
        <v>1650</v>
      </c>
      <c r="I46" s="29">
        <v>1380</v>
      </c>
      <c r="J46" s="36">
        <v>6</v>
      </c>
      <c r="K46" s="163"/>
    </row>
    <row r="47" spans="1:11" ht="18" customHeight="1" x14ac:dyDescent="0.3">
      <c r="A47" s="164" t="s">
        <v>202</v>
      </c>
      <c r="B47" s="86" t="s">
        <v>333</v>
      </c>
      <c r="C47" s="23" t="s">
        <v>207</v>
      </c>
      <c r="D47" s="28">
        <v>0.1687289088863892</v>
      </c>
      <c r="E47" s="23" t="s">
        <v>97</v>
      </c>
      <c r="F47" s="23" t="s">
        <v>444</v>
      </c>
      <c r="G47" s="29">
        <v>1</v>
      </c>
      <c r="H47" s="29">
        <v>1650</v>
      </c>
      <c r="I47" s="29">
        <v>1580</v>
      </c>
      <c r="J47" s="36">
        <v>6</v>
      </c>
      <c r="K47" s="163"/>
    </row>
    <row r="48" spans="1:11" ht="18" customHeight="1" x14ac:dyDescent="0.3">
      <c r="A48" s="86" t="s">
        <v>449</v>
      </c>
      <c r="B48" s="86" t="s">
        <v>326</v>
      </c>
      <c r="C48" s="23" t="s">
        <v>204</v>
      </c>
      <c r="D48" s="28">
        <v>7.874015748031496E-3</v>
      </c>
      <c r="E48" s="23" t="s">
        <v>97</v>
      </c>
      <c r="F48" s="23" t="s">
        <v>445</v>
      </c>
      <c r="G48" s="29">
        <v>1</v>
      </c>
      <c r="H48" s="29">
        <v>1650</v>
      </c>
      <c r="I48" s="29">
        <v>1700</v>
      </c>
      <c r="J48" s="36">
        <v>6</v>
      </c>
      <c r="K48" s="163"/>
    </row>
    <row r="49" spans="1:11" ht="18" customHeight="1" x14ac:dyDescent="0.3">
      <c r="A49" s="86" t="s">
        <v>450</v>
      </c>
      <c r="B49" s="86" t="s">
        <v>322</v>
      </c>
      <c r="C49" s="23" t="s">
        <v>96</v>
      </c>
      <c r="D49" s="28">
        <v>1.0123734533183352E-2</v>
      </c>
      <c r="E49" s="23" t="s">
        <v>97</v>
      </c>
      <c r="F49" s="23" t="s">
        <v>446</v>
      </c>
      <c r="G49" s="29">
        <v>1</v>
      </c>
      <c r="H49" s="29">
        <v>1650</v>
      </c>
      <c r="I49" s="29">
        <v>1820</v>
      </c>
      <c r="J49" s="36">
        <v>6</v>
      </c>
      <c r="K49" s="163"/>
    </row>
    <row r="50" spans="1:11" ht="18" customHeight="1" x14ac:dyDescent="0.3">
      <c r="A50" s="86" t="s">
        <v>451</v>
      </c>
      <c r="B50" s="86" t="s">
        <v>322</v>
      </c>
      <c r="C50" s="23" t="s">
        <v>96</v>
      </c>
      <c r="D50" s="28">
        <v>1.0123734533183352E-2</v>
      </c>
      <c r="E50" s="23" t="s">
        <v>97</v>
      </c>
      <c r="F50" s="23" t="s">
        <v>452</v>
      </c>
      <c r="G50" s="29">
        <v>1</v>
      </c>
      <c r="H50" s="29">
        <v>775</v>
      </c>
      <c r="I50" s="29">
        <v>2060</v>
      </c>
      <c r="J50" s="36">
        <v>6</v>
      </c>
      <c r="K50" s="163"/>
    </row>
    <row r="51" spans="1:11" ht="18" customHeight="1" x14ac:dyDescent="0.3">
      <c r="A51" s="86" t="s">
        <v>453</v>
      </c>
      <c r="B51" s="86" t="s">
        <v>162</v>
      </c>
      <c r="C51" s="23" t="s">
        <v>0</v>
      </c>
      <c r="D51" s="28">
        <v>1.1248593925759279E-2</v>
      </c>
      <c r="E51" s="23" t="s">
        <v>97</v>
      </c>
      <c r="F51" s="23" t="s">
        <v>454</v>
      </c>
      <c r="G51" s="29">
        <v>1</v>
      </c>
      <c r="H51" s="29">
        <v>775</v>
      </c>
      <c r="I51" s="29">
        <v>2180</v>
      </c>
      <c r="J51" s="36">
        <v>6</v>
      </c>
      <c r="K51" s="163"/>
    </row>
    <row r="52" spans="1:11" ht="18" customHeight="1" x14ac:dyDescent="0.3">
      <c r="A52" s="86" t="s">
        <v>455</v>
      </c>
      <c r="B52" s="86" t="s">
        <v>322</v>
      </c>
      <c r="C52" s="23" t="s">
        <v>96</v>
      </c>
      <c r="D52" s="28">
        <v>1.0123734533183352E-2</v>
      </c>
      <c r="E52" s="23" t="s">
        <v>97</v>
      </c>
      <c r="F52" s="23" t="s">
        <v>456</v>
      </c>
      <c r="G52" s="29">
        <v>1</v>
      </c>
      <c r="H52" s="29">
        <v>775</v>
      </c>
      <c r="I52" s="29">
        <v>2300</v>
      </c>
      <c r="J52" s="36">
        <v>6</v>
      </c>
      <c r="K52" s="163"/>
    </row>
    <row r="53" spans="1:11" ht="18" customHeight="1" x14ac:dyDescent="0.3">
      <c r="A53" s="86" t="s">
        <v>457</v>
      </c>
      <c r="B53" s="86" t="s">
        <v>337</v>
      </c>
      <c r="C53" s="23" t="s">
        <v>205</v>
      </c>
      <c r="D53" s="28">
        <v>8.9988751406074249E-3</v>
      </c>
      <c r="E53" s="23" t="s">
        <v>97</v>
      </c>
      <c r="F53" s="23" t="s">
        <v>458</v>
      </c>
      <c r="G53" s="29">
        <v>1</v>
      </c>
      <c r="H53" s="29">
        <v>775</v>
      </c>
      <c r="I53" s="29">
        <v>2400</v>
      </c>
      <c r="J53" s="36">
        <v>6</v>
      </c>
      <c r="K53" s="163"/>
    </row>
    <row r="54" spans="1:11" ht="18" customHeight="1" x14ac:dyDescent="0.3">
      <c r="A54" s="166" t="s">
        <v>475</v>
      </c>
      <c r="B54" s="86" t="s">
        <v>32</v>
      </c>
      <c r="C54" s="23" t="s">
        <v>203</v>
      </c>
      <c r="D54" s="28">
        <v>0</v>
      </c>
      <c r="E54" s="23" t="s">
        <v>226</v>
      </c>
      <c r="F54" s="23" t="s">
        <v>459</v>
      </c>
      <c r="G54" s="29">
        <v>1</v>
      </c>
      <c r="H54" s="29">
        <v>775</v>
      </c>
      <c r="I54" s="29">
        <v>2570</v>
      </c>
      <c r="J54" s="36">
        <v>6</v>
      </c>
      <c r="K54" s="163"/>
    </row>
    <row r="55" spans="1:11" ht="18" customHeight="1" x14ac:dyDescent="0.3">
      <c r="A55" s="86" t="s">
        <v>460</v>
      </c>
      <c r="B55" s="86" t="s">
        <v>322</v>
      </c>
      <c r="C55" s="23" t="s">
        <v>96</v>
      </c>
      <c r="D55" s="28">
        <v>1.0123734533183352E-2</v>
      </c>
      <c r="E55" s="23" t="s">
        <v>97</v>
      </c>
      <c r="F55" s="23" t="s">
        <v>461</v>
      </c>
      <c r="G55" s="29">
        <v>1</v>
      </c>
      <c r="H55" s="29">
        <v>975</v>
      </c>
      <c r="I55" s="29">
        <v>1940</v>
      </c>
      <c r="J55" s="36">
        <v>6</v>
      </c>
      <c r="K55" s="163"/>
    </row>
    <row r="56" spans="1:11" ht="18" customHeight="1" x14ac:dyDescent="0.3">
      <c r="A56" s="165" t="s">
        <v>376</v>
      </c>
      <c r="B56" s="23" t="s">
        <v>158</v>
      </c>
      <c r="C56" s="23" t="s">
        <v>30</v>
      </c>
      <c r="D56" s="28">
        <v>3.7120359955005622E-2</v>
      </c>
      <c r="E56" s="23" t="s">
        <v>97</v>
      </c>
      <c r="F56" s="23" t="s">
        <v>462</v>
      </c>
      <c r="G56" s="29">
        <v>1</v>
      </c>
      <c r="H56" s="29">
        <v>1225</v>
      </c>
      <c r="I56" s="29">
        <v>1940</v>
      </c>
      <c r="J56" s="36">
        <v>6</v>
      </c>
      <c r="K56" s="163"/>
    </row>
    <row r="57" spans="1:11" ht="18" customHeight="1" x14ac:dyDescent="0.3">
      <c r="A57" s="86" t="s">
        <v>463</v>
      </c>
      <c r="B57" s="86" t="s">
        <v>322</v>
      </c>
      <c r="C57" s="23" t="s">
        <v>96</v>
      </c>
      <c r="D57" s="28">
        <v>1.0123734533183352E-2</v>
      </c>
      <c r="E57" s="23" t="s">
        <v>97</v>
      </c>
      <c r="F57" s="23" t="s">
        <v>464</v>
      </c>
      <c r="G57" s="29">
        <v>1</v>
      </c>
      <c r="H57" s="29">
        <v>1437</v>
      </c>
      <c r="I57" s="29">
        <v>1940</v>
      </c>
      <c r="J57" s="36">
        <v>6</v>
      </c>
      <c r="K57" s="163"/>
    </row>
    <row r="58" spans="1:11" ht="18" customHeight="1" x14ac:dyDescent="0.3">
      <c r="A58" s="169" t="s">
        <v>476</v>
      </c>
      <c r="B58" s="86" t="s">
        <v>63</v>
      </c>
      <c r="C58" s="23" t="s">
        <v>203</v>
      </c>
      <c r="D58" s="28">
        <v>0</v>
      </c>
      <c r="E58" s="23" t="s">
        <v>227</v>
      </c>
      <c r="F58" s="23" t="s">
        <v>465</v>
      </c>
      <c r="G58" s="29">
        <v>1</v>
      </c>
      <c r="H58" s="29">
        <v>1575</v>
      </c>
      <c r="I58" s="29">
        <v>2570</v>
      </c>
      <c r="J58" s="36">
        <v>6</v>
      </c>
      <c r="K58" s="163"/>
    </row>
    <row r="59" spans="1:11" ht="18" customHeight="1" x14ac:dyDescent="0.3">
      <c r="A59" s="165" t="s">
        <v>377</v>
      </c>
      <c r="B59" s="23" t="s">
        <v>158</v>
      </c>
      <c r="C59" s="23" t="s">
        <v>30</v>
      </c>
      <c r="D59" s="28">
        <v>3.8245219347581551E-2</v>
      </c>
      <c r="E59" s="23" t="s">
        <v>97</v>
      </c>
      <c r="F59" s="23" t="s">
        <v>466</v>
      </c>
      <c r="G59" s="29">
        <v>1</v>
      </c>
      <c r="H59" s="29">
        <v>1650</v>
      </c>
      <c r="I59" s="29">
        <v>1940</v>
      </c>
      <c r="J59" s="36">
        <v>6</v>
      </c>
      <c r="K59" s="163"/>
    </row>
    <row r="60" spans="1:11" ht="18" customHeight="1" x14ac:dyDescent="0.3">
      <c r="A60" s="86" t="s">
        <v>467</v>
      </c>
      <c r="B60" s="86" t="s">
        <v>322</v>
      </c>
      <c r="C60" s="23" t="s">
        <v>96</v>
      </c>
      <c r="D60" s="28">
        <v>1.0123734533183352E-2</v>
      </c>
      <c r="E60" s="23" t="s">
        <v>97</v>
      </c>
      <c r="F60" s="23" t="s">
        <v>468</v>
      </c>
      <c r="G60" s="29">
        <v>1</v>
      </c>
      <c r="H60" s="29">
        <v>1575</v>
      </c>
      <c r="I60" s="29">
        <v>2060</v>
      </c>
      <c r="J60" s="36">
        <v>6</v>
      </c>
      <c r="K60" s="163"/>
    </row>
    <row r="61" spans="1:11" ht="18" customHeight="1" x14ac:dyDescent="0.3">
      <c r="A61" s="86" t="s">
        <v>469</v>
      </c>
      <c r="B61" s="86" t="s">
        <v>162</v>
      </c>
      <c r="C61" s="23" t="s">
        <v>0</v>
      </c>
      <c r="D61" s="28">
        <v>1.1248593925759279E-2</v>
      </c>
      <c r="E61" s="23" t="s">
        <v>97</v>
      </c>
      <c r="F61" s="23" t="s">
        <v>470</v>
      </c>
      <c r="G61" s="29">
        <v>1</v>
      </c>
      <c r="H61" s="29">
        <v>1575</v>
      </c>
      <c r="I61" s="29">
        <v>2180</v>
      </c>
      <c r="J61" s="36">
        <v>6</v>
      </c>
      <c r="K61" s="163"/>
    </row>
    <row r="62" spans="1:11" ht="18" customHeight="1" x14ac:dyDescent="0.3">
      <c r="A62" s="86" t="s">
        <v>471</v>
      </c>
      <c r="B62" s="86" t="s">
        <v>322</v>
      </c>
      <c r="C62" s="23" t="s">
        <v>96</v>
      </c>
      <c r="D62" s="28">
        <v>1.0123734533183352E-2</v>
      </c>
      <c r="E62" s="23" t="s">
        <v>97</v>
      </c>
      <c r="F62" s="23" t="s">
        <v>472</v>
      </c>
      <c r="G62" s="29">
        <v>1</v>
      </c>
      <c r="H62" s="29">
        <v>1575</v>
      </c>
      <c r="I62" s="29">
        <v>2300</v>
      </c>
      <c r="J62" s="36">
        <v>6</v>
      </c>
      <c r="K62" s="163"/>
    </row>
    <row r="63" spans="1:11" ht="18" customHeight="1" x14ac:dyDescent="0.3">
      <c r="A63" s="86" t="s">
        <v>473</v>
      </c>
      <c r="B63" s="86" t="s">
        <v>337</v>
      </c>
      <c r="C63" s="23" t="s">
        <v>205</v>
      </c>
      <c r="D63" s="28">
        <v>8.9988751406074249E-3</v>
      </c>
      <c r="E63" s="23" t="s">
        <v>97</v>
      </c>
      <c r="F63" s="23" t="s">
        <v>474</v>
      </c>
      <c r="G63" s="29">
        <v>1</v>
      </c>
      <c r="H63" s="29">
        <v>1575</v>
      </c>
      <c r="I63" s="29">
        <v>2400</v>
      </c>
      <c r="J63" s="36">
        <v>6</v>
      </c>
      <c r="K63" s="163"/>
    </row>
  </sheetData>
  <autoFilter ref="A1:C117" xr:uid="{00000000-0001-0000-0200-000000000000}"/>
  <sortState xmlns:xlrd2="http://schemas.microsoft.com/office/spreadsheetml/2017/richdata2" ref="A2:J63">
    <sortCondition ref="F2:F63"/>
    <sortCondition ref="H2:H63"/>
    <sortCondition ref="I2:I63"/>
    <sortCondition ref="B2:B63"/>
  </sortState>
  <conditionalFormatting sqref="A2:A117">
    <cfRule type="duplicateValues" dxfId="24" priority="62"/>
  </conditionalFormatting>
  <conditionalFormatting sqref="H1:I1048576">
    <cfRule type="cellIs" dxfId="23" priority="1" operator="equal">
      <formula>0</formula>
    </cfRule>
  </conditionalFormatting>
  <dataValidations count="1">
    <dataValidation type="list" allowBlank="1" showInputMessage="1" showErrorMessage="1" sqref="B2:B134" xr:uid="{00000000-0002-0000-0200-000000000000}">
      <formula1>ComponentTypeList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D87"/>
  <sheetViews>
    <sheetView topLeftCell="A53" zoomScaleNormal="100" workbookViewId="0">
      <selection activeCell="B75" sqref="B75"/>
    </sheetView>
  </sheetViews>
  <sheetFormatPr defaultColWidth="9.109375" defaultRowHeight="18" customHeight="1" x14ac:dyDescent="0.3"/>
  <cols>
    <col min="1" max="2" width="37.6640625" style="86" customWidth="1"/>
    <col min="3" max="4" width="15.6640625" style="87" customWidth="1"/>
    <col min="5" max="16384" width="9.109375" style="24"/>
  </cols>
  <sheetData>
    <row r="1" spans="1:4" s="34" customFormat="1" ht="30" customHeight="1" x14ac:dyDescent="0.3">
      <c r="A1" s="32" t="s">
        <v>8</v>
      </c>
      <c r="B1" s="32" t="s">
        <v>9</v>
      </c>
      <c r="C1" s="33" t="s">
        <v>11</v>
      </c>
      <c r="D1" s="33" t="s">
        <v>10</v>
      </c>
    </row>
    <row r="2" spans="1:4" ht="18" customHeight="1" x14ac:dyDescent="0.3">
      <c r="A2" s="105" t="s">
        <v>238</v>
      </c>
      <c r="B2" s="86" t="s">
        <v>404</v>
      </c>
      <c r="C2" s="35">
        <v>1</v>
      </c>
      <c r="D2" s="36">
        <v>1</v>
      </c>
    </row>
    <row r="3" spans="1:4" ht="18" customHeight="1" x14ac:dyDescent="0.3">
      <c r="A3" s="86" t="s">
        <v>404</v>
      </c>
      <c r="B3" s="86" t="s">
        <v>402</v>
      </c>
      <c r="C3" s="35">
        <v>1</v>
      </c>
      <c r="D3" s="36">
        <v>1</v>
      </c>
    </row>
    <row r="4" spans="1:4" ht="18" customHeight="1" x14ac:dyDescent="0.3">
      <c r="A4" s="86" t="s">
        <v>402</v>
      </c>
      <c r="B4" s="105" t="s">
        <v>370</v>
      </c>
      <c r="C4" s="35">
        <v>1</v>
      </c>
      <c r="D4" s="36">
        <v>1</v>
      </c>
    </row>
    <row r="5" spans="1:4" ht="18" customHeight="1" x14ac:dyDescent="0.3">
      <c r="A5" s="105" t="s">
        <v>202</v>
      </c>
      <c r="B5" s="86" t="s">
        <v>442</v>
      </c>
      <c r="C5" s="35">
        <v>1</v>
      </c>
      <c r="D5" s="36">
        <v>1</v>
      </c>
    </row>
    <row r="6" spans="1:4" ht="18" customHeight="1" x14ac:dyDescent="0.3">
      <c r="A6" s="86" t="s">
        <v>442</v>
      </c>
      <c r="B6" s="86" t="s">
        <v>440</v>
      </c>
      <c r="C6" s="35">
        <v>1</v>
      </c>
      <c r="D6" s="36">
        <v>1</v>
      </c>
    </row>
    <row r="7" spans="1:4" ht="18" customHeight="1" thickBot="1" x14ac:dyDescent="0.35">
      <c r="A7" s="106" t="s">
        <v>440</v>
      </c>
      <c r="B7" s="107" t="s">
        <v>374</v>
      </c>
      <c r="C7" s="108">
        <v>1</v>
      </c>
      <c r="D7" s="109">
        <v>1</v>
      </c>
    </row>
    <row r="8" spans="1:4" ht="18" customHeight="1" x14ac:dyDescent="0.3">
      <c r="A8" s="86" t="s">
        <v>370</v>
      </c>
      <c r="B8" s="86" t="s">
        <v>422</v>
      </c>
      <c r="C8" s="35">
        <v>1</v>
      </c>
      <c r="D8" s="36">
        <v>1</v>
      </c>
    </row>
    <row r="9" spans="1:4" ht="18" customHeight="1" x14ac:dyDescent="0.3">
      <c r="A9" s="86" t="s">
        <v>422</v>
      </c>
      <c r="B9" s="86" t="s">
        <v>373</v>
      </c>
      <c r="C9" s="35">
        <v>1</v>
      </c>
      <c r="D9" s="36">
        <v>1</v>
      </c>
    </row>
    <row r="10" spans="1:4" ht="18" customHeight="1" x14ac:dyDescent="0.3">
      <c r="A10" s="86" t="s">
        <v>373</v>
      </c>
      <c r="B10" s="86" t="s">
        <v>437</v>
      </c>
      <c r="C10" s="35">
        <v>1</v>
      </c>
      <c r="D10" s="36">
        <v>1</v>
      </c>
    </row>
    <row r="11" spans="1:4" ht="18" customHeight="1" x14ac:dyDescent="0.3">
      <c r="A11" s="86" t="s">
        <v>437</v>
      </c>
      <c r="B11" s="86" t="s">
        <v>374</v>
      </c>
      <c r="C11" s="35">
        <v>1</v>
      </c>
      <c r="D11" s="36">
        <v>1</v>
      </c>
    </row>
    <row r="12" spans="1:4" ht="18" customHeight="1" x14ac:dyDescent="0.3">
      <c r="A12" s="86" t="s">
        <v>374</v>
      </c>
      <c r="B12" s="86" t="s">
        <v>437</v>
      </c>
      <c r="C12" s="35">
        <v>1</v>
      </c>
      <c r="D12" s="36">
        <v>1</v>
      </c>
    </row>
    <row r="13" spans="1:4" ht="18" customHeight="1" x14ac:dyDescent="0.3">
      <c r="A13" s="86" t="s">
        <v>437</v>
      </c>
      <c r="B13" s="86" t="s">
        <v>373</v>
      </c>
      <c r="C13" s="35">
        <v>1</v>
      </c>
      <c r="D13" s="36">
        <v>1</v>
      </c>
    </row>
    <row r="14" spans="1:4" ht="18" customHeight="1" x14ac:dyDescent="0.3">
      <c r="A14" s="86" t="s">
        <v>373</v>
      </c>
      <c r="B14" s="86" t="s">
        <v>422</v>
      </c>
      <c r="C14" s="35">
        <v>1</v>
      </c>
      <c r="D14" s="36">
        <v>1</v>
      </c>
    </row>
    <row r="15" spans="1:4" ht="18" customHeight="1" thickBot="1" x14ac:dyDescent="0.35">
      <c r="A15" s="106" t="s">
        <v>422</v>
      </c>
      <c r="B15" s="106" t="s">
        <v>370</v>
      </c>
      <c r="C15" s="108">
        <v>1</v>
      </c>
      <c r="D15" s="109">
        <v>1</v>
      </c>
    </row>
    <row r="16" spans="1:4" ht="18" customHeight="1" x14ac:dyDescent="0.3">
      <c r="A16" s="86" t="s">
        <v>370</v>
      </c>
      <c r="B16" s="86" t="s">
        <v>248</v>
      </c>
      <c r="C16" s="35">
        <v>1</v>
      </c>
      <c r="D16" s="36">
        <v>1</v>
      </c>
    </row>
    <row r="17" spans="1:4" ht="18" customHeight="1" x14ac:dyDescent="0.3">
      <c r="A17" s="86" t="s">
        <v>370</v>
      </c>
      <c r="B17" s="86" t="s">
        <v>387</v>
      </c>
      <c r="C17" s="35">
        <v>1</v>
      </c>
      <c r="D17" s="36">
        <v>1</v>
      </c>
    </row>
    <row r="18" spans="1:4" ht="18" customHeight="1" x14ac:dyDescent="0.3">
      <c r="A18" s="86" t="s">
        <v>387</v>
      </c>
      <c r="B18" s="86" t="s">
        <v>385</v>
      </c>
      <c r="C18" s="35">
        <v>1</v>
      </c>
      <c r="D18" s="36">
        <v>1</v>
      </c>
    </row>
    <row r="19" spans="1:4" ht="18" customHeight="1" x14ac:dyDescent="0.3">
      <c r="A19" s="86" t="s">
        <v>385</v>
      </c>
      <c r="B19" s="86" t="s">
        <v>383</v>
      </c>
      <c r="C19" s="35">
        <v>1</v>
      </c>
      <c r="D19" s="36">
        <v>1</v>
      </c>
    </row>
    <row r="20" spans="1:4" ht="18" customHeight="1" x14ac:dyDescent="0.3">
      <c r="A20" s="86" t="s">
        <v>383</v>
      </c>
      <c r="B20" s="86" t="s">
        <v>381</v>
      </c>
      <c r="C20" s="35">
        <v>1</v>
      </c>
      <c r="D20" s="36">
        <v>1</v>
      </c>
    </row>
    <row r="21" spans="1:4" ht="18" customHeight="1" x14ac:dyDescent="0.3">
      <c r="A21" s="86" t="s">
        <v>381</v>
      </c>
      <c r="B21" s="86" t="s">
        <v>368</v>
      </c>
      <c r="C21" s="35">
        <v>1</v>
      </c>
      <c r="D21" s="36">
        <v>1</v>
      </c>
    </row>
    <row r="22" spans="1:4" ht="18" customHeight="1" thickBot="1" x14ac:dyDescent="0.35">
      <c r="A22" s="106" t="s">
        <v>368</v>
      </c>
      <c r="B22" s="106" t="s">
        <v>364</v>
      </c>
      <c r="C22" s="108">
        <v>1</v>
      </c>
      <c r="D22" s="109">
        <v>1</v>
      </c>
    </row>
    <row r="23" spans="1:4" ht="18" customHeight="1" x14ac:dyDescent="0.3">
      <c r="A23" s="86" t="s">
        <v>370</v>
      </c>
      <c r="B23" s="86" t="s">
        <v>399</v>
      </c>
      <c r="C23" s="35">
        <v>1</v>
      </c>
      <c r="D23" s="36">
        <v>1</v>
      </c>
    </row>
    <row r="24" spans="1:4" ht="18" customHeight="1" x14ac:dyDescent="0.3">
      <c r="A24" s="86" t="s">
        <v>399</v>
      </c>
      <c r="B24" s="86" t="s">
        <v>397</v>
      </c>
      <c r="C24" s="35">
        <v>1</v>
      </c>
      <c r="D24" s="36">
        <v>1</v>
      </c>
    </row>
    <row r="25" spans="1:4" ht="18" customHeight="1" x14ac:dyDescent="0.3">
      <c r="A25" s="86" t="s">
        <v>397</v>
      </c>
      <c r="B25" s="86" t="s">
        <v>395</v>
      </c>
      <c r="C25" s="35">
        <v>1</v>
      </c>
      <c r="D25" s="36">
        <v>1</v>
      </c>
    </row>
    <row r="26" spans="1:4" ht="18" customHeight="1" x14ac:dyDescent="0.3">
      <c r="A26" s="86" t="s">
        <v>395</v>
      </c>
      <c r="B26" s="86" t="s">
        <v>393</v>
      </c>
      <c r="C26" s="35">
        <v>1</v>
      </c>
      <c r="D26" s="36">
        <v>1</v>
      </c>
    </row>
    <row r="27" spans="1:4" ht="18" customHeight="1" x14ac:dyDescent="0.3">
      <c r="A27" s="86" t="s">
        <v>393</v>
      </c>
      <c r="B27" s="86" t="s">
        <v>369</v>
      </c>
      <c r="C27" s="35">
        <v>1</v>
      </c>
      <c r="D27" s="36">
        <v>1</v>
      </c>
    </row>
    <row r="28" spans="1:4" ht="18" customHeight="1" thickBot="1" x14ac:dyDescent="0.35">
      <c r="A28" s="106" t="s">
        <v>369</v>
      </c>
      <c r="B28" s="106" t="s">
        <v>365</v>
      </c>
      <c r="C28" s="108">
        <v>1</v>
      </c>
      <c r="D28" s="109">
        <v>1</v>
      </c>
    </row>
    <row r="29" spans="1:4" ht="18" customHeight="1" x14ac:dyDescent="0.3">
      <c r="A29" s="86" t="s">
        <v>370</v>
      </c>
      <c r="B29" s="86" t="s">
        <v>420</v>
      </c>
      <c r="C29" s="35">
        <v>1</v>
      </c>
      <c r="D29" s="36">
        <v>1</v>
      </c>
    </row>
    <row r="30" spans="1:4" ht="18" customHeight="1" x14ac:dyDescent="0.3">
      <c r="A30" s="86" t="s">
        <v>420</v>
      </c>
      <c r="B30" s="86" t="s">
        <v>418</v>
      </c>
      <c r="C30" s="35">
        <v>1</v>
      </c>
      <c r="D30" s="36">
        <v>1</v>
      </c>
    </row>
    <row r="31" spans="1:4" ht="18" customHeight="1" x14ac:dyDescent="0.3">
      <c r="A31" s="86" t="s">
        <v>418</v>
      </c>
      <c r="B31" s="86" t="s">
        <v>416</v>
      </c>
      <c r="C31" s="35">
        <v>1</v>
      </c>
      <c r="D31" s="36">
        <v>1</v>
      </c>
    </row>
    <row r="32" spans="1:4" ht="18" customHeight="1" x14ac:dyDescent="0.3">
      <c r="A32" s="86" t="s">
        <v>416</v>
      </c>
      <c r="B32" s="86" t="s">
        <v>414</v>
      </c>
      <c r="C32" s="35">
        <v>1</v>
      </c>
      <c r="D32" s="36">
        <v>1</v>
      </c>
    </row>
    <row r="33" spans="1:4" ht="18" customHeight="1" x14ac:dyDescent="0.3">
      <c r="A33" s="86" t="s">
        <v>414</v>
      </c>
      <c r="B33" s="86" t="s">
        <v>371</v>
      </c>
      <c r="C33" s="35">
        <v>1</v>
      </c>
      <c r="D33" s="36">
        <v>1</v>
      </c>
    </row>
    <row r="34" spans="1:4" ht="18" customHeight="1" thickBot="1" x14ac:dyDescent="0.35">
      <c r="A34" s="106" t="s">
        <v>371</v>
      </c>
      <c r="B34" s="106" t="s">
        <v>366</v>
      </c>
      <c r="C34" s="108">
        <v>1</v>
      </c>
      <c r="D34" s="109">
        <v>1</v>
      </c>
    </row>
    <row r="35" spans="1:4" ht="18" customHeight="1" x14ac:dyDescent="0.3">
      <c r="A35" s="86" t="s">
        <v>373</v>
      </c>
      <c r="B35" s="86" t="s">
        <v>434</v>
      </c>
      <c r="C35" s="35">
        <v>1</v>
      </c>
      <c r="D35" s="36">
        <v>1</v>
      </c>
    </row>
    <row r="36" spans="1:4" ht="18" customHeight="1" x14ac:dyDescent="0.3">
      <c r="A36" s="86" t="s">
        <v>434</v>
      </c>
      <c r="B36" s="86" t="s">
        <v>432</v>
      </c>
      <c r="C36" s="35">
        <v>1</v>
      </c>
      <c r="D36" s="36">
        <v>1</v>
      </c>
    </row>
    <row r="37" spans="1:4" ht="18" customHeight="1" x14ac:dyDescent="0.3">
      <c r="A37" s="86" t="s">
        <v>432</v>
      </c>
      <c r="B37" s="86" t="s">
        <v>430</v>
      </c>
      <c r="C37" s="35">
        <v>1</v>
      </c>
      <c r="D37" s="36">
        <v>1</v>
      </c>
    </row>
    <row r="38" spans="1:4" ht="18" customHeight="1" x14ac:dyDescent="0.3">
      <c r="A38" s="86" t="s">
        <v>430</v>
      </c>
      <c r="B38" s="86" t="s">
        <v>428</v>
      </c>
      <c r="C38" s="35">
        <v>1</v>
      </c>
      <c r="D38" s="36">
        <v>1</v>
      </c>
    </row>
    <row r="39" spans="1:4" ht="18" customHeight="1" x14ac:dyDescent="0.3">
      <c r="A39" s="86" t="s">
        <v>428</v>
      </c>
      <c r="B39" s="86" t="s">
        <v>372</v>
      </c>
      <c r="C39" s="35">
        <v>1</v>
      </c>
      <c r="D39" s="36">
        <v>1</v>
      </c>
    </row>
    <row r="40" spans="1:4" ht="18" customHeight="1" thickBot="1" x14ac:dyDescent="0.35">
      <c r="A40" s="106" t="s">
        <v>372</v>
      </c>
      <c r="B40" s="106" t="s">
        <v>367</v>
      </c>
      <c r="C40" s="108">
        <v>1</v>
      </c>
      <c r="D40" s="109">
        <v>1</v>
      </c>
    </row>
    <row r="41" spans="1:4" ht="18" customHeight="1" x14ac:dyDescent="0.3">
      <c r="A41" s="86" t="s">
        <v>368</v>
      </c>
      <c r="B41" s="86" t="s">
        <v>389</v>
      </c>
      <c r="C41" s="35">
        <v>1</v>
      </c>
      <c r="D41" s="36">
        <v>1</v>
      </c>
    </row>
    <row r="42" spans="1:4" ht="18" customHeight="1" x14ac:dyDescent="0.3">
      <c r="A42" s="86" t="s">
        <v>389</v>
      </c>
      <c r="B42" s="86" t="s">
        <v>369</v>
      </c>
      <c r="C42" s="35">
        <v>1</v>
      </c>
      <c r="D42" s="36">
        <v>1</v>
      </c>
    </row>
    <row r="43" spans="1:4" ht="18" customHeight="1" x14ac:dyDescent="0.3">
      <c r="A43" s="86" t="s">
        <v>369</v>
      </c>
      <c r="B43" s="86" t="s">
        <v>389</v>
      </c>
      <c r="C43" s="35">
        <v>1</v>
      </c>
      <c r="D43" s="36">
        <v>1</v>
      </c>
    </row>
    <row r="44" spans="1:4" ht="18" customHeight="1" x14ac:dyDescent="0.3">
      <c r="A44" s="86" t="s">
        <v>389</v>
      </c>
      <c r="B44" s="86" t="s">
        <v>368</v>
      </c>
      <c r="C44" s="35">
        <v>1</v>
      </c>
      <c r="D44" s="36">
        <v>1</v>
      </c>
    </row>
    <row r="45" spans="1:4" ht="18" customHeight="1" x14ac:dyDescent="0.3">
      <c r="A45" s="86" t="s">
        <v>369</v>
      </c>
      <c r="B45" s="86" t="s">
        <v>410</v>
      </c>
      <c r="C45" s="35">
        <v>1</v>
      </c>
      <c r="D45" s="36">
        <v>1</v>
      </c>
    </row>
    <row r="46" spans="1:4" ht="18" customHeight="1" x14ac:dyDescent="0.3">
      <c r="A46" s="86" t="s">
        <v>410</v>
      </c>
      <c r="B46" s="86" t="s">
        <v>371</v>
      </c>
      <c r="C46" s="35">
        <v>1</v>
      </c>
      <c r="D46" s="36">
        <v>1</v>
      </c>
    </row>
    <row r="47" spans="1:4" ht="18" customHeight="1" x14ac:dyDescent="0.3">
      <c r="A47" s="86" t="s">
        <v>371</v>
      </c>
      <c r="B47" s="86" t="s">
        <v>410</v>
      </c>
      <c r="C47" s="35">
        <v>1</v>
      </c>
      <c r="D47" s="36">
        <v>1</v>
      </c>
    </row>
    <row r="48" spans="1:4" ht="18" customHeight="1" x14ac:dyDescent="0.3">
      <c r="A48" s="86" t="s">
        <v>410</v>
      </c>
      <c r="B48" s="86" t="s">
        <v>369</v>
      </c>
      <c r="C48" s="35">
        <v>1</v>
      </c>
      <c r="D48" s="36">
        <v>1</v>
      </c>
    </row>
    <row r="49" spans="1:4" ht="18" customHeight="1" x14ac:dyDescent="0.3">
      <c r="A49" s="86" t="s">
        <v>371</v>
      </c>
      <c r="B49" s="86" t="s">
        <v>424</v>
      </c>
      <c r="C49" s="35">
        <v>1</v>
      </c>
      <c r="D49" s="36">
        <v>1</v>
      </c>
    </row>
    <row r="50" spans="1:4" ht="18" customHeight="1" x14ac:dyDescent="0.3">
      <c r="A50" s="86" t="s">
        <v>424</v>
      </c>
      <c r="B50" s="86" t="s">
        <v>372</v>
      </c>
      <c r="C50" s="35">
        <v>1</v>
      </c>
      <c r="D50" s="36">
        <v>1</v>
      </c>
    </row>
    <row r="51" spans="1:4" ht="18" customHeight="1" x14ac:dyDescent="0.3">
      <c r="A51" s="86" t="s">
        <v>372</v>
      </c>
      <c r="B51" s="86" t="s">
        <v>424</v>
      </c>
      <c r="C51" s="35">
        <v>1</v>
      </c>
      <c r="D51" s="36">
        <v>1</v>
      </c>
    </row>
    <row r="52" spans="1:4" ht="18" customHeight="1" thickBot="1" x14ac:dyDescent="0.35">
      <c r="A52" s="106" t="s">
        <v>424</v>
      </c>
      <c r="B52" s="106" t="s">
        <v>371</v>
      </c>
      <c r="C52" s="108">
        <v>1</v>
      </c>
      <c r="D52" s="109">
        <v>1</v>
      </c>
    </row>
    <row r="53" spans="1:4" ht="18" customHeight="1" x14ac:dyDescent="0.3">
      <c r="A53" s="86" t="s">
        <v>476</v>
      </c>
      <c r="B53" s="86" t="s">
        <v>473</v>
      </c>
      <c r="C53" s="35">
        <v>1</v>
      </c>
      <c r="D53" s="36">
        <v>1</v>
      </c>
    </row>
    <row r="54" spans="1:4" ht="18" customHeight="1" x14ac:dyDescent="0.3">
      <c r="A54" s="86" t="s">
        <v>473</v>
      </c>
      <c r="B54" s="86" t="s">
        <v>471</v>
      </c>
      <c r="C54" s="35">
        <v>1</v>
      </c>
      <c r="D54" s="36">
        <v>1</v>
      </c>
    </row>
    <row r="55" spans="1:4" ht="18" customHeight="1" x14ac:dyDescent="0.3">
      <c r="A55" s="86" t="s">
        <v>471</v>
      </c>
      <c r="B55" s="86" t="s">
        <v>469</v>
      </c>
      <c r="C55" s="35">
        <v>1</v>
      </c>
      <c r="D55" s="36">
        <v>1</v>
      </c>
    </row>
    <row r="56" spans="1:4" ht="18" customHeight="1" x14ac:dyDescent="0.3">
      <c r="A56" s="86" t="s">
        <v>469</v>
      </c>
      <c r="B56" s="86" t="s">
        <v>467</v>
      </c>
      <c r="C56" s="35">
        <v>1</v>
      </c>
      <c r="D56" s="36">
        <v>1</v>
      </c>
    </row>
    <row r="57" spans="1:4" ht="18" customHeight="1" x14ac:dyDescent="0.3">
      <c r="A57" s="86" t="s">
        <v>467</v>
      </c>
      <c r="B57" s="86" t="s">
        <v>377</v>
      </c>
      <c r="C57" s="35">
        <v>1</v>
      </c>
      <c r="D57" s="36">
        <v>1</v>
      </c>
    </row>
    <row r="58" spans="1:4" ht="18" customHeight="1" x14ac:dyDescent="0.3">
      <c r="A58" s="86" t="s">
        <v>377</v>
      </c>
      <c r="B58" s="86" t="s">
        <v>450</v>
      </c>
      <c r="C58" s="35">
        <v>1</v>
      </c>
      <c r="D58" s="36">
        <v>1</v>
      </c>
    </row>
    <row r="59" spans="1:4" ht="18" customHeight="1" x14ac:dyDescent="0.3">
      <c r="A59" s="86" t="s">
        <v>450</v>
      </c>
      <c r="B59" s="86" t="s">
        <v>449</v>
      </c>
      <c r="C59" s="35">
        <v>1</v>
      </c>
      <c r="D59" s="36">
        <v>1</v>
      </c>
    </row>
    <row r="60" spans="1:4" ht="18" customHeight="1" thickBot="1" x14ac:dyDescent="0.35">
      <c r="A60" s="106" t="s">
        <v>449</v>
      </c>
      <c r="B60" s="106" t="s">
        <v>202</v>
      </c>
      <c r="C60" s="108">
        <v>1</v>
      </c>
      <c r="D60" s="109">
        <v>1</v>
      </c>
    </row>
    <row r="61" spans="1:4" ht="18" customHeight="1" x14ac:dyDescent="0.3">
      <c r="A61" s="86" t="s">
        <v>377</v>
      </c>
      <c r="B61" s="86" t="s">
        <v>463</v>
      </c>
      <c r="C61" s="35">
        <v>1</v>
      </c>
      <c r="D61" s="36">
        <v>1</v>
      </c>
    </row>
    <row r="62" spans="1:4" ht="18" customHeight="1" x14ac:dyDescent="0.3">
      <c r="A62" s="86" t="s">
        <v>463</v>
      </c>
      <c r="B62" s="86" t="s">
        <v>376</v>
      </c>
      <c r="C62" s="35">
        <v>1</v>
      </c>
      <c r="D62" s="36">
        <v>1</v>
      </c>
    </row>
    <row r="63" spans="1:4" ht="18" customHeight="1" x14ac:dyDescent="0.3">
      <c r="A63" s="86" t="s">
        <v>376</v>
      </c>
      <c r="B63" s="86" t="s">
        <v>463</v>
      </c>
      <c r="C63" s="35">
        <v>1</v>
      </c>
      <c r="D63" s="36">
        <v>1</v>
      </c>
    </row>
    <row r="64" spans="1:4" ht="18" customHeight="1" x14ac:dyDescent="0.3">
      <c r="A64" s="86" t="s">
        <v>463</v>
      </c>
      <c r="B64" s="86" t="s">
        <v>377</v>
      </c>
      <c r="C64" s="35">
        <v>1</v>
      </c>
      <c r="D64" s="36">
        <v>1</v>
      </c>
    </row>
    <row r="65" spans="1:4" ht="18" customHeight="1" x14ac:dyDescent="0.3">
      <c r="A65" s="86" t="s">
        <v>376</v>
      </c>
      <c r="B65" s="86" t="s">
        <v>460</v>
      </c>
      <c r="C65" s="35">
        <v>1</v>
      </c>
      <c r="D65" s="36">
        <v>1</v>
      </c>
    </row>
    <row r="66" spans="1:4" ht="18" customHeight="1" x14ac:dyDescent="0.3">
      <c r="A66" s="86" t="s">
        <v>460</v>
      </c>
      <c r="B66" s="86" t="s">
        <v>375</v>
      </c>
      <c r="C66" s="35">
        <v>1</v>
      </c>
      <c r="D66" s="36">
        <v>1</v>
      </c>
    </row>
    <row r="67" spans="1:4" ht="18" customHeight="1" x14ac:dyDescent="0.3">
      <c r="A67" s="86" t="s">
        <v>375</v>
      </c>
      <c r="B67" s="86" t="s">
        <v>460</v>
      </c>
      <c r="C67" s="35">
        <v>1</v>
      </c>
      <c r="D67" s="36">
        <v>1</v>
      </c>
    </row>
    <row r="68" spans="1:4" ht="18" customHeight="1" thickBot="1" x14ac:dyDescent="0.35">
      <c r="A68" s="106" t="s">
        <v>460</v>
      </c>
      <c r="B68" s="106" t="s">
        <v>376</v>
      </c>
      <c r="C68" s="108">
        <v>1</v>
      </c>
      <c r="D68" s="109">
        <v>1</v>
      </c>
    </row>
    <row r="69" spans="1:4" ht="18" customHeight="1" x14ac:dyDescent="0.3">
      <c r="A69" s="86" t="s">
        <v>375</v>
      </c>
      <c r="B69" s="86" t="s">
        <v>448</v>
      </c>
      <c r="C69" s="35">
        <v>1</v>
      </c>
      <c r="D69" s="36">
        <v>1</v>
      </c>
    </row>
    <row r="70" spans="1:4" ht="18" customHeight="1" x14ac:dyDescent="0.3">
      <c r="A70" s="86" t="s">
        <v>448</v>
      </c>
      <c r="B70" s="86" t="s">
        <v>447</v>
      </c>
      <c r="C70" s="35">
        <v>1</v>
      </c>
      <c r="D70" s="36">
        <v>1</v>
      </c>
    </row>
    <row r="71" spans="1:4" ht="18" customHeight="1" x14ac:dyDescent="0.3">
      <c r="A71" s="86" t="s">
        <v>447</v>
      </c>
      <c r="B71" s="86" t="s">
        <v>238</v>
      </c>
      <c r="C71" s="35">
        <v>1</v>
      </c>
      <c r="D71" s="36">
        <v>1</v>
      </c>
    </row>
    <row r="72" spans="1:4" ht="18" customHeight="1" x14ac:dyDescent="0.3">
      <c r="A72" s="86" t="s">
        <v>375</v>
      </c>
      <c r="B72" s="86" t="s">
        <v>451</v>
      </c>
      <c r="C72" s="35">
        <v>1</v>
      </c>
      <c r="D72" s="36">
        <v>1</v>
      </c>
    </row>
    <row r="73" spans="1:4" ht="18" customHeight="1" x14ac:dyDescent="0.3">
      <c r="A73" s="86" t="s">
        <v>451</v>
      </c>
      <c r="B73" s="86" t="s">
        <v>453</v>
      </c>
      <c r="C73" s="35">
        <v>1</v>
      </c>
      <c r="D73" s="36">
        <v>1</v>
      </c>
    </row>
    <row r="74" spans="1:4" ht="18" customHeight="1" x14ac:dyDescent="0.3">
      <c r="A74" s="86" t="s">
        <v>453</v>
      </c>
      <c r="B74" s="86" t="s">
        <v>455</v>
      </c>
      <c r="C74" s="35">
        <v>1</v>
      </c>
      <c r="D74" s="36">
        <v>1</v>
      </c>
    </row>
    <row r="75" spans="1:4" ht="18" customHeight="1" x14ac:dyDescent="0.3">
      <c r="A75" s="86" t="s">
        <v>455</v>
      </c>
      <c r="B75" s="86" t="s">
        <v>457</v>
      </c>
      <c r="C75" s="35">
        <v>1</v>
      </c>
      <c r="D75" s="36">
        <v>1</v>
      </c>
    </row>
    <row r="76" spans="1:4" ht="18" customHeight="1" thickBot="1" x14ac:dyDescent="0.35">
      <c r="A76" s="106" t="s">
        <v>457</v>
      </c>
      <c r="B76" s="106" t="s">
        <v>475</v>
      </c>
      <c r="C76" s="108">
        <v>1</v>
      </c>
      <c r="D76" s="109">
        <v>1</v>
      </c>
    </row>
    <row r="77" spans="1:4" ht="18" customHeight="1" x14ac:dyDescent="0.3">
      <c r="A77" s="86" t="s">
        <v>248</v>
      </c>
      <c r="B77" s="86" t="s">
        <v>236</v>
      </c>
      <c r="C77" s="35">
        <v>1</v>
      </c>
      <c r="D77" s="36">
        <v>1</v>
      </c>
    </row>
    <row r="78" spans="1:4" ht="18" customHeight="1" x14ac:dyDescent="0.3">
      <c r="A78" s="86" t="s">
        <v>236</v>
      </c>
      <c r="B78" s="86" t="s">
        <v>235</v>
      </c>
      <c r="C78" s="35">
        <v>1</v>
      </c>
      <c r="D78" s="36">
        <v>1</v>
      </c>
    </row>
    <row r="79" spans="1:4" ht="18" customHeight="1" x14ac:dyDescent="0.3">
      <c r="A79" s="86" t="s">
        <v>234</v>
      </c>
      <c r="B79" s="86" t="s">
        <v>236</v>
      </c>
      <c r="C79" s="35">
        <v>1</v>
      </c>
      <c r="D79" s="36">
        <v>1</v>
      </c>
    </row>
    <row r="80" spans="1:4" ht="18" customHeight="1" thickBot="1" x14ac:dyDescent="0.35">
      <c r="A80" s="106" t="s">
        <v>234</v>
      </c>
      <c r="B80" s="106" t="s">
        <v>235</v>
      </c>
      <c r="C80" s="108">
        <v>1</v>
      </c>
      <c r="D80" s="109">
        <v>1</v>
      </c>
    </row>
    <row r="81" spans="1:4" ht="18" customHeight="1" x14ac:dyDescent="0.3">
      <c r="A81" s="86" t="s">
        <v>235</v>
      </c>
      <c r="B81" s="86" t="s">
        <v>362</v>
      </c>
      <c r="C81" s="35">
        <v>1</v>
      </c>
      <c r="D81" s="36">
        <v>1</v>
      </c>
    </row>
    <row r="82" spans="1:4" ht="18" customHeight="1" x14ac:dyDescent="0.3">
      <c r="A82" s="86" t="s">
        <v>235</v>
      </c>
      <c r="B82" s="86" t="s">
        <v>364</v>
      </c>
      <c r="C82" s="35">
        <v>1</v>
      </c>
      <c r="D82" s="36">
        <v>1</v>
      </c>
    </row>
    <row r="83" spans="1:4" ht="18" customHeight="1" x14ac:dyDescent="0.3">
      <c r="A83" s="86" t="s">
        <v>235</v>
      </c>
      <c r="B83" s="86" t="s">
        <v>365</v>
      </c>
      <c r="C83" s="35">
        <v>1</v>
      </c>
      <c r="D83" s="36">
        <v>1</v>
      </c>
    </row>
    <row r="84" spans="1:4" ht="18" customHeight="1" x14ac:dyDescent="0.3">
      <c r="A84" s="86" t="s">
        <v>235</v>
      </c>
      <c r="B84" s="86" t="s">
        <v>366</v>
      </c>
      <c r="C84" s="35">
        <v>1</v>
      </c>
      <c r="D84" s="36">
        <v>1</v>
      </c>
    </row>
    <row r="85" spans="1:4" ht="18" customHeight="1" x14ac:dyDescent="0.3">
      <c r="A85" s="86" t="s">
        <v>235</v>
      </c>
      <c r="B85" s="86" t="s">
        <v>367</v>
      </c>
      <c r="C85" s="35">
        <v>1</v>
      </c>
      <c r="D85" s="36">
        <v>1</v>
      </c>
    </row>
    <row r="86" spans="1:4" ht="18" customHeight="1" x14ac:dyDescent="0.3">
      <c r="A86" s="86" t="s">
        <v>362</v>
      </c>
      <c r="B86" s="86" t="s">
        <v>476</v>
      </c>
      <c r="C86" s="35">
        <v>1</v>
      </c>
      <c r="D86" s="36">
        <v>1</v>
      </c>
    </row>
    <row r="87" spans="1:4" ht="18" customHeight="1" thickBot="1" x14ac:dyDescent="0.35">
      <c r="A87" s="106" t="s">
        <v>362</v>
      </c>
      <c r="B87" s="106" t="s">
        <v>475</v>
      </c>
      <c r="C87" s="108">
        <v>1</v>
      </c>
      <c r="D87" s="109">
        <v>1</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2D050"/>
  </sheetPr>
  <dimension ref="A1:D2"/>
  <sheetViews>
    <sheetView zoomScaleNormal="100" workbookViewId="0">
      <selection activeCell="B3" sqref="B3"/>
    </sheetView>
  </sheetViews>
  <sheetFormatPr defaultColWidth="12.44140625" defaultRowHeight="13.8" x14ac:dyDescent="0.3"/>
  <cols>
    <col min="1" max="1" width="30.77734375" style="24" customWidth="1"/>
    <col min="2" max="3" width="20.77734375" style="43" customWidth="1"/>
    <col min="4" max="4" width="25.77734375" style="43" customWidth="1"/>
    <col min="5" max="7" width="18.77734375" style="24" customWidth="1"/>
    <col min="8" max="16384" width="12.44140625" style="24"/>
  </cols>
  <sheetData>
    <row r="1" spans="1:4" ht="30" customHeight="1" x14ac:dyDescent="0.3">
      <c r="A1" s="37" t="s">
        <v>12</v>
      </c>
      <c r="B1" s="38" t="s">
        <v>13</v>
      </c>
      <c r="C1" s="38" t="s">
        <v>14</v>
      </c>
      <c r="D1" s="38" t="s">
        <v>15</v>
      </c>
    </row>
    <row r="2" spans="1:4" ht="24" customHeight="1" x14ac:dyDescent="0.3">
      <c r="A2" s="39" t="s">
        <v>476</v>
      </c>
      <c r="B2" s="40">
        <v>100</v>
      </c>
      <c r="C2" s="41">
        <v>1</v>
      </c>
      <c r="D2" s="42" t="s">
        <v>84</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92D050"/>
  </sheetPr>
  <dimension ref="A1:E6"/>
  <sheetViews>
    <sheetView zoomScaleNormal="100" workbookViewId="0">
      <selection activeCell="B6" sqref="B6"/>
    </sheetView>
  </sheetViews>
  <sheetFormatPr defaultColWidth="12.44140625" defaultRowHeight="13.8" x14ac:dyDescent="0.3"/>
  <cols>
    <col min="1" max="2" width="30.77734375" style="24" customWidth="1"/>
    <col min="3" max="5" width="20.77734375" style="43" customWidth="1"/>
    <col min="6" max="16384" width="12.44140625" style="24"/>
  </cols>
  <sheetData>
    <row r="1" spans="1:5" ht="30" customHeight="1" x14ac:dyDescent="0.3">
      <c r="A1" s="44" t="s">
        <v>16</v>
      </c>
      <c r="B1" s="44" t="s">
        <v>17</v>
      </c>
      <c r="C1" s="45" t="s">
        <v>18</v>
      </c>
      <c r="D1" s="45" t="s">
        <v>14</v>
      </c>
      <c r="E1" s="45" t="s">
        <v>19</v>
      </c>
    </row>
    <row r="2" spans="1:5" ht="24" customHeight="1" x14ac:dyDescent="0.3">
      <c r="A2" s="111" t="s">
        <v>364</v>
      </c>
      <c r="B2" s="46" t="s">
        <v>368</v>
      </c>
      <c r="C2" s="48">
        <v>50</v>
      </c>
      <c r="D2" s="48">
        <v>0.15</v>
      </c>
      <c r="E2" s="42">
        <v>2</v>
      </c>
    </row>
    <row r="3" spans="1:5" ht="24" customHeight="1" x14ac:dyDescent="0.3">
      <c r="A3" s="111" t="s">
        <v>365</v>
      </c>
      <c r="B3" s="46" t="s">
        <v>369</v>
      </c>
      <c r="C3" s="48">
        <v>50</v>
      </c>
      <c r="D3" s="48">
        <v>0.15</v>
      </c>
      <c r="E3" s="42">
        <v>3</v>
      </c>
    </row>
    <row r="4" spans="1:5" ht="24" customHeight="1" x14ac:dyDescent="0.3">
      <c r="A4" s="111" t="s">
        <v>366</v>
      </c>
      <c r="B4" s="47" t="s">
        <v>371</v>
      </c>
      <c r="C4" s="48">
        <v>50</v>
      </c>
      <c r="D4" s="48">
        <v>0.15</v>
      </c>
      <c r="E4" s="42">
        <v>4</v>
      </c>
    </row>
    <row r="5" spans="1:5" ht="24" customHeight="1" x14ac:dyDescent="0.3">
      <c r="A5" s="111" t="s">
        <v>367</v>
      </c>
      <c r="B5" s="47" t="s">
        <v>372</v>
      </c>
      <c r="C5" s="48">
        <v>50</v>
      </c>
      <c r="D5" s="48">
        <v>0.15</v>
      </c>
      <c r="E5" s="42">
        <v>5</v>
      </c>
    </row>
    <row r="6" spans="1:5" ht="24" customHeight="1" x14ac:dyDescent="0.3">
      <c r="A6" s="111" t="s">
        <v>475</v>
      </c>
      <c r="B6" s="47" t="s">
        <v>457</v>
      </c>
      <c r="C6" s="48">
        <v>100</v>
      </c>
      <c r="D6" s="48">
        <v>0.4</v>
      </c>
      <c r="E6" s="42">
        <v>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sheetPr>
  <dimension ref="A1:S205"/>
  <sheetViews>
    <sheetView tabSelected="1" zoomScale="90" zoomScaleNormal="90" workbookViewId="0">
      <pane xSplit="3" ySplit="1" topLeftCell="D2" activePane="bottomRight" state="frozen"/>
      <selection pane="topRight" activeCell="D1" sqref="D1"/>
      <selection pane="bottomLeft" activeCell="A2" sqref="A2"/>
      <selection pane="bottomRight" activeCell="C7" sqref="C7"/>
    </sheetView>
  </sheetViews>
  <sheetFormatPr defaultColWidth="9.109375" defaultRowHeight="13.8" x14ac:dyDescent="0.3"/>
  <cols>
    <col min="1" max="1" width="7.44140625" style="84" customWidth="1"/>
    <col min="2" max="2" width="44.44140625" style="30" customWidth="1"/>
    <col min="3" max="3" width="16.6640625" style="30" customWidth="1"/>
    <col min="4" max="4" width="14.6640625" style="30" customWidth="1"/>
    <col min="5" max="5" width="18" style="30" customWidth="1"/>
    <col min="6" max="6" width="15.6640625" style="84" customWidth="1"/>
    <col min="7" max="7" width="14.6640625" style="84" customWidth="1"/>
    <col min="8" max="8" width="15.6640625" style="84" customWidth="1"/>
    <col min="9" max="9" width="14" style="84" customWidth="1"/>
    <col min="10" max="10" width="12.6640625" style="84" customWidth="1"/>
    <col min="11" max="13" width="15.109375" style="84" customWidth="1"/>
    <col min="14" max="14" width="21.33203125" style="85" customWidth="1"/>
    <col min="15" max="15" width="16.33203125" style="155" customWidth="1"/>
    <col min="16" max="16" width="16.33203125" style="156" customWidth="1"/>
    <col min="17" max="17" width="23.44140625" style="155" customWidth="1"/>
    <col min="18" max="19" width="69" style="30" customWidth="1"/>
    <col min="20" max="16384" width="9.109375" style="30"/>
  </cols>
  <sheetData>
    <row r="1" spans="1:19" ht="30" customHeight="1" thickBot="1" x14ac:dyDescent="0.35">
      <c r="A1" s="116" t="s">
        <v>101</v>
      </c>
      <c r="B1" s="117" t="s">
        <v>3</v>
      </c>
      <c r="C1" s="117" t="s">
        <v>21</v>
      </c>
      <c r="D1" s="117" t="s">
        <v>102</v>
      </c>
      <c r="E1" s="117" t="s">
        <v>22</v>
      </c>
      <c r="F1" s="118" t="s">
        <v>196</v>
      </c>
      <c r="G1" s="118" t="s">
        <v>198</v>
      </c>
      <c r="H1" s="118" t="s">
        <v>197</v>
      </c>
      <c r="I1" s="118" t="s">
        <v>23</v>
      </c>
      <c r="J1" s="118" t="s">
        <v>24</v>
      </c>
      <c r="K1" s="119" t="s">
        <v>25</v>
      </c>
      <c r="L1" s="119" t="s">
        <v>104</v>
      </c>
      <c r="M1" s="119" t="s">
        <v>105</v>
      </c>
      <c r="N1" s="120" t="s">
        <v>107</v>
      </c>
      <c r="O1" s="121" t="s">
        <v>194</v>
      </c>
      <c r="P1" s="122" t="s">
        <v>195</v>
      </c>
      <c r="Q1" s="121" t="s">
        <v>26</v>
      </c>
      <c r="R1" s="123" t="s">
        <v>306</v>
      </c>
      <c r="S1" s="123" t="s">
        <v>148</v>
      </c>
    </row>
    <row r="2" spans="1:19" ht="40.049999999999997" customHeight="1" x14ac:dyDescent="0.3">
      <c r="A2" s="49">
        <f t="shared" ref="A2:A22" si="0">ROW()-1</f>
        <v>1</v>
      </c>
      <c r="B2" s="124" t="s">
        <v>307</v>
      </c>
      <c r="C2" s="125" t="s">
        <v>508</v>
      </c>
      <c r="D2" s="50" t="s">
        <v>103</v>
      </c>
      <c r="E2" s="50" t="s">
        <v>27</v>
      </c>
      <c r="F2" s="51">
        <v>0.2</v>
      </c>
      <c r="G2" s="51">
        <v>0.5</v>
      </c>
      <c r="H2" s="52">
        <v>0</v>
      </c>
      <c r="I2" s="53">
        <v>0.1</v>
      </c>
      <c r="J2" s="53">
        <v>1</v>
      </c>
      <c r="K2" s="54" t="s">
        <v>28</v>
      </c>
      <c r="L2" s="54" t="s">
        <v>28</v>
      </c>
      <c r="M2" s="54" t="s">
        <v>28</v>
      </c>
      <c r="N2" s="55" t="s">
        <v>108</v>
      </c>
      <c r="O2" s="126">
        <v>1</v>
      </c>
      <c r="P2" s="127">
        <f t="shared" ref="P2:P65" si="1">(Q2-O2)/1.645</f>
        <v>1.21580547112462</v>
      </c>
      <c r="Q2" s="128">
        <v>3</v>
      </c>
      <c r="R2" s="56" t="s">
        <v>480</v>
      </c>
      <c r="S2" s="56"/>
    </row>
    <row r="3" spans="1:19" ht="40.049999999999997" customHeight="1" x14ac:dyDescent="0.3">
      <c r="A3" s="57">
        <f t="shared" si="0"/>
        <v>2</v>
      </c>
      <c r="B3" s="129" t="s">
        <v>307</v>
      </c>
      <c r="C3" s="130" t="s">
        <v>308</v>
      </c>
      <c r="D3" s="58" t="s">
        <v>103</v>
      </c>
      <c r="E3" s="58" t="s">
        <v>27</v>
      </c>
      <c r="F3" s="59">
        <v>1.05</v>
      </c>
      <c r="G3" s="59">
        <v>0.6</v>
      </c>
      <c r="H3" s="60">
        <v>0</v>
      </c>
      <c r="I3" s="61">
        <v>0.5</v>
      </c>
      <c r="J3" s="61">
        <v>0.5</v>
      </c>
      <c r="K3" s="62" t="s">
        <v>28</v>
      </c>
      <c r="L3" s="62" t="s">
        <v>28</v>
      </c>
      <c r="M3" s="62" t="s">
        <v>28</v>
      </c>
      <c r="N3" s="63" t="s">
        <v>108</v>
      </c>
      <c r="O3" s="131">
        <v>2</v>
      </c>
      <c r="P3" s="132">
        <f t="shared" si="1"/>
        <v>1.8237082066869301</v>
      </c>
      <c r="Q3" s="133">
        <v>5</v>
      </c>
      <c r="R3" s="64"/>
      <c r="S3" s="64"/>
    </row>
    <row r="4" spans="1:19" ht="40.049999999999997" customHeight="1" thickBot="1" x14ac:dyDescent="0.35">
      <c r="A4" s="65">
        <f t="shared" si="0"/>
        <v>3</v>
      </c>
      <c r="B4" s="134" t="s">
        <v>307</v>
      </c>
      <c r="C4" s="135" t="s">
        <v>309</v>
      </c>
      <c r="D4" s="66" t="s">
        <v>103</v>
      </c>
      <c r="E4" s="66" t="s">
        <v>27</v>
      </c>
      <c r="F4" s="67">
        <v>1.55</v>
      </c>
      <c r="G4" s="67">
        <v>0.6</v>
      </c>
      <c r="H4" s="68">
        <v>0</v>
      </c>
      <c r="I4" s="69">
        <v>1.2</v>
      </c>
      <c r="J4" s="69">
        <v>0</v>
      </c>
      <c r="K4" s="70" t="s">
        <v>28</v>
      </c>
      <c r="L4" s="70" t="s">
        <v>28</v>
      </c>
      <c r="M4" s="70" t="s">
        <v>28</v>
      </c>
      <c r="N4" s="71" t="s">
        <v>108</v>
      </c>
      <c r="O4" s="136">
        <v>3</v>
      </c>
      <c r="P4" s="137">
        <f t="shared" si="1"/>
        <v>2.43161094224924</v>
      </c>
      <c r="Q4" s="138">
        <v>7</v>
      </c>
      <c r="R4" s="72"/>
      <c r="S4" s="72"/>
    </row>
    <row r="5" spans="1:19" ht="40.049999999999997" customHeight="1" x14ac:dyDescent="0.3">
      <c r="A5" s="49">
        <f t="shared" si="0"/>
        <v>4</v>
      </c>
      <c r="B5" s="124" t="s">
        <v>310</v>
      </c>
      <c r="C5" s="125" t="s">
        <v>508</v>
      </c>
      <c r="D5" s="50" t="s">
        <v>103</v>
      </c>
      <c r="E5" s="50" t="s">
        <v>27</v>
      </c>
      <c r="F5" s="51">
        <v>0.15</v>
      </c>
      <c r="G5" s="51">
        <v>0.5</v>
      </c>
      <c r="H5" s="52">
        <v>0</v>
      </c>
      <c r="I5" s="53">
        <v>0.1</v>
      </c>
      <c r="J5" s="53">
        <v>1</v>
      </c>
      <c r="K5" s="54" t="s">
        <v>28</v>
      </c>
      <c r="L5" s="54" t="s">
        <v>28</v>
      </c>
      <c r="M5" s="54" t="s">
        <v>28</v>
      </c>
      <c r="N5" s="55" t="s">
        <v>108</v>
      </c>
      <c r="O5" s="126">
        <v>1</v>
      </c>
      <c r="P5" s="127">
        <f t="shared" si="1"/>
        <v>1.21580547112462</v>
      </c>
      <c r="Q5" s="128">
        <v>3</v>
      </c>
      <c r="R5" s="56" t="s">
        <v>481</v>
      </c>
      <c r="S5" s="56"/>
    </row>
    <row r="6" spans="1:19" ht="40.049999999999997" customHeight="1" x14ac:dyDescent="0.3">
      <c r="A6" s="57">
        <f t="shared" si="0"/>
        <v>5</v>
      </c>
      <c r="B6" s="129" t="s">
        <v>310</v>
      </c>
      <c r="C6" s="130" t="s">
        <v>308</v>
      </c>
      <c r="D6" s="58" t="s">
        <v>103</v>
      </c>
      <c r="E6" s="58" t="s">
        <v>27</v>
      </c>
      <c r="F6" s="59">
        <v>0.6</v>
      </c>
      <c r="G6" s="59">
        <v>0.6</v>
      </c>
      <c r="H6" s="60">
        <v>0</v>
      </c>
      <c r="I6" s="61">
        <v>0.5</v>
      </c>
      <c r="J6" s="61">
        <v>0.5</v>
      </c>
      <c r="K6" s="62" t="s">
        <v>28</v>
      </c>
      <c r="L6" s="62" t="s">
        <v>28</v>
      </c>
      <c r="M6" s="62" t="s">
        <v>28</v>
      </c>
      <c r="N6" s="63" t="s">
        <v>108</v>
      </c>
      <c r="O6" s="131">
        <v>2</v>
      </c>
      <c r="P6" s="132">
        <f t="shared" si="1"/>
        <v>1.8237082066869301</v>
      </c>
      <c r="Q6" s="133">
        <v>5</v>
      </c>
      <c r="R6" s="64"/>
      <c r="S6" s="64"/>
    </row>
    <row r="7" spans="1:19" ht="40.049999999999997" customHeight="1" thickBot="1" x14ac:dyDescent="0.35">
      <c r="A7" s="65">
        <f t="shared" si="0"/>
        <v>6</v>
      </c>
      <c r="B7" s="134" t="s">
        <v>310</v>
      </c>
      <c r="C7" s="135" t="s">
        <v>309</v>
      </c>
      <c r="D7" s="66" t="s">
        <v>103</v>
      </c>
      <c r="E7" s="66" t="s">
        <v>27</v>
      </c>
      <c r="F7" s="67">
        <v>1</v>
      </c>
      <c r="G7" s="67">
        <v>0.6</v>
      </c>
      <c r="H7" s="68">
        <v>0</v>
      </c>
      <c r="I7" s="69">
        <v>1.2</v>
      </c>
      <c r="J7" s="69">
        <v>0</v>
      </c>
      <c r="K7" s="70" t="s">
        <v>28</v>
      </c>
      <c r="L7" s="70" t="s">
        <v>28</v>
      </c>
      <c r="M7" s="70" t="s">
        <v>28</v>
      </c>
      <c r="N7" s="71" t="s">
        <v>108</v>
      </c>
      <c r="O7" s="136">
        <v>3</v>
      </c>
      <c r="P7" s="137">
        <f t="shared" si="1"/>
        <v>2.43161094224924</v>
      </c>
      <c r="Q7" s="138">
        <v>7</v>
      </c>
      <c r="R7" s="72"/>
      <c r="S7" s="72"/>
    </row>
    <row r="8" spans="1:19" ht="40.200000000000003" customHeight="1" x14ac:dyDescent="0.3">
      <c r="A8" s="49">
        <f t="shared" si="0"/>
        <v>7</v>
      </c>
      <c r="B8" s="124" t="s">
        <v>311</v>
      </c>
      <c r="C8" s="139" t="s">
        <v>508</v>
      </c>
      <c r="D8" s="50" t="s">
        <v>103</v>
      </c>
      <c r="E8" s="50" t="s">
        <v>27</v>
      </c>
      <c r="F8" s="51">
        <v>0.55000000000000004</v>
      </c>
      <c r="G8" s="51">
        <v>0.36</v>
      </c>
      <c r="H8" s="52">
        <v>0</v>
      </c>
      <c r="I8" s="53">
        <v>0.1</v>
      </c>
      <c r="J8" s="53">
        <v>1</v>
      </c>
      <c r="K8" s="54" t="s">
        <v>28</v>
      </c>
      <c r="L8" s="54" t="s">
        <v>28</v>
      </c>
      <c r="M8" s="54" t="s">
        <v>28</v>
      </c>
      <c r="N8" s="55" t="s">
        <v>108</v>
      </c>
      <c r="O8" s="126">
        <v>8.75</v>
      </c>
      <c r="P8" s="127">
        <f t="shared" si="1"/>
        <v>5.3191489361702127</v>
      </c>
      <c r="Q8" s="128">
        <v>17.5</v>
      </c>
      <c r="R8" s="56" t="s">
        <v>481</v>
      </c>
      <c r="S8" s="56"/>
    </row>
    <row r="9" spans="1:19" ht="40.200000000000003" customHeight="1" x14ac:dyDescent="0.3">
      <c r="A9" s="57">
        <f t="shared" si="0"/>
        <v>8</v>
      </c>
      <c r="B9" s="129" t="s">
        <v>311</v>
      </c>
      <c r="C9" s="130" t="s">
        <v>308</v>
      </c>
      <c r="D9" s="58" t="s">
        <v>103</v>
      </c>
      <c r="E9" s="58" t="s">
        <v>27</v>
      </c>
      <c r="F9" s="59">
        <v>0.75</v>
      </c>
      <c r="G9" s="59">
        <v>0.4</v>
      </c>
      <c r="H9" s="60">
        <v>0</v>
      </c>
      <c r="I9" s="61">
        <v>0.5</v>
      </c>
      <c r="J9" s="61">
        <v>0.5</v>
      </c>
      <c r="K9" s="62" t="s">
        <v>28</v>
      </c>
      <c r="L9" s="62" t="s">
        <v>28</v>
      </c>
      <c r="M9" s="62" t="s">
        <v>28</v>
      </c>
      <c r="N9" s="63" t="s">
        <v>108</v>
      </c>
      <c r="O9" s="131">
        <v>17.5</v>
      </c>
      <c r="P9" s="132">
        <f t="shared" si="1"/>
        <v>10.638297872340425</v>
      </c>
      <c r="Q9" s="133">
        <v>35</v>
      </c>
      <c r="R9" s="64"/>
      <c r="S9" s="64"/>
    </row>
    <row r="10" spans="1:19" ht="40.200000000000003" customHeight="1" thickBot="1" x14ac:dyDescent="0.35">
      <c r="A10" s="65">
        <f t="shared" si="0"/>
        <v>9</v>
      </c>
      <c r="B10" s="134" t="s">
        <v>311</v>
      </c>
      <c r="C10" s="135" t="s">
        <v>309</v>
      </c>
      <c r="D10" s="66" t="s">
        <v>103</v>
      </c>
      <c r="E10" s="66" t="s">
        <v>27</v>
      </c>
      <c r="F10" s="67">
        <v>1.2</v>
      </c>
      <c r="G10" s="67">
        <v>0.38</v>
      </c>
      <c r="H10" s="68">
        <v>0</v>
      </c>
      <c r="I10" s="69">
        <v>1</v>
      </c>
      <c r="J10" s="69">
        <v>0</v>
      </c>
      <c r="K10" s="70" t="s">
        <v>28</v>
      </c>
      <c r="L10" s="70" t="s">
        <v>28</v>
      </c>
      <c r="M10" s="70" t="s">
        <v>28</v>
      </c>
      <c r="N10" s="71" t="s">
        <v>108</v>
      </c>
      <c r="O10" s="136">
        <v>26.25</v>
      </c>
      <c r="P10" s="137">
        <f t="shared" si="1"/>
        <v>18.237082066869302</v>
      </c>
      <c r="Q10" s="138">
        <v>56.25</v>
      </c>
      <c r="R10" s="72"/>
      <c r="S10" s="72"/>
    </row>
    <row r="11" spans="1:19" ht="40.200000000000003" customHeight="1" x14ac:dyDescent="0.3">
      <c r="A11" s="49">
        <f t="shared" si="0"/>
        <v>10</v>
      </c>
      <c r="B11" s="124" t="s">
        <v>152</v>
      </c>
      <c r="C11" s="139" t="s">
        <v>508</v>
      </c>
      <c r="D11" s="50" t="s">
        <v>103</v>
      </c>
      <c r="E11" s="50" t="s">
        <v>27</v>
      </c>
      <c r="F11" s="51">
        <v>0.47</v>
      </c>
      <c r="G11" s="51">
        <v>0.36</v>
      </c>
      <c r="H11" s="52">
        <v>0</v>
      </c>
      <c r="I11" s="53">
        <v>0.1</v>
      </c>
      <c r="J11" s="53">
        <v>1</v>
      </c>
      <c r="K11" s="54" t="s">
        <v>28</v>
      </c>
      <c r="L11" s="54" t="s">
        <v>28</v>
      </c>
      <c r="M11" s="54" t="s">
        <v>28</v>
      </c>
      <c r="N11" s="55" t="s">
        <v>108</v>
      </c>
      <c r="O11" s="126">
        <v>8.75</v>
      </c>
      <c r="P11" s="127">
        <f t="shared" si="1"/>
        <v>5.3191489361702127</v>
      </c>
      <c r="Q11" s="128">
        <v>17.5</v>
      </c>
      <c r="R11" s="56" t="s">
        <v>481</v>
      </c>
      <c r="S11" s="56"/>
    </row>
    <row r="12" spans="1:19" ht="40.200000000000003" customHeight="1" x14ac:dyDescent="0.3">
      <c r="A12" s="57">
        <f t="shared" si="0"/>
        <v>11</v>
      </c>
      <c r="B12" s="129" t="s">
        <v>152</v>
      </c>
      <c r="C12" s="130" t="s">
        <v>308</v>
      </c>
      <c r="D12" s="58" t="s">
        <v>103</v>
      </c>
      <c r="E12" s="58" t="s">
        <v>27</v>
      </c>
      <c r="F12" s="59">
        <v>1.27</v>
      </c>
      <c r="G12" s="59">
        <v>0.4</v>
      </c>
      <c r="H12" s="60">
        <v>0</v>
      </c>
      <c r="I12" s="61">
        <v>0.5</v>
      </c>
      <c r="J12" s="61">
        <v>0.5</v>
      </c>
      <c r="K12" s="62" t="s">
        <v>28</v>
      </c>
      <c r="L12" s="62" t="s">
        <v>28</v>
      </c>
      <c r="M12" s="62" t="s">
        <v>28</v>
      </c>
      <c r="N12" s="63" t="s">
        <v>108</v>
      </c>
      <c r="O12" s="131">
        <v>17.5</v>
      </c>
      <c r="P12" s="132">
        <f t="shared" si="1"/>
        <v>10.638297872340425</v>
      </c>
      <c r="Q12" s="133">
        <v>35</v>
      </c>
      <c r="R12" s="64"/>
      <c r="S12" s="64"/>
    </row>
    <row r="13" spans="1:19" ht="40.200000000000003" customHeight="1" thickBot="1" x14ac:dyDescent="0.35">
      <c r="A13" s="65">
        <f t="shared" si="0"/>
        <v>12</v>
      </c>
      <c r="B13" s="134" t="s">
        <v>152</v>
      </c>
      <c r="C13" s="135" t="s">
        <v>309</v>
      </c>
      <c r="D13" s="66" t="s">
        <v>103</v>
      </c>
      <c r="E13" s="66" t="s">
        <v>27</v>
      </c>
      <c r="F13" s="67">
        <v>1.8</v>
      </c>
      <c r="G13" s="67">
        <v>0.38</v>
      </c>
      <c r="H13" s="68">
        <v>0</v>
      </c>
      <c r="I13" s="69">
        <v>1.2</v>
      </c>
      <c r="J13" s="69">
        <v>0</v>
      </c>
      <c r="K13" s="70" t="s">
        <v>28</v>
      </c>
      <c r="L13" s="70" t="s">
        <v>28</v>
      </c>
      <c r="M13" s="70" t="s">
        <v>28</v>
      </c>
      <c r="N13" s="71" t="s">
        <v>108</v>
      </c>
      <c r="O13" s="136">
        <v>26.25</v>
      </c>
      <c r="P13" s="137">
        <f t="shared" si="1"/>
        <v>18.237082066869302</v>
      </c>
      <c r="Q13" s="138">
        <v>56.25</v>
      </c>
      <c r="R13" s="72"/>
      <c r="S13" s="72"/>
    </row>
    <row r="14" spans="1:19" ht="40.200000000000003" customHeight="1" x14ac:dyDescent="0.3">
      <c r="A14" s="49">
        <f t="shared" si="0"/>
        <v>13</v>
      </c>
      <c r="B14" s="124" t="s">
        <v>153</v>
      </c>
      <c r="C14" s="139" t="s">
        <v>508</v>
      </c>
      <c r="D14" s="50" t="s">
        <v>103</v>
      </c>
      <c r="E14" s="50" t="s">
        <v>27</v>
      </c>
      <c r="F14" s="51">
        <v>0.44</v>
      </c>
      <c r="G14" s="51">
        <v>0.4</v>
      </c>
      <c r="H14" s="52">
        <v>0</v>
      </c>
      <c r="I14" s="53">
        <v>0.1</v>
      </c>
      <c r="J14" s="53">
        <v>1</v>
      </c>
      <c r="K14" s="54" t="s">
        <v>28</v>
      </c>
      <c r="L14" s="54" t="s">
        <v>28</v>
      </c>
      <c r="M14" s="54" t="s">
        <v>28</v>
      </c>
      <c r="N14" s="55" t="s">
        <v>108</v>
      </c>
      <c r="O14" s="126">
        <v>8.75</v>
      </c>
      <c r="P14" s="127">
        <f t="shared" si="1"/>
        <v>5.3191489361702127</v>
      </c>
      <c r="Q14" s="128">
        <v>17.5</v>
      </c>
      <c r="R14" s="56" t="s">
        <v>481</v>
      </c>
      <c r="S14" s="56"/>
    </row>
    <row r="15" spans="1:19" ht="40.200000000000003" customHeight="1" x14ac:dyDescent="0.3">
      <c r="A15" s="57">
        <f t="shared" si="0"/>
        <v>14</v>
      </c>
      <c r="B15" s="129" t="s">
        <v>153</v>
      </c>
      <c r="C15" s="130" t="s">
        <v>308</v>
      </c>
      <c r="D15" s="58" t="s">
        <v>103</v>
      </c>
      <c r="E15" s="58" t="s">
        <v>27</v>
      </c>
      <c r="F15" s="59">
        <v>1.24</v>
      </c>
      <c r="G15" s="59">
        <v>0.4</v>
      </c>
      <c r="H15" s="60">
        <v>0</v>
      </c>
      <c r="I15" s="61">
        <v>0.5</v>
      </c>
      <c r="J15" s="61">
        <v>0.5</v>
      </c>
      <c r="K15" s="62" t="s">
        <v>28</v>
      </c>
      <c r="L15" s="62" t="s">
        <v>28</v>
      </c>
      <c r="M15" s="62" t="s">
        <v>28</v>
      </c>
      <c r="N15" s="63" t="s">
        <v>108</v>
      </c>
      <c r="O15" s="131">
        <v>17.5</v>
      </c>
      <c r="P15" s="132">
        <f t="shared" si="1"/>
        <v>10.638297872340425</v>
      </c>
      <c r="Q15" s="133">
        <v>35</v>
      </c>
      <c r="R15" s="64"/>
      <c r="S15" s="64"/>
    </row>
    <row r="16" spans="1:19" ht="40.200000000000003" customHeight="1" thickBot="1" x14ac:dyDescent="0.35">
      <c r="A16" s="65">
        <f t="shared" si="0"/>
        <v>15</v>
      </c>
      <c r="B16" s="134" t="s">
        <v>153</v>
      </c>
      <c r="C16" s="135" t="s">
        <v>309</v>
      </c>
      <c r="D16" s="66" t="s">
        <v>103</v>
      </c>
      <c r="E16" s="66" t="s">
        <v>27</v>
      </c>
      <c r="F16" s="67">
        <v>1.7</v>
      </c>
      <c r="G16" s="67">
        <v>0.4</v>
      </c>
      <c r="H16" s="68">
        <v>0</v>
      </c>
      <c r="I16" s="69">
        <v>1.2</v>
      </c>
      <c r="J16" s="69">
        <v>0</v>
      </c>
      <c r="K16" s="70" t="s">
        <v>28</v>
      </c>
      <c r="L16" s="70" t="s">
        <v>28</v>
      </c>
      <c r="M16" s="70" t="s">
        <v>28</v>
      </c>
      <c r="N16" s="71" t="s">
        <v>108</v>
      </c>
      <c r="O16" s="136">
        <v>26.25</v>
      </c>
      <c r="P16" s="137">
        <f t="shared" si="1"/>
        <v>18.237082066869302</v>
      </c>
      <c r="Q16" s="138">
        <v>56.25</v>
      </c>
      <c r="R16" s="72"/>
      <c r="S16" s="72"/>
    </row>
    <row r="17" spans="1:19" ht="40.200000000000003" customHeight="1" x14ac:dyDescent="0.3">
      <c r="A17" s="49">
        <f t="shared" si="0"/>
        <v>16</v>
      </c>
      <c r="B17" s="124" t="s">
        <v>154</v>
      </c>
      <c r="C17" s="139" t="s">
        <v>508</v>
      </c>
      <c r="D17" s="50" t="s">
        <v>103</v>
      </c>
      <c r="E17" s="50" t="s">
        <v>27</v>
      </c>
      <c r="F17" s="51">
        <v>0.28999999999999998</v>
      </c>
      <c r="G17" s="51">
        <v>0.4</v>
      </c>
      <c r="H17" s="52">
        <v>0</v>
      </c>
      <c r="I17" s="53">
        <v>0.1</v>
      </c>
      <c r="J17" s="53">
        <v>1</v>
      </c>
      <c r="K17" s="54" t="s">
        <v>28</v>
      </c>
      <c r="L17" s="54" t="s">
        <v>28</v>
      </c>
      <c r="M17" s="54" t="s">
        <v>28</v>
      </c>
      <c r="N17" s="55" t="s">
        <v>108</v>
      </c>
      <c r="O17" s="126">
        <v>8.75</v>
      </c>
      <c r="P17" s="127">
        <f t="shared" si="1"/>
        <v>5.3191489361702127</v>
      </c>
      <c r="Q17" s="128">
        <v>17.5</v>
      </c>
      <c r="R17" s="56" t="s">
        <v>481</v>
      </c>
      <c r="S17" s="56"/>
    </row>
    <row r="18" spans="1:19" ht="40.200000000000003" customHeight="1" x14ac:dyDescent="0.3">
      <c r="A18" s="57">
        <f t="shared" si="0"/>
        <v>17</v>
      </c>
      <c r="B18" s="129" t="s">
        <v>154</v>
      </c>
      <c r="C18" s="130" t="s">
        <v>308</v>
      </c>
      <c r="D18" s="58" t="s">
        <v>103</v>
      </c>
      <c r="E18" s="58" t="s">
        <v>27</v>
      </c>
      <c r="F18" s="59">
        <v>0.64</v>
      </c>
      <c r="G18" s="59">
        <v>0.35</v>
      </c>
      <c r="H18" s="60">
        <v>0</v>
      </c>
      <c r="I18" s="61">
        <v>0.5</v>
      </c>
      <c r="J18" s="61">
        <v>0.5</v>
      </c>
      <c r="K18" s="62" t="s">
        <v>28</v>
      </c>
      <c r="L18" s="62" t="s">
        <v>28</v>
      </c>
      <c r="M18" s="62" t="s">
        <v>28</v>
      </c>
      <c r="N18" s="63" t="s">
        <v>108</v>
      </c>
      <c r="O18" s="131">
        <v>17.5</v>
      </c>
      <c r="P18" s="132">
        <f t="shared" si="1"/>
        <v>10.638297872340425</v>
      </c>
      <c r="Q18" s="133">
        <v>35</v>
      </c>
      <c r="R18" s="64"/>
      <c r="S18" s="64"/>
    </row>
    <row r="19" spans="1:19" ht="40.200000000000003" customHeight="1" thickBot="1" x14ac:dyDescent="0.35">
      <c r="A19" s="65">
        <f t="shared" si="0"/>
        <v>18</v>
      </c>
      <c r="B19" s="134" t="s">
        <v>154</v>
      </c>
      <c r="C19" s="135" t="s">
        <v>309</v>
      </c>
      <c r="D19" s="66" t="s">
        <v>103</v>
      </c>
      <c r="E19" s="66" t="s">
        <v>27</v>
      </c>
      <c r="F19" s="67">
        <v>1.1499999999999999</v>
      </c>
      <c r="G19" s="67">
        <v>0.5</v>
      </c>
      <c r="H19" s="68">
        <v>0</v>
      </c>
      <c r="I19" s="69">
        <v>1.2</v>
      </c>
      <c r="J19" s="69">
        <v>0</v>
      </c>
      <c r="K19" s="70" t="s">
        <v>28</v>
      </c>
      <c r="L19" s="70" t="s">
        <v>28</v>
      </c>
      <c r="M19" s="70" t="s">
        <v>28</v>
      </c>
      <c r="N19" s="71" t="s">
        <v>108</v>
      </c>
      <c r="O19" s="136">
        <v>26.25</v>
      </c>
      <c r="P19" s="137">
        <f t="shared" si="1"/>
        <v>18.237082066869302</v>
      </c>
      <c r="Q19" s="138">
        <v>56.25</v>
      </c>
      <c r="R19" s="72"/>
      <c r="S19" s="72"/>
    </row>
    <row r="20" spans="1:19" ht="40.200000000000003" customHeight="1" x14ac:dyDescent="0.3">
      <c r="A20" s="49">
        <f t="shared" si="0"/>
        <v>19</v>
      </c>
      <c r="B20" s="124" t="s">
        <v>155</v>
      </c>
      <c r="C20" s="139" t="s">
        <v>508</v>
      </c>
      <c r="D20" s="50" t="s">
        <v>103</v>
      </c>
      <c r="E20" s="50" t="s">
        <v>27</v>
      </c>
      <c r="F20" s="51">
        <v>0.23</v>
      </c>
      <c r="G20" s="51">
        <v>0.4</v>
      </c>
      <c r="H20" s="52">
        <v>0</v>
      </c>
      <c r="I20" s="53">
        <v>0.1</v>
      </c>
      <c r="J20" s="53">
        <v>1</v>
      </c>
      <c r="K20" s="54" t="s">
        <v>28</v>
      </c>
      <c r="L20" s="54" t="s">
        <v>28</v>
      </c>
      <c r="M20" s="54" t="s">
        <v>28</v>
      </c>
      <c r="N20" s="55" t="s">
        <v>108</v>
      </c>
      <c r="O20" s="126">
        <v>8.75</v>
      </c>
      <c r="P20" s="127">
        <f t="shared" si="1"/>
        <v>5.3191489361702127</v>
      </c>
      <c r="Q20" s="128">
        <v>17.5</v>
      </c>
      <c r="R20" s="56" t="s">
        <v>481</v>
      </c>
      <c r="S20" s="56"/>
    </row>
    <row r="21" spans="1:19" ht="40.200000000000003" customHeight="1" x14ac:dyDescent="0.3">
      <c r="A21" s="57">
        <f t="shared" si="0"/>
        <v>20</v>
      </c>
      <c r="B21" s="129" t="s">
        <v>155</v>
      </c>
      <c r="C21" s="130" t="s">
        <v>308</v>
      </c>
      <c r="D21" s="58" t="s">
        <v>103</v>
      </c>
      <c r="E21" s="58" t="s">
        <v>27</v>
      </c>
      <c r="F21" s="59">
        <v>0.52</v>
      </c>
      <c r="G21" s="59">
        <v>0.3</v>
      </c>
      <c r="H21" s="60">
        <v>0</v>
      </c>
      <c r="I21" s="61">
        <v>0.5</v>
      </c>
      <c r="J21" s="61">
        <v>0.5</v>
      </c>
      <c r="K21" s="62" t="s">
        <v>28</v>
      </c>
      <c r="L21" s="62" t="s">
        <v>28</v>
      </c>
      <c r="M21" s="62" t="s">
        <v>28</v>
      </c>
      <c r="N21" s="63" t="s">
        <v>108</v>
      </c>
      <c r="O21" s="131">
        <v>17.5</v>
      </c>
      <c r="P21" s="132">
        <f t="shared" si="1"/>
        <v>10.638297872340425</v>
      </c>
      <c r="Q21" s="133">
        <v>35</v>
      </c>
      <c r="R21" s="64"/>
      <c r="S21" s="64"/>
    </row>
    <row r="22" spans="1:19" ht="40.200000000000003" customHeight="1" thickBot="1" x14ac:dyDescent="0.35">
      <c r="A22" s="65">
        <f t="shared" si="0"/>
        <v>21</v>
      </c>
      <c r="B22" s="134" t="s">
        <v>155</v>
      </c>
      <c r="C22" s="135" t="s">
        <v>309</v>
      </c>
      <c r="D22" s="66" t="s">
        <v>103</v>
      </c>
      <c r="E22" s="66" t="s">
        <v>27</v>
      </c>
      <c r="F22" s="67">
        <v>0.76</v>
      </c>
      <c r="G22" s="67">
        <v>0.2</v>
      </c>
      <c r="H22" s="68">
        <v>0</v>
      </c>
      <c r="I22" s="69">
        <v>1.2</v>
      </c>
      <c r="J22" s="69">
        <v>0</v>
      </c>
      <c r="K22" s="70" t="s">
        <v>28</v>
      </c>
      <c r="L22" s="70" t="s">
        <v>28</v>
      </c>
      <c r="M22" s="70" t="s">
        <v>28</v>
      </c>
      <c r="N22" s="71" t="s">
        <v>108</v>
      </c>
      <c r="O22" s="136">
        <v>26.25</v>
      </c>
      <c r="P22" s="137">
        <f t="shared" si="1"/>
        <v>18.237082066869302</v>
      </c>
      <c r="Q22" s="138">
        <v>56.25</v>
      </c>
      <c r="R22" s="72"/>
      <c r="S22" s="72"/>
    </row>
    <row r="23" spans="1:19" ht="40.200000000000003" customHeight="1" x14ac:dyDescent="0.3">
      <c r="A23" s="49">
        <f>ROW()-1</f>
        <v>22</v>
      </c>
      <c r="B23" s="124" t="s">
        <v>159</v>
      </c>
      <c r="C23" s="125" t="s">
        <v>508</v>
      </c>
      <c r="D23" s="50" t="s">
        <v>103</v>
      </c>
      <c r="E23" s="50" t="s">
        <v>27</v>
      </c>
      <c r="F23" s="51">
        <v>0.1</v>
      </c>
      <c r="G23" s="51">
        <v>0.45</v>
      </c>
      <c r="H23" s="52">
        <v>0</v>
      </c>
      <c r="I23" s="53">
        <v>0.01</v>
      </c>
      <c r="J23" s="53">
        <v>1</v>
      </c>
      <c r="K23" s="54" t="s">
        <v>28</v>
      </c>
      <c r="L23" s="54" t="s">
        <v>28</v>
      </c>
      <c r="M23" s="54" t="s">
        <v>28</v>
      </c>
      <c r="N23" s="55" t="s">
        <v>108</v>
      </c>
      <c r="O23" s="126">
        <v>18</v>
      </c>
      <c r="P23" s="127">
        <f t="shared" si="1"/>
        <v>23.100303951367781</v>
      </c>
      <c r="Q23" s="128">
        <v>56</v>
      </c>
      <c r="R23" s="56" t="s">
        <v>482</v>
      </c>
      <c r="S23" s="56"/>
    </row>
    <row r="24" spans="1:19" ht="40.200000000000003" customHeight="1" x14ac:dyDescent="0.3">
      <c r="A24" s="57">
        <f t="shared" ref="A24:A87" si="2">ROW()-1</f>
        <v>23</v>
      </c>
      <c r="B24" s="129" t="s">
        <v>159</v>
      </c>
      <c r="C24" s="130" t="s">
        <v>308</v>
      </c>
      <c r="D24" s="58" t="s">
        <v>103</v>
      </c>
      <c r="E24" s="58" t="s">
        <v>27</v>
      </c>
      <c r="F24" s="59">
        <v>0.2</v>
      </c>
      <c r="G24" s="59">
        <v>0.5</v>
      </c>
      <c r="H24" s="60">
        <v>0</v>
      </c>
      <c r="I24" s="61">
        <v>0.5</v>
      </c>
      <c r="J24" s="61">
        <v>0</v>
      </c>
      <c r="K24" s="62" t="s">
        <v>28</v>
      </c>
      <c r="L24" s="62" t="s">
        <v>28</v>
      </c>
      <c r="M24" s="62" t="s">
        <v>28</v>
      </c>
      <c r="N24" s="63" t="s">
        <v>108</v>
      </c>
      <c r="O24" s="131">
        <v>44</v>
      </c>
      <c r="P24" s="132">
        <f t="shared" si="1"/>
        <v>41.945288753799389</v>
      </c>
      <c r="Q24" s="133">
        <v>113</v>
      </c>
      <c r="R24" s="64"/>
      <c r="S24" s="64"/>
    </row>
    <row r="25" spans="1:19" ht="40.200000000000003" customHeight="1" thickBot="1" x14ac:dyDescent="0.35">
      <c r="A25" s="65">
        <f t="shared" si="2"/>
        <v>24</v>
      </c>
      <c r="B25" s="134" t="s">
        <v>159</v>
      </c>
      <c r="C25" s="135" t="s">
        <v>309</v>
      </c>
      <c r="D25" s="66" t="s">
        <v>103</v>
      </c>
      <c r="E25" s="66" t="s">
        <v>27</v>
      </c>
      <c r="F25" s="67">
        <v>0.59</v>
      </c>
      <c r="G25" s="67">
        <v>0.8</v>
      </c>
      <c r="H25" s="68">
        <v>0</v>
      </c>
      <c r="I25" s="69">
        <v>1.2</v>
      </c>
      <c r="J25" s="69">
        <v>0</v>
      </c>
      <c r="K25" s="70" t="s">
        <v>28</v>
      </c>
      <c r="L25" s="70" t="s">
        <v>28</v>
      </c>
      <c r="M25" s="70" t="s">
        <v>28</v>
      </c>
      <c r="N25" s="71" t="s">
        <v>108</v>
      </c>
      <c r="O25" s="136">
        <v>75</v>
      </c>
      <c r="P25" s="137">
        <f t="shared" si="1"/>
        <v>91.1854103343465</v>
      </c>
      <c r="Q25" s="138">
        <v>225</v>
      </c>
      <c r="R25" s="72"/>
      <c r="S25" s="72"/>
    </row>
    <row r="26" spans="1:19" ht="40.200000000000003" customHeight="1" x14ac:dyDescent="0.3">
      <c r="A26" s="49">
        <f t="shared" si="2"/>
        <v>25</v>
      </c>
      <c r="B26" s="124" t="s">
        <v>156</v>
      </c>
      <c r="C26" s="125" t="s">
        <v>508</v>
      </c>
      <c r="D26" s="50" t="s">
        <v>103</v>
      </c>
      <c r="E26" s="50" t="s">
        <v>27</v>
      </c>
      <c r="F26" s="51">
        <v>0.25</v>
      </c>
      <c r="G26" s="51">
        <v>0.45</v>
      </c>
      <c r="H26" s="52">
        <v>0</v>
      </c>
      <c r="I26" s="53">
        <v>0.01</v>
      </c>
      <c r="J26" s="53">
        <v>1</v>
      </c>
      <c r="K26" s="54" t="s">
        <v>28</v>
      </c>
      <c r="L26" s="54" t="s">
        <v>28</v>
      </c>
      <c r="M26" s="54" t="s">
        <v>28</v>
      </c>
      <c r="N26" s="55" t="s">
        <v>108</v>
      </c>
      <c r="O26" s="126">
        <v>18</v>
      </c>
      <c r="P26" s="127">
        <f t="shared" si="1"/>
        <v>23.100303951367781</v>
      </c>
      <c r="Q26" s="128">
        <v>56</v>
      </c>
      <c r="R26" s="56" t="s">
        <v>482</v>
      </c>
      <c r="S26" s="56"/>
    </row>
    <row r="27" spans="1:19" ht="40.200000000000003" customHeight="1" x14ac:dyDescent="0.3">
      <c r="A27" s="57">
        <f t="shared" si="2"/>
        <v>26</v>
      </c>
      <c r="B27" s="129" t="s">
        <v>156</v>
      </c>
      <c r="C27" s="130" t="s">
        <v>308</v>
      </c>
      <c r="D27" s="58" t="s">
        <v>103</v>
      </c>
      <c r="E27" s="58" t="s">
        <v>27</v>
      </c>
      <c r="F27" s="59">
        <v>0.35</v>
      </c>
      <c r="G27" s="59">
        <v>0.5</v>
      </c>
      <c r="H27" s="60">
        <v>0</v>
      </c>
      <c r="I27" s="61">
        <v>0.5</v>
      </c>
      <c r="J27" s="61">
        <v>0</v>
      </c>
      <c r="K27" s="62" t="s">
        <v>28</v>
      </c>
      <c r="L27" s="62" t="s">
        <v>28</v>
      </c>
      <c r="M27" s="62" t="s">
        <v>28</v>
      </c>
      <c r="N27" s="63" t="s">
        <v>108</v>
      </c>
      <c r="O27" s="131">
        <v>44</v>
      </c>
      <c r="P27" s="132">
        <f t="shared" si="1"/>
        <v>41.945288753799389</v>
      </c>
      <c r="Q27" s="133">
        <v>113</v>
      </c>
      <c r="R27" s="64"/>
      <c r="S27" s="64"/>
    </row>
    <row r="28" spans="1:19" ht="40.200000000000003" customHeight="1" thickBot="1" x14ac:dyDescent="0.35">
      <c r="A28" s="65">
        <f t="shared" si="2"/>
        <v>27</v>
      </c>
      <c r="B28" s="134" t="s">
        <v>156</v>
      </c>
      <c r="C28" s="135" t="s">
        <v>309</v>
      </c>
      <c r="D28" s="66" t="s">
        <v>103</v>
      </c>
      <c r="E28" s="66" t="s">
        <v>27</v>
      </c>
      <c r="F28" s="67">
        <v>0.65</v>
      </c>
      <c r="G28" s="67">
        <v>0.7</v>
      </c>
      <c r="H28" s="68">
        <v>0</v>
      </c>
      <c r="I28" s="69">
        <v>1.2</v>
      </c>
      <c r="J28" s="69">
        <v>0</v>
      </c>
      <c r="K28" s="70" t="s">
        <v>28</v>
      </c>
      <c r="L28" s="70" t="s">
        <v>28</v>
      </c>
      <c r="M28" s="70" t="s">
        <v>28</v>
      </c>
      <c r="N28" s="71" t="s">
        <v>108</v>
      </c>
      <c r="O28" s="136">
        <v>75</v>
      </c>
      <c r="P28" s="137">
        <f t="shared" si="1"/>
        <v>91.1854103343465</v>
      </c>
      <c r="Q28" s="138">
        <v>225</v>
      </c>
      <c r="R28" s="72"/>
      <c r="S28" s="72"/>
    </row>
    <row r="29" spans="1:19" ht="40.200000000000003" customHeight="1" x14ac:dyDescent="0.3">
      <c r="A29" s="49">
        <f t="shared" si="2"/>
        <v>28</v>
      </c>
      <c r="B29" s="124" t="s">
        <v>157</v>
      </c>
      <c r="C29" s="125" t="s">
        <v>508</v>
      </c>
      <c r="D29" s="50" t="s">
        <v>103</v>
      </c>
      <c r="E29" s="50" t="s">
        <v>27</v>
      </c>
      <c r="F29" s="51">
        <v>0.35</v>
      </c>
      <c r="G29" s="51">
        <v>0.25</v>
      </c>
      <c r="H29" s="52">
        <v>0</v>
      </c>
      <c r="I29" s="53">
        <v>0.01</v>
      </c>
      <c r="J29" s="53">
        <v>1</v>
      </c>
      <c r="K29" s="54" t="s">
        <v>28</v>
      </c>
      <c r="L29" s="54" t="s">
        <v>28</v>
      </c>
      <c r="M29" s="54" t="s">
        <v>28</v>
      </c>
      <c r="N29" s="55" t="s">
        <v>108</v>
      </c>
      <c r="O29" s="126">
        <v>18</v>
      </c>
      <c r="P29" s="127">
        <f t="shared" si="1"/>
        <v>23.100303951367781</v>
      </c>
      <c r="Q29" s="128">
        <v>56</v>
      </c>
      <c r="R29" s="56" t="s">
        <v>482</v>
      </c>
      <c r="S29" s="56"/>
    </row>
    <row r="30" spans="1:19" ht="40.200000000000003" customHeight="1" x14ac:dyDescent="0.3">
      <c r="A30" s="57">
        <f t="shared" si="2"/>
        <v>29</v>
      </c>
      <c r="B30" s="129" t="s">
        <v>157</v>
      </c>
      <c r="C30" s="130" t="s">
        <v>308</v>
      </c>
      <c r="D30" s="58" t="s">
        <v>103</v>
      </c>
      <c r="E30" s="58" t="s">
        <v>27</v>
      </c>
      <c r="F30" s="59">
        <v>0.45</v>
      </c>
      <c r="G30" s="59">
        <v>0.3</v>
      </c>
      <c r="H30" s="60">
        <v>0</v>
      </c>
      <c r="I30" s="61">
        <v>0.5</v>
      </c>
      <c r="J30" s="61">
        <v>0</v>
      </c>
      <c r="K30" s="62" t="s">
        <v>28</v>
      </c>
      <c r="L30" s="62" t="s">
        <v>28</v>
      </c>
      <c r="M30" s="62" t="s">
        <v>28</v>
      </c>
      <c r="N30" s="63" t="s">
        <v>108</v>
      </c>
      <c r="O30" s="131">
        <v>44</v>
      </c>
      <c r="P30" s="132">
        <f t="shared" si="1"/>
        <v>41.945288753799389</v>
      </c>
      <c r="Q30" s="133">
        <v>113</v>
      </c>
      <c r="R30" s="64"/>
      <c r="S30" s="64"/>
    </row>
    <row r="31" spans="1:19" ht="40.200000000000003" customHeight="1" thickBot="1" x14ac:dyDescent="0.35">
      <c r="A31" s="65">
        <f t="shared" si="2"/>
        <v>30</v>
      </c>
      <c r="B31" s="134" t="s">
        <v>157</v>
      </c>
      <c r="C31" s="135" t="s">
        <v>309</v>
      </c>
      <c r="D31" s="66" t="s">
        <v>103</v>
      </c>
      <c r="E31" s="66" t="s">
        <v>27</v>
      </c>
      <c r="F31" s="67">
        <v>0.89</v>
      </c>
      <c r="G31" s="67">
        <v>0.5</v>
      </c>
      <c r="H31" s="68">
        <v>0</v>
      </c>
      <c r="I31" s="69">
        <v>1.2</v>
      </c>
      <c r="J31" s="69">
        <v>0</v>
      </c>
      <c r="K31" s="70" t="s">
        <v>28</v>
      </c>
      <c r="L31" s="70" t="s">
        <v>28</v>
      </c>
      <c r="M31" s="70" t="s">
        <v>28</v>
      </c>
      <c r="N31" s="71" t="s">
        <v>108</v>
      </c>
      <c r="O31" s="136">
        <v>75</v>
      </c>
      <c r="P31" s="137">
        <f t="shared" si="1"/>
        <v>91.1854103343465</v>
      </c>
      <c r="Q31" s="138">
        <v>225</v>
      </c>
      <c r="R31" s="72"/>
      <c r="S31" s="72"/>
    </row>
    <row r="32" spans="1:19" ht="40.200000000000003" customHeight="1" x14ac:dyDescent="0.3">
      <c r="A32" s="49">
        <f t="shared" si="2"/>
        <v>31</v>
      </c>
      <c r="B32" s="124" t="s">
        <v>158</v>
      </c>
      <c r="C32" s="125" t="s">
        <v>508</v>
      </c>
      <c r="D32" s="50" t="s">
        <v>103</v>
      </c>
      <c r="E32" s="50" t="s">
        <v>27</v>
      </c>
      <c r="F32" s="51">
        <v>0.15</v>
      </c>
      <c r="G32" s="51">
        <v>0.45</v>
      </c>
      <c r="H32" s="52">
        <v>0</v>
      </c>
      <c r="I32" s="53">
        <v>0.01</v>
      </c>
      <c r="J32" s="53">
        <v>1</v>
      </c>
      <c r="K32" s="54" t="s">
        <v>28</v>
      </c>
      <c r="L32" s="54" t="s">
        <v>28</v>
      </c>
      <c r="M32" s="54" t="s">
        <v>28</v>
      </c>
      <c r="N32" s="55" t="s">
        <v>108</v>
      </c>
      <c r="O32" s="126">
        <v>18</v>
      </c>
      <c r="P32" s="127">
        <f t="shared" si="1"/>
        <v>23.100303951367781</v>
      </c>
      <c r="Q32" s="128">
        <v>56</v>
      </c>
      <c r="R32" s="56" t="s">
        <v>482</v>
      </c>
      <c r="S32" s="56"/>
    </row>
    <row r="33" spans="1:19" ht="40.200000000000003" customHeight="1" x14ac:dyDescent="0.3">
      <c r="A33" s="57">
        <f t="shared" si="2"/>
        <v>32</v>
      </c>
      <c r="B33" s="129" t="s">
        <v>158</v>
      </c>
      <c r="C33" s="130" t="s">
        <v>308</v>
      </c>
      <c r="D33" s="58" t="s">
        <v>103</v>
      </c>
      <c r="E33" s="58" t="s">
        <v>27</v>
      </c>
      <c r="F33" s="59">
        <v>0.25</v>
      </c>
      <c r="G33" s="59">
        <v>0.5</v>
      </c>
      <c r="H33" s="60">
        <v>0</v>
      </c>
      <c r="I33" s="61">
        <v>0.5</v>
      </c>
      <c r="J33" s="61">
        <v>0</v>
      </c>
      <c r="K33" s="62" t="s">
        <v>28</v>
      </c>
      <c r="L33" s="62" t="s">
        <v>28</v>
      </c>
      <c r="M33" s="62" t="s">
        <v>28</v>
      </c>
      <c r="N33" s="63" t="s">
        <v>108</v>
      </c>
      <c r="O33" s="131">
        <v>44</v>
      </c>
      <c r="P33" s="132">
        <f t="shared" si="1"/>
        <v>41.945288753799389</v>
      </c>
      <c r="Q33" s="133">
        <v>113</v>
      </c>
      <c r="R33" s="64"/>
      <c r="S33" s="64"/>
    </row>
    <row r="34" spans="1:19" ht="40.200000000000003" customHeight="1" thickBot="1" x14ac:dyDescent="0.35">
      <c r="A34" s="65">
        <f t="shared" si="2"/>
        <v>33</v>
      </c>
      <c r="B34" s="134" t="s">
        <v>158</v>
      </c>
      <c r="C34" s="135" t="s">
        <v>309</v>
      </c>
      <c r="D34" s="66" t="s">
        <v>103</v>
      </c>
      <c r="E34" s="66" t="s">
        <v>27</v>
      </c>
      <c r="F34" s="67">
        <v>0.65</v>
      </c>
      <c r="G34" s="67">
        <v>0.8</v>
      </c>
      <c r="H34" s="68">
        <v>0</v>
      </c>
      <c r="I34" s="69">
        <v>1.2</v>
      </c>
      <c r="J34" s="69">
        <v>0</v>
      </c>
      <c r="K34" s="70" t="s">
        <v>28</v>
      </c>
      <c r="L34" s="70" t="s">
        <v>28</v>
      </c>
      <c r="M34" s="70" t="s">
        <v>28</v>
      </c>
      <c r="N34" s="71" t="s">
        <v>108</v>
      </c>
      <c r="O34" s="136">
        <v>75</v>
      </c>
      <c r="P34" s="137">
        <f t="shared" si="1"/>
        <v>91.1854103343465</v>
      </c>
      <c r="Q34" s="138">
        <v>225</v>
      </c>
      <c r="R34" s="72"/>
      <c r="S34" s="72"/>
    </row>
    <row r="35" spans="1:19" ht="40.200000000000003" customHeight="1" x14ac:dyDescent="0.3">
      <c r="A35" s="49">
        <f t="shared" si="2"/>
        <v>34</v>
      </c>
      <c r="B35" s="124" t="s">
        <v>160</v>
      </c>
      <c r="C35" s="125" t="s">
        <v>508</v>
      </c>
      <c r="D35" s="50" t="s">
        <v>103</v>
      </c>
      <c r="E35" s="50" t="s">
        <v>27</v>
      </c>
      <c r="F35" s="51">
        <v>0.2</v>
      </c>
      <c r="G35" s="51">
        <v>0.27</v>
      </c>
      <c r="H35" s="52">
        <v>0</v>
      </c>
      <c r="I35" s="53">
        <v>0.01</v>
      </c>
      <c r="J35" s="53">
        <v>1</v>
      </c>
      <c r="K35" s="54" t="s">
        <v>28</v>
      </c>
      <c r="L35" s="54" t="s">
        <v>28</v>
      </c>
      <c r="M35" s="54" t="s">
        <v>28</v>
      </c>
      <c r="N35" s="55" t="s">
        <v>108</v>
      </c>
      <c r="O35" s="126">
        <v>18</v>
      </c>
      <c r="P35" s="127">
        <f t="shared" si="1"/>
        <v>23.100303951367781</v>
      </c>
      <c r="Q35" s="128">
        <v>56</v>
      </c>
      <c r="R35" s="56" t="s">
        <v>482</v>
      </c>
      <c r="S35" s="56"/>
    </row>
    <row r="36" spans="1:19" ht="40.200000000000003" customHeight="1" x14ac:dyDescent="0.3">
      <c r="A36" s="57">
        <f t="shared" si="2"/>
        <v>35</v>
      </c>
      <c r="B36" s="129" t="s">
        <v>160</v>
      </c>
      <c r="C36" s="130" t="s">
        <v>308</v>
      </c>
      <c r="D36" s="58" t="s">
        <v>103</v>
      </c>
      <c r="E36" s="58" t="s">
        <v>27</v>
      </c>
      <c r="F36" s="59">
        <v>101</v>
      </c>
      <c r="G36" s="59">
        <v>0.5</v>
      </c>
      <c r="H36" s="60">
        <v>0</v>
      </c>
      <c r="I36" s="61">
        <v>0.5</v>
      </c>
      <c r="J36" s="61">
        <v>0</v>
      </c>
      <c r="K36" s="62" t="s">
        <v>28</v>
      </c>
      <c r="L36" s="62" t="s">
        <v>28</v>
      </c>
      <c r="M36" s="62" t="s">
        <v>28</v>
      </c>
      <c r="N36" s="63" t="s">
        <v>108</v>
      </c>
      <c r="O36" s="131">
        <v>44</v>
      </c>
      <c r="P36" s="132">
        <f t="shared" si="1"/>
        <v>41.945288753799389</v>
      </c>
      <c r="Q36" s="133">
        <v>113</v>
      </c>
      <c r="R36" s="64"/>
      <c r="S36" s="64"/>
    </row>
    <row r="37" spans="1:19" ht="40.200000000000003" customHeight="1" thickBot="1" x14ac:dyDescent="0.35">
      <c r="A37" s="65">
        <f t="shared" si="2"/>
        <v>36</v>
      </c>
      <c r="B37" s="134" t="s">
        <v>160</v>
      </c>
      <c r="C37" s="135" t="s">
        <v>309</v>
      </c>
      <c r="D37" s="66" t="s">
        <v>103</v>
      </c>
      <c r="E37" s="66" t="s">
        <v>27</v>
      </c>
      <c r="F37" s="67">
        <v>0.37</v>
      </c>
      <c r="G37" s="67">
        <v>0.45</v>
      </c>
      <c r="H37" s="68">
        <v>0</v>
      </c>
      <c r="I37" s="69">
        <v>1.2</v>
      </c>
      <c r="J37" s="69">
        <v>0</v>
      </c>
      <c r="K37" s="70" t="s">
        <v>28</v>
      </c>
      <c r="L37" s="70" t="s">
        <v>28</v>
      </c>
      <c r="M37" s="70" t="s">
        <v>28</v>
      </c>
      <c r="N37" s="71" t="s">
        <v>108</v>
      </c>
      <c r="O37" s="136">
        <v>75</v>
      </c>
      <c r="P37" s="137">
        <f t="shared" si="1"/>
        <v>91.1854103343465</v>
      </c>
      <c r="Q37" s="138">
        <v>225</v>
      </c>
      <c r="R37" s="72"/>
      <c r="S37" s="72"/>
    </row>
    <row r="38" spans="1:19" ht="40.200000000000003" customHeight="1" x14ac:dyDescent="0.3">
      <c r="A38" s="49">
        <f t="shared" si="2"/>
        <v>37</v>
      </c>
      <c r="B38" s="124" t="s">
        <v>312</v>
      </c>
      <c r="C38" s="125" t="s">
        <v>313</v>
      </c>
      <c r="D38" s="50" t="s">
        <v>103</v>
      </c>
      <c r="E38" s="50" t="s">
        <v>27</v>
      </c>
      <c r="F38" s="51">
        <v>0.55000000000000004</v>
      </c>
      <c r="G38" s="51">
        <v>0.6</v>
      </c>
      <c r="H38" s="52">
        <v>0</v>
      </c>
      <c r="I38" s="53">
        <v>0.01</v>
      </c>
      <c r="J38" s="53">
        <v>1</v>
      </c>
      <c r="K38" s="54" t="s">
        <v>28</v>
      </c>
      <c r="L38" s="54" t="s">
        <v>28</v>
      </c>
      <c r="M38" s="54" t="s">
        <v>28</v>
      </c>
      <c r="N38" s="55" t="s">
        <v>108</v>
      </c>
      <c r="O38" s="126">
        <v>18</v>
      </c>
      <c r="P38" s="127">
        <f t="shared" si="1"/>
        <v>23.100303951367781</v>
      </c>
      <c r="Q38" s="128">
        <v>56</v>
      </c>
      <c r="R38" s="56" t="s">
        <v>482</v>
      </c>
      <c r="S38" s="56"/>
    </row>
    <row r="39" spans="1:19" ht="40.200000000000003" customHeight="1" x14ac:dyDescent="0.3">
      <c r="A39" s="57">
        <f t="shared" si="2"/>
        <v>38</v>
      </c>
      <c r="B39" s="129" t="s">
        <v>312</v>
      </c>
      <c r="C39" s="130" t="s">
        <v>308</v>
      </c>
      <c r="D39" s="58" t="s">
        <v>103</v>
      </c>
      <c r="E39" s="58" t="s">
        <v>27</v>
      </c>
      <c r="F39" s="59">
        <v>0.8</v>
      </c>
      <c r="G39" s="59">
        <v>0.5</v>
      </c>
      <c r="H39" s="60">
        <v>0</v>
      </c>
      <c r="I39" s="61">
        <v>1.2</v>
      </c>
      <c r="J39" s="61">
        <v>0</v>
      </c>
      <c r="K39" s="62" t="s">
        <v>28</v>
      </c>
      <c r="L39" s="62" t="s">
        <v>28</v>
      </c>
      <c r="M39" s="62" t="s">
        <v>28</v>
      </c>
      <c r="N39" s="63" t="s">
        <v>108</v>
      </c>
      <c r="O39" s="131">
        <v>56</v>
      </c>
      <c r="P39" s="132">
        <f t="shared" si="1"/>
        <v>102.73556231003039</v>
      </c>
      <c r="Q39" s="133">
        <v>225</v>
      </c>
      <c r="R39" s="64"/>
      <c r="S39" s="64"/>
    </row>
    <row r="40" spans="1:19" ht="40.200000000000003" customHeight="1" thickBot="1" x14ac:dyDescent="0.35">
      <c r="A40" s="65">
        <f t="shared" si="2"/>
        <v>39</v>
      </c>
      <c r="B40" s="134" t="s">
        <v>312</v>
      </c>
      <c r="C40" s="135" t="s">
        <v>309</v>
      </c>
      <c r="D40" s="66" t="s">
        <v>103</v>
      </c>
      <c r="E40" s="66" t="s">
        <v>27</v>
      </c>
      <c r="F40" s="67">
        <v>1.33</v>
      </c>
      <c r="G40" s="67">
        <v>0.4</v>
      </c>
      <c r="H40" s="68">
        <v>0</v>
      </c>
      <c r="I40" s="69">
        <v>1.2</v>
      </c>
      <c r="J40" s="69">
        <v>0</v>
      </c>
      <c r="K40" s="70" t="s">
        <v>28</v>
      </c>
      <c r="L40" s="70" t="s">
        <v>28</v>
      </c>
      <c r="M40" s="70" t="s">
        <v>28</v>
      </c>
      <c r="N40" s="71" t="s">
        <v>108</v>
      </c>
      <c r="O40" s="136">
        <v>56</v>
      </c>
      <c r="P40" s="137">
        <f t="shared" si="1"/>
        <v>102.73556231003039</v>
      </c>
      <c r="Q40" s="138">
        <v>225</v>
      </c>
      <c r="R40" s="72"/>
      <c r="S40" s="72"/>
    </row>
    <row r="41" spans="1:19" ht="40.200000000000003" customHeight="1" x14ac:dyDescent="0.3">
      <c r="A41" s="49">
        <f t="shared" si="2"/>
        <v>40</v>
      </c>
      <c r="B41" s="124" t="s">
        <v>314</v>
      </c>
      <c r="C41" s="125" t="s">
        <v>313</v>
      </c>
      <c r="D41" s="50" t="s">
        <v>103</v>
      </c>
      <c r="E41" s="50" t="s">
        <v>27</v>
      </c>
      <c r="F41" s="51">
        <v>0.5</v>
      </c>
      <c r="G41" s="51">
        <v>0.5</v>
      </c>
      <c r="H41" s="52">
        <v>0</v>
      </c>
      <c r="I41" s="53">
        <v>0.01</v>
      </c>
      <c r="J41" s="53">
        <v>1</v>
      </c>
      <c r="K41" s="54" t="s">
        <v>28</v>
      </c>
      <c r="L41" s="54" t="s">
        <v>28</v>
      </c>
      <c r="M41" s="54" t="s">
        <v>28</v>
      </c>
      <c r="N41" s="55" t="s">
        <v>108</v>
      </c>
      <c r="O41" s="126">
        <v>18</v>
      </c>
      <c r="P41" s="127">
        <f t="shared" si="1"/>
        <v>23.100303951367781</v>
      </c>
      <c r="Q41" s="128">
        <v>56</v>
      </c>
      <c r="R41" s="56" t="s">
        <v>482</v>
      </c>
      <c r="S41" s="56"/>
    </row>
    <row r="42" spans="1:19" ht="40.200000000000003" customHeight="1" x14ac:dyDescent="0.3">
      <c r="A42" s="57">
        <f t="shared" si="2"/>
        <v>41</v>
      </c>
      <c r="B42" s="129" t="s">
        <v>314</v>
      </c>
      <c r="C42" s="130" t="s">
        <v>308</v>
      </c>
      <c r="D42" s="58" t="s">
        <v>103</v>
      </c>
      <c r="E42" s="58" t="s">
        <v>27</v>
      </c>
      <c r="F42" s="59">
        <v>0.7</v>
      </c>
      <c r="G42" s="59">
        <v>0.45</v>
      </c>
      <c r="H42" s="60">
        <v>0</v>
      </c>
      <c r="I42" s="61">
        <v>1.2</v>
      </c>
      <c r="J42" s="61">
        <v>0</v>
      </c>
      <c r="K42" s="62" t="s">
        <v>28</v>
      </c>
      <c r="L42" s="62" t="s">
        <v>28</v>
      </c>
      <c r="M42" s="62" t="s">
        <v>28</v>
      </c>
      <c r="N42" s="63" t="s">
        <v>108</v>
      </c>
      <c r="O42" s="131">
        <v>56</v>
      </c>
      <c r="P42" s="132">
        <f t="shared" si="1"/>
        <v>102.73556231003039</v>
      </c>
      <c r="Q42" s="133">
        <v>225</v>
      </c>
      <c r="R42" s="64"/>
      <c r="S42" s="64"/>
    </row>
    <row r="43" spans="1:19" ht="40.200000000000003" customHeight="1" thickBot="1" x14ac:dyDescent="0.35">
      <c r="A43" s="65">
        <f t="shared" si="2"/>
        <v>42</v>
      </c>
      <c r="B43" s="134" t="s">
        <v>314</v>
      </c>
      <c r="C43" s="135" t="s">
        <v>309</v>
      </c>
      <c r="D43" s="66" t="s">
        <v>103</v>
      </c>
      <c r="E43" s="66" t="s">
        <v>27</v>
      </c>
      <c r="F43" s="67">
        <v>1.53</v>
      </c>
      <c r="G43" s="67">
        <v>0.4</v>
      </c>
      <c r="H43" s="68">
        <v>0</v>
      </c>
      <c r="I43" s="69">
        <v>1.2</v>
      </c>
      <c r="J43" s="69">
        <v>0</v>
      </c>
      <c r="K43" s="70" t="s">
        <v>28</v>
      </c>
      <c r="L43" s="70" t="s">
        <v>28</v>
      </c>
      <c r="M43" s="70" t="s">
        <v>28</v>
      </c>
      <c r="N43" s="71" t="s">
        <v>108</v>
      </c>
      <c r="O43" s="136">
        <v>56</v>
      </c>
      <c r="P43" s="137">
        <f t="shared" si="1"/>
        <v>102.73556231003039</v>
      </c>
      <c r="Q43" s="138">
        <v>225</v>
      </c>
      <c r="R43" s="72"/>
      <c r="S43" s="72"/>
    </row>
    <row r="44" spans="1:19" ht="40.200000000000003" customHeight="1" x14ac:dyDescent="0.3">
      <c r="A44" s="49">
        <f t="shared" si="2"/>
        <v>43</v>
      </c>
      <c r="B44" s="124" t="s">
        <v>164</v>
      </c>
      <c r="C44" s="125" t="s">
        <v>313</v>
      </c>
      <c r="D44" s="50" t="s">
        <v>103</v>
      </c>
      <c r="E44" s="50" t="s">
        <v>27</v>
      </c>
      <c r="F44" s="51">
        <v>0.3</v>
      </c>
      <c r="G44" s="51">
        <v>0.5</v>
      </c>
      <c r="H44" s="52">
        <v>0</v>
      </c>
      <c r="I44" s="53">
        <v>0.01</v>
      </c>
      <c r="J44" s="53">
        <v>1</v>
      </c>
      <c r="K44" s="54" t="s">
        <v>28</v>
      </c>
      <c r="L44" s="54" t="s">
        <v>28</v>
      </c>
      <c r="M44" s="54" t="s">
        <v>28</v>
      </c>
      <c r="N44" s="55" t="s">
        <v>108</v>
      </c>
      <c r="O44" s="126">
        <v>18</v>
      </c>
      <c r="P44" s="127">
        <f t="shared" si="1"/>
        <v>23.100303951367781</v>
      </c>
      <c r="Q44" s="128">
        <v>56</v>
      </c>
      <c r="R44" s="56" t="s">
        <v>482</v>
      </c>
      <c r="S44" s="56"/>
    </row>
    <row r="45" spans="1:19" ht="40.200000000000003" customHeight="1" x14ac:dyDescent="0.3">
      <c r="A45" s="57">
        <f t="shared" si="2"/>
        <v>44</v>
      </c>
      <c r="B45" s="129" t="s">
        <v>164</v>
      </c>
      <c r="C45" s="130" t="s">
        <v>308</v>
      </c>
      <c r="D45" s="58" t="s">
        <v>103</v>
      </c>
      <c r="E45" s="58" t="s">
        <v>27</v>
      </c>
      <c r="F45" s="59">
        <v>0.35</v>
      </c>
      <c r="G45" s="59">
        <v>0.45</v>
      </c>
      <c r="H45" s="60">
        <v>0</v>
      </c>
      <c r="I45" s="61">
        <v>1.2</v>
      </c>
      <c r="J45" s="61">
        <v>0</v>
      </c>
      <c r="K45" s="62" t="s">
        <v>28</v>
      </c>
      <c r="L45" s="62" t="s">
        <v>28</v>
      </c>
      <c r="M45" s="62" t="s">
        <v>28</v>
      </c>
      <c r="N45" s="63" t="s">
        <v>108</v>
      </c>
      <c r="O45" s="131">
        <v>56</v>
      </c>
      <c r="P45" s="132">
        <f t="shared" si="1"/>
        <v>102.73556231003039</v>
      </c>
      <c r="Q45" s="133">
        <v>225</v>
      </c>
      <c r="R45" s="64"/>
      <c r="S45" s="64"/>
    </row>
    <row r="46" spans="1:19" ht="40.200000000000003" customHeight="1" thickBot="1" x14ac:dyDescent="0.35">
      <c r="A46" s="65">
        <f t="shared" si="2"/>
        <v>45</v>
      </c>
      <c r="B46" s="134" t="s">
        <v>164</v>
      </c>
      <c r="C46" s="135" t="s">
        <v>309</v>
      </c>
      <c r="D46" s="66" t="s">
        <v>103</v>
      </c>
      <c r="E46" s="66" t="s">
        <v>27</v>
      </c>
      <c r="F46" s="67">
        <v>0.63</v>
      </c>
      <c r="G46" s="67">
        <v>0.4</v>
      </c>
      <c r="H46" s="68">
        <v>0</v>
      </c>
      <c r="I46" s="69">
        <v>1.2</v>
      </c>
      <c r="J46" s="69">
        <v>0</v>
      </c>
      <c r="K46" s="70" t="s">
        <v>28</v>
      </c>
      <c r="L46" s="70" t="s">
        <v>28</v>
      </c>
      <c r="M46" s="70" t="s">
        <v>28</v>
      </c>
      <c r="N46" s="71" t="s">
        <v>108</v>
      </c>
      <c r="O46" s="136">
        <v>56</v>
      </c>
      <c r="P46" s="137">
        <f t="shared" si="1"/>
        <v>102.73556231003039</v>
      </c>
      <c r="Q46" s="138">
        <v>225</v>
      </c>
      <c r="R46" s="72"/>
      <c r="S46" s="72"/>
    </row>
    <row r="47" spans="1:19" ht="40.200000000000003" customHeight="1" x14ac:dyDescent="0.3">
      <c r="A47" s="49">
        <f t="shared" si="2"/>
        <v>46</v>
      </c>
      <c r="B47" s="124" t="s">
        <v>165</v>
      </c>
      <c r="C47" s="125" t="s">
        <v>313</v>
      </c>
      <c r="D47" s="50" t="s">
        <v>103</v>
      </c>
      <c r="E47" s="50" t="s">
        <v>27</v>
      </c>
      <c r="F47" s="51">
        <v>0.15</v>
      </c>
      <c r="G47" s="51">
        <v>0.5</v>
      </c>
      <c r="H47" s="52">
        <v>0</v>
      </c>
      <c r="I47" s="53">
        <v>0.01</v>
      </c>
      <c r="J47" s="53">
        <v>1</v>
      </c>
      <c r="K47" s="54" t="s">
        <v>28</v>
      </c>
      <c r="L47" s="54" t="s">
        <v>28</v>
      </c>
      <c r="M47" s="54" t="s">
        <v>28</v>
      </c>
      <c r="N47" s="55" t="s">
        <v>108</v>
      </c>
      <c r="O47" s="126">
        <v>18</v>
      </c>
      <c r="P47" s="127">
        <f t="shared" si="1"/>
        <v>23.100303951367781</v>
      </c>
      <c r="Q47" s="128">
        <v>56</v>
      </c>
      <c r="R47" s="56" t="s">
        <v>482</v>
      </c>
      <c r="S47" s="56"/>
    </row>
    <row r="48" spans="1:19" ht="40.200000000000003" customHeight="1" x14ac:dyDescent="0.3">
      <c r="A48" s="57">
        <f t="shared" si="2"/>
        <v>47</v>
      </c>
      <c r="B48" s="129" t="s">
        <v>165</v>
      </c>
      <c r="C48" s="130" t="s">
        <v>308</v>
      </c>
      <c r="D48" s="58" t="s">
        <v>103</v>
      </c>
      <c r="E48" s="58" t="s">
        <v>27</v>
      </c>
      <c r="F48" s="59">
        <v>0.2</v>
      </c>
      <c r="G48" s="59">
        <v>0.45</v>
      </c>
      <c r="H48" s="60">
        <v>0</v>
      </c>
      <c r="I48" s="61">
        <v>1.2</v>
      </c>
      <c r="J48" s="61">
        <v>0</v>
      </c>
      <c r="K48" s="62" t="s">
        <v>28</v>
      </c>
      <c r="L48" s="62" t="s">
        <v>28</v>
      </c>
      <c r="M48" s="62" t="s">
        <v>28</v>
      </c>
      <c r="N48" s="63" t="s">
        <v>108</v>
      </c>
      <c r="O48" s="131">
        <v>56</v>
      </c>
      <c r="P48" s="132">
        <f t="shared" si="1"/>
        <v>102.73556231003039</v>
      </c>
      <c r="Q48" s="133">
        <v>225</v>
      </c>
      <c r="R48" s="64"/>
      <c r="S48" s="64"/>
    </row>
    <row r="49" spans="1:19" ht="40.200000000000003" customHeight="1" thickBot="1" x14ac:dyDescent="0.35">
      <c r="A49" s="65">
        <f t="shared" si="2"/>
        <v>48</v>
      </c>
      <c r="B49" s="134" t="s">
        <v>165</v>
      </c>
      <c r="C49" s="135" t="s">
        <v>309</v>
      </c>
      <c r="D49" s="66" t="s">
        <v>103</v>
      </c>
      <c r="E49" s="66" t="s">
        <v>27</v>
      </c>
      <c r="F49" s="67">
        <v>0.53</v>
      </c>
      <c r="G49" s="67">
        <v>0.4</v>
      </c>
      <c r="H49" s="68">
        <v>0</v>
      </c>
      <c r="I49" s="69">
        <v>1.2</v>
      </c>
      <c r="J49" s="69">
        <v>0</v>
      </c>
      <c r="K49" s="70" t="s">
        <v>28</v>
      </c>
      <c r="L49" s="70" t="s">
        <v>28</v>
      </c>
      <c r="M49" s="70" t="s">
        <v>28</v>
      </c>
      <c r="N49" s="71" t="s">
        <v>108</v>
      </c>
      <c r="O49" s="136">
        <v>56</v>
      </c>
      <c r="P49" s="137">
        <f t="shared" si="1"/>
        <v>102.73556231003039</v>
      </c>
      <c r="Q49" s="138">
        <v>225</v>
      </c>
      <c r="R49" s="72"/>
      <c r="S49" s="72"/>
    </row>
    <row r="50" spans="1:19" ht="40.200000000000003" customHeight="1" x14ac:dyDescent="0.3">
      <c r="A50" s="49">
        <f t="shared" si="2"/>
        <v>49</v>
      </c>
      <c r="B50" s="124" t="s">
        <v>166</v>
      </c>
      <c r="C50" s="125" t="s">
        <v>313</v>
      </c>
      <c r="D50" s="50" t="s">
        <v>103</v>
      </c>
      <c r="E50" s="50" t="s">
        <v>27</v>
      </c>
      <c r="F50" s="51">
        <v>0.43</v>
      </c>
      <c r="G50" s="51">
        <v>0.3</v>
      </c>
      <c r="H50" s="52">
        <v>0</v>
      </c>
      <c r="I50" s="53">
        <v>0.01</v>
      </c>
      <c r="J50" s="53">
        <v>1</v>
      </c>
      <c r="K50" s="54" t="s">
        <v>28</v>
      </c>
      <c r="L50" s="54" t="s">
        <v>28</v>
      </c>
      <c r="M50" s="54" t="s">
        <v>28</v>
      </c>
      <c r="N50" s="55" t="s">
        <v>108</v>
      </c>
      <c r="O50" s="126">
        <v>18</v>
      </c>
      <c r="P50" s="127">
        <f t="shared" si="1"/>
        <v>23.100303951367781</v>
      </c>
      <c r="Q50" s="128">
        <v>56</v>
      </c>
      <c r="R50" s="56" t="s">
        <v>482</v>
      </c>
      <c r="S50" s="56"/>
    </row>
    <row r="51" spans="1:19" ht="40.200000000000003" customHeight="1" x14ac:dyDescent="0.3">
      <c r="A51" s="57">
        <f t="shared" si="2"/>
        <v>50</v>
      </c>
      <c r="B51" s="129" t="s">
        <v>166</v>
      </c>
      <c r="C51" s="130" t="s">
        <v>308</v>
      </c>
      <c r="D51" s="58" t="s">
        <v>103</v>
      </c>
      <c r="E51" s="58" t="s">
        <v>27</v>
      </c>
      <c r="F51" s="59">
        <v>0.53</v>
      </c>
      <c r="G51" s="59">
        <v>0.35</v>
      </c>
      <c r="H51" s="60">
        <v>0</v>
      </c>
      <c r="I51" s="61">
        <v>1.2</v>
      </c>
      <c r="J51" s="61">
        <v>0</v>
      </c>
      <c r="K51" s="62" t="s">
        <v>28</v>
      </c>
      <c r="L51" s="62" t="s">
        <v>28</v>
      </c>
      <c r="M51" s="62" t="s">
        <v>28</v>
      </c>
      <c r="N51" s="63" t="s">
        <v>108</v>
      </c>
      <c r="O51" s="131">
        <v>56</v>
      </c>
      <c r="P51" s="132">
        <f t="shared" si="1"/>
        <v>102.73556231003039</v>
      </c>
      <c r="Q51" s="133">
        <v>225</v>
      </c>
      <c r="R51" s="64"/>
      <c r="S51" s="64"/>
    </row>
    <row r="52" spans="1:19" ht="40.200000000000003" customHeight="1" thickBot="1" x14ac:dyDescent="0.35">
      <c r="A52" s="65">
        <f t="shared" si="2"/>
        <v>51</v>
      </c>
      <c r="B52" s="134" t="s">
        <v>166</v>
      </c>
      <c r="C52" s="135" t="s">
        <v>309</v>
      </c>
      <c r="D52" s="66" t="s">
        <v>103</v>
      </c>
      <c r="E52" s="66" t="s">
        <v>27</v>
      </c>
      <c r="F52" s="67">
        <v>0.68</v>
      </c>
      <c r="G52" s="67">
        <v>0.35</v>
      </c>
      <c r="H52" s="68">
        <v>0</v>
      </c>
      <c r="I52" s="69">
        <v>1.2</v>
      </c>
      <c r="J52" s="69">
        <v>0</v>
      </c>
      <c r="K52" s="70" t="s">
        <v>28</v>
      </c>
      <c r="L52" s="70" t="s">
        <v>28</v>
      </c>
      <c r="M52" s="70" t="s">
        <v>28</v>
      </c>
      <c r="N52" s="71" t="s">
        <v>108</v>
      </c>
      <c r="O52" s="136">
        <v>56</v>
      </c>
      <c r="P52" s="137">
        <f t="shared" si="1"/>
        <v>102.73556231003039</v>
      </c>
      <c r="Q52" s="138">
        <v>225</v>
      </c>
      <c r="R52" s="72"/>
      <c r="S52" s="72"/>
    </row>
    <row r="53" spans="1:19" ht="40.200000000000003" customHeight="1" x14ac:dyDescent="0.3">
      <c r="A53" s="49">
        <f t="shared" si="2"/>
        <v>52</v>
      </c>
      <c r="B53" s="124" t="s">
        <v>167</v>
      </c>
      <c r="C53" s="125" t="s">
        <v>313</v>
      </c>
      <c r="D53" s="50" t="s">
        <v>103</v>
      </c>
      <c r="E53" s="50" t="s">
        <v>27</v>
      </c>
      <c r="F53" s="51">
        <v>0.25</v>
      </c>
      <c r="G53" s="51">
        <v>0.5</v>
      </c>
      <c r="H53" s="52">
        <v>0</v>
      </c>
      <c r="I53" s="53">
        <v>0.01</v>
      </c>
      <c r="J53" s="53">
        <v>1</v>
      </c>
      <c r="K53" s="54" t="s">
        <v>28</v>
      </c>
      <c r="L53" s="54" t="s">
        <v>28</v>
      </c>
      <c r="M53" s="54" t="s">
        <v>28</v>
      </c>
      <c r="N53" s="55" t="s">
        <v>108</v>
      </c>
      <c r="O53" s="126">
        <v>18</v>
      </c>
      <c r="P53" s="127">
        <f t="shared" si="1"/>
        <v>23.100303951367781</v>
      </c>
      <c r="Q53" s="128">
        <v>56</v>
      </c>
      <c r="R53" s="56" t="s">
        <v>482</v>
      </c>
      <c r="S53" s="56"/>
    </row>
    <row r="54" spans="1:19" ht="40.200000000000003" customHeight="1" x14ac:dyDescent="0.3">
      <c r="A54" s="57">
        <f t="shared" si="2"/>
        <v>53</v>
      </c>
      <c r="B54" s="129" t="s">
        <v>167</v>
      </c>
      <c r="C54" s="130" t="s">
        <v>308</v>
      </c>
      <c r="D54" s="58" t="s">
        <v>103</v>
      </c>
      <c r="E54" s="58" t="s">
        <v>27</v>
      </c>
      <c r="F54" s="59">
        <v>0.3</v>
      </c>
      <c r="G54" s="59">
        <v>0.45</v>
      </c>
      <c r="H54" s="60">
        <v>0</v>
      </c>
      <c r="I54" s="61">
        <v>1.2</v>
      </c>
      <c r="J54" s="61">
        <v>0</v>
      </c>
      <c r="K54" s="62" t="s">
        <v>28</v>
      </c>
      <c r="L54" s="62" t="s">
        <v>28</v>
      </c>
      <c r="M54" s="62" t="s">
        <v>28</v>
      </c>
      <c r="N54" s="63" t="s">
        <v>108</v>
      </c>
      <c r="O54" s="131">
        <v>56</v>
      </c>
      <c r="P54" s="132">
        <f t="shared" si="1"/>
        <v>102.73556231003039</v>
      </c>
      <c r="Q54" s="133">
        <v>225</v>
      </c>
      <c r="R54" s="64"/>
      <c r="S54" s="64"/>
    </row>
    <row r="55" spans="1:19" ht="40.200000000000003" customHeight="1" thickBot="1" x14ac:dyDescent="0.35">
      <c r="A55" s="65">
        <f t="shared" si="2"/>
        <v>54</v>
      </c>
      <c r="B55" s="134" t="s">
        <v>167</v>
      </c>
      <c r="C55" s="135" t="s">
        <v>309</v>
      </c>
      <c r="D55" s="66" t="s">
        <v>103</v>
      </c>
      <c r="E55" s="66" t="s">
        <v>27</v>
      </c>
      <c r="F55" s="67">
        <v>0.48</v>
      </c>
      <c r="G55" s="67">
        <v>0.4</v>
      </c>
      <c r="H55" s="68">
        <v>0</v>
      </c>
      <c r="I55" s="69">
        <v>1.2</v>
      </c>
      <c r="J55" s="69">
        <v>0</v>
      </c>
      <c r="K55" s="70" t="s">
        <v>28</v>
      </c>
      <c r="L55" s="70" t="s">
        <v>28</v>
      </c>
      <c r="M55" s="70" t="s">
        <v>28</v>
      </c>
      <c r="N55" s="71" t="s">
        <v>108</v>
      </c>
      <c r="O55" s="136">
        <v>56</v>
      </c>
      <c r="P55" s="137">
        <f t="shared" si="1"/>
        <v>102.73556231003039</v>
      </c>
      <c r="Q55" s="138">
        <v>225</v>
      </c>
      <c r="R55" s="72"/>
      <c r="S55" s="72"/>
    </row>
    <row r="56" spans="1:19" ht="40.200000000000003" customHeight="1" x14ac:dyDescent="0.3">
      <c r="A56" s="49">
        <f t="shared" si="2"/>
        <v>55</v>
      </c>
      <c r="B56" s="124" t="s">
        <v>168</v>
      </c>
      <c r="C56" s="125" t="s">
        <v>313</v>
      </c>
      <c r="D56" s="50" t="s">
        <v>103</v>
      </c>
      <c r="E56" s="50" t="s">
        <v>27</v>
      </c>
      <c r="F56" s="51">
        <v>0.35</v>
      </c>
      <c r="G56" s="51">
        <v>0.25</v>
      </c>
      <c r="H56" s="52">
        <v>0</v>
      </c>
      <c r="I56" s="53">
        <v>0.01</v>
      </c>
      <c r="J56" s="53">
        <v>1</v>
      </c>
      <c r="K56" s="54" t="s">
        <v>28</v>
      </c>
      <c r="L56" s="54" t="s">
        <v>28</v>
      </c>
      <c r="M56" s="54" t="s">
        <v>28</v>
      </c>
      <c r="N56" s="55" t="s">
        <v>108</v>
      </c>
      <c r="O56" s="126">
        <v>18</v>
      </c>
      <c r="P56" s="127">
        <f t="shared" si="1"/>
        <v>23.100303951367781</v>
      </c>
      <c r="Q56" s="128">
        <v>56</v>
      </c>
      <c r="R56" s="56" t="s">
        <v>482</v>
      </c>
      <c r="S56" s="56"/>
    </row>
    <row r="57" spans="1:19" ht="40.200000000000003" customHeight="1" x14ac:dyDescent="0.3">
      <c r="A57" s="57">
        <f t="shared" si="2"/>
        <v>56</v>
      </c>
      <c r="B57" s="129" t="s">
        <v>168</v>
      </c>
      <c r="C57" s="130" t="s">
        <v>308</v>
      </c>
      <c r="D57" s="58" t="s">
        <v>103</v>
      </c>
      <c r="E57" s="58" t="s">
        <v>27</v>
      </c>
      <c r="F57" s="59">
        <v>0.43</v>
      </c>
      <c r="G57" s="59">
        <v>0.3</v>
      </c>
      <c r="H57" s="60">
        <v>0</v>
      </c>
      <c r="I57" s="61">
        <v>1.2</v>
      </c>
      <c r="J57" s="61">
        <v>0</v>
      </c>
      <c r="K57" s="62" t="s">
        <v>28</v>
      </c>
      <c r="L57" s="62" t="s">
        <v>28</v>
      </c>
      <c r="M57" s="62" t="s">
        <v>28</v>
      </c>
      <c r="N57" s="63" t="s">
        <v>108</v>
      </c>
      <c r="O57" s="131">
        <v>56</v>
      </c>
      <c r="P57" s="132">
        <f t="shared" si="1"/>
        <v>102.73556231003039</v>
      </c>
      <c r="Q57" s="133">
        <v>225</v>
      </c>
      <c r="R57" s="64"/>
      <c r="S57" s="64"/>
    </row>
    <row r="58" spans="1:19" ht="40.200000000000003" customHeight="1" thickBot="1" x14ac:dyDescent="0.35">
      <c r="A58" s="65">
        <f t="shared" si="2"/>
        <v>57</v>
      </c>
      <c r="B58" s="134" t="s">
        <v>168</v>
      </c>
      <c r="C58" s="135" t="s">
        <v>309</v>
      </c>
      <c r="D58" s="66" t="s">
        <v>103</v>
      </c>
      <c r="E58" s="66" t="s">
        <v>27</v>
      </c>
      <c r="F58" s="67">
        <v>0.53</v>
      </c>
      <c r="G58" s="67">
        <v>0.3</v>
      </c>
      <c r="H58" s="68">
        <v>0</v>
      </c>
      <c r="I58" s="69">
        <v>1.2</v>
      </c>
      <c r="J58" s="69">
        <v>0</v>
      </c>
      <c r="K58" s="70" t="s">
        <v>28</v>
      </c>
      <c r="L58" s="70" t="s">
        <v>28</v>
      </c>
      <c r="M58" s="70" t="s">
        <v>28</v>
      </c>
      <c r="N58" s="71" t="s">
        <v>108</v>
      </c>
      <c r="O58" s="136">
        <v>56</v>
      </c>
      <c r="P58" s="137">
        <f t="shared" si="1"/>
        <v>102.73556231003039</v>
      </c>
      <c r="Q58" s="138">
        <v>225</v>
      </c>
      <c r="R58" s="72"/>
      <c r="S58" s="72"/>
    </row>
    <row r="59" spans="1:19" ht="40.200000000000003" customHeight="1" x14ac:dyDescent="0.3">
      <c r="A59" s="49">
        <f t="shared" si="2"/>
        <v>58</v>
      </c>
      <c r="B59" s="124" t="s">
        <v>161</v>
      </c>
      <c r="C59" s="125" t="s">
        <v>313</v>
      </c>
      <c r="D59" s="50" t="s">
        <v>103</v>
      </c>
      <c r="E59" s="50" t="s">
        <v>27</v>
      </c>
      <c r="F59" s="51">
        <v>0.3</v>
      </c>
      <c r="G59" s="51">
        <v>0.5</v>
      </c>
      <c r="H59" s="52">
        <v>0</v>
      </c>
      <c r="I59" s="53">
        <v>0.01</v>
      </c>
      <c r="J59" s="53">
        <v>1</v>
      </c>
      <c r="K59" s="54" t="s">
        <v>28</v>
      </c>
      <c r="L59" s="54" t="s">
        <v>28</v>
      </c>
      <c r="M59" s="54" t="s">
        <v>28</v>
      </c>
      <c r="N59" s="55" t="s">
        <v>108</v>
      </c>
      <c r="O59" s="126">
        <v>18</v>
      </c>
      <c r="P59" s="127">
        <f t="shared" si="1"/>
        <v>23.100303951367781</v>
      </c>
      <c r="Q59" s="128">
        <v>56</v>
      </c>
      <c r="R59" s="56" t="s">
        <v>482</v>
      </c>
      <c r="S59" s="56"/>
    </row>
    <row r="60" spans="1:19" ht="40.200000000000003" customHeight="1" x14ac:dyDescent="0.3">
      <c r="A60" s="57">
        <f t="shared" si="2"/>
        <v>59</v>
      </c>
      <c r="B60" s="129" t="s">
        <v>161</v>
      </c>
      <c r="C60" s="130" t="s">
        <v>308</v>
      </c>
      <c r="D60" s="58" t="s">
        <v>103</v>
      </c>
      <c r="E60" s="58" t="s">
        <v>27</v>
      </c>
      <c r="F60" s="59">
        <v>0.35</v>
      </c>
      <c r="G60" s="59">
        <v>0.45</v>
      </c>
      <c r="H60" s="60">
        <v>0</v>
      </c>
      <c r="I60" s="61">
        <v>1.2</v>
      </c>
      <c r="J60" s="61">
        <v>0</v>
      </c>
      <c r="K60" s="62" t="s">
        <v>28</v>
      </c>
      <c r="L60" s="62" t="s">
        <v>28</v>
      </c>
      <c r="M60" s="62" t="s">
        <v>28</v>
      </c>
      <c r="N60" s="63" t="s">
        <v>108</v>
      </c>
      <c r="O60" s="131">
        <v>56</v>
      </c>
      <c r="P60" s="132">
        <f t="shared" si="1"/>
        <v>102.73556231003039</v>
      </c>
      <c r="Q60" s="133">
        <v>225</v>
      </c>
      <c r="R60" s="64"/>
      <c r="S60" s="64"/>
    </row>
    <row r="61" spans="1:19" ht="40.200000000000003" customHeight="1" thickBot="1" x14ac:dyDescent="0.35">
      <c r="A61" s="65">
        <f t="shared" si="2"/>
        <v>60</v>
      </c>
      <c r="B61" s="134" t="s">
        <v>161</v>
      </c>
      <c r="C61" s="135" t="s">
        <v>309</v>
      </c>
      <c r="D61" s="66" t="s">
        <v>103</v>
      </c>
      <c r="E61" s="66" t="s">
        <v>27</v>
      </c>
      <c r="F61" s="67">
        <v>0.78</v>
      </c>
      <c r="G61" s="67">
        <v>0.4</v>
      </c>
      <c r="H61" s="68">
        <v>0</v>
      </c>
      <c r="I61" s="69">
        <v>1.2</v>
      </c>
      <c r="J61" s="69">
        <v>0</v>
      </c>
      <c r="K61" s="70" t="s">
        <v>28</v>
      </c>
      <c r="L61" s="70" t="s">
        <v>28</v>
      </c>
      <c r="M61" s="70" t="s">
        <v>28</v>
      </c>
      <c r="N61" s="71" t="s">
        <v>108</v>
      </c>
      <c r="O61" s="136">
        <v>56</v>
      </c>
      <c r="P61" s="137">
        <f t="shared" si="1"/>
        <v>102.73556231003039</v>
      </c>
      <c r="Q61" s="138">
        <v>225</v>
      </c>
      <c r="R61" s="72"/>
      <c r="S61" s="72"/>
    </row>
    <row r="62" spans="1:19" ht="40.200000000000003" customHeight="1" x14ac:dyDescent="0.3">
      <c r="A62" s="49">
        <f t="shared" si="2"/>
        <v>61</v>
      </c>
      <c r="B62" s="124" t="s">
        <v>162</v>
      </c>
      <c r="C62" s="125" t="s">
        <v>313</v>
      </c>
      <c r="D62" s="50" t="s">
        <v>103</v>
      </c>
      <c r="E62" s="50" t="s">
        <v>27</v>
      </c>
      <c r="F62" s="51">
        <v>0.2</v>
      </c>
      <c r="G62" s="51">
        <v>0.5</v>
      </c>
      <c r="H62" s="52">
        <v>0</v>
      </c>
      <c r="I62" s="53">
        <v>0.01</v>
      </c>
      <c r="J62" s="53">
        <v>1</v>
      </c>
      <c r="K62" s="54" t="s">
        <v>28</v>
      </c>
      <c r="L62" s="54" t="s">
        <v>28</v>
      </c>
      <c r="M62" s="54" t="s">
        <v>28</v>
      </c>
      <c r="N62" s="55" t="s">
        <v>108</v>
      </c>
      <c r="O62" s="126">
        <v>18</v>
      </c>
      <c r="P62" s="127">
        <f t="shared" si="1"/>
        <v>23.100303951367781</v>
      </c>
      <c r="Q62" s="128">
        <v>56</v>
      </c>
      <c r="R62" s="56" t="s">
        <v>482</v>
      </c>
      <c r="S62" s="56"/>
    </row>
    <row r="63" spans="1:19" ht="40.200000000000003" customHeight="1" x14ac:dyDescent="0.3">
      <c r="A63" s="57">
        <f t="shared" si="2"/>
        <v>62</v>
      </c>
      <c r="B63" s="129" t="s">
        <v>162</v>
      </c>
      <c r="C63" s="130" t="s">
        <v>308</v>
      </c>
      <c r="D63" s="58" t="s">
        <v>103</v>
      </c>
      <c r="E63" s="58" t="s">
        <v>27</v>
      </c>
      <c r="F63" s="59">
        <v>0.25</v>
      </c>
      <c r="G63" s="59">
        <v>0.45</v>
      </c>
      <c r="H63" s="60">
        <v>0</v>
      </c>
      <c r="I63" s="61">
        <v>1.2</v>
      </c>
      <c r="J63" s="61">
        <v>0</v>
      </c>
      <c r="K63" s="62" t="s">
        <v>28</v>
      </c>
      <c r="L63" s="62" t="s">
        <v>28</v>
      </c>
      <c r="M63" s="62" t="s">
        <v>28</v>
      </c>
      <c r="N63" s="63" t="s">
        <v>108</v>
      </c>
      <c r="O63" s="131">
        <v>56</v>
      </c>
      <c r="P63" s="132">
        <f t="shared" si="1"/>
        <v>102.73556231003039</v>
      </c>
      <c r="Q63" s="133">
        <v>225</v>
      </c>
      <c r="R63" s="64"/>
      <c r="S63" s="64"/>
    </row>
    <row r="64" spans="1:19" ht="40.200000000000003" customHeight="1" thickBot="1" x14ac:dyDescent="0.35">
      <c r="A64" s="65">
        <f t="shared" si="2"/>
        <v>63</v>
      </c>
      <c r="B64" s="134" t="s">
        <v>162</v>
      </c>
      <c r="C64" s="135" t="s">
        <v>309</v>
      </c>
      <c r="D64" s="66" t="s">
        <v>103</v>
      </c>
      <c r="E64" s="66" t="s">
        <v>27</v>
      </c>
      <c r="F64" s="67">
        <v>0.68</v>
      </c>
      <c r="G64" s="67">
        <v>0.4</v>
      </c>
      <c r="H64" s="68">
        <v>0</v>
      </c>
      <c r="I64" s="69">
        <v>1.2</v>
      </c>
      <c r="J64" s="69">
        <v>0</v>
      </c>
      <c r="K64" s="70" t="s">
        <v>28</v>
      </c>
      <c r="L64" s="70" t="s">
        <v>28</v>
      </c>
      <c r="M64" s="70" t="s">
        <v>28</v>
      </c>
      <c r="N64" s="71" t="s">
        <v>108</v>
      </c>
      <c r="O64" s="136">
        <v>56</v>
      </c>
      <c r="P64" s="137">
        <f t="shared" si="1"/>
        <v>102.73556231003039</v>
      </c>
      <c r="Q64" s="138">
        <v>225</v>
      </c>
      <c r="R64" s="72"/>
      <c r="S64" s="72"/>
    </row>
    <row r="65" spans="1:19" ht="40.200000000000003" customHeight="1" x14ac:dyDescent="0.3">
      <c r="A65" s="49">
        <f t="shared" si="2"/>
        <v>64</v>
      </c>
      <c r="B65" s="124" t="s">
        <v>163</v>
      </c>
      <c r="C65" s="125" t="s">
        <v>313</v>
      </c>
      <c r="D65" s="50" t="s">
        <v>103</v>
      </c>
      <c r="E65" s="50" t="s">
        <v>27</v>
      </c>
      <c r="F65" s="51">
        <v>0.57999999999999996</v>
      </c>
      <c r="G65" s="51">
        <v>0.4</v>
      </c>
      <c r="H65" s="52">
        <v>0</v>
      </c>
      <c r="I65" s="53">
        <v>0.01</v>
      </c>
      <c r="J65" s="53">
        <v>1</v>
      </c>
      <c r="K65" s="54" t="s">
        <v>28</v>
      </c>
      <c r="L65" s="54" t="s">
        <v>28</v>
      </c>
      <c r="M65" s="54" t="s">
        <v>28</v>
      </c>
      <c r="N65" s="55" t="s">
        <v>108</v>
      </c>
      <c r="O65" s="126">
        <v>18</v>
      </c>
      <c r="P65" s="127">
        <f t="shared" si="1"/>
        <v>23.100303951367781</v>
      </c>
      <c r="Q65" s="128">
        <v>56</v>
      </c>
      <c r="R65" s="56" t="s">
        <v>482</v>
      </c>
      <c r="S65" s="56"/>
    </row>
    <row r="66" spans="1:19" ht="40.200000000000003" customHeight="1" x14ac:dyDescent="0.3">
      <c r="A66" s="57">
        <f t="shared" si="2"/>
        <v>65</v>
      </c>
      <c r="B66" s="129" t="s">
        <v>163</v>
      </c>
      <c r="C66" s="130" t="s">
        <v>308</v>
      </c>
      <c r="D66" s="58" t="s">
        <v>103</v>
      </c>
      <c r="E66" s="58" t="s">
        <v>27</v>
      </c>
      <c r="F66" s="59">
        <v>0.68</v>
      </c>
      <c r="G66" s="59">
        <v>0.4</v>
      </c>
      <c r="H66" s="60">
        <v>0</v>
      </c>
      <c r="I66" s="61">
        <v>1.2</v>
      </c>
      <c r="J66" s="61">
        <v>0</v>
      </c>
      <c r="K66" s="62" t="s">
        <v>28</v>
      </c>
      <c r="L66" s="62" t="s">
        <v>28</v>
      </c>
      <c r="M66" s="62" t="s">
        <v>28</v>
      </c>
      <c r="N66" s="63" t="s">
        <v>108</v>
      </c>
      <c r="O66" s="131">
        <v>56</v>
      </c>
      <c r="P66" s="132">
        <f t="shared" ref="P66:P129" si="3">(Q66-O66)/1.645</f>
        <v>102.73556231003039</v>
      </c>
      <c r="Q66" s="133">
        <v>225</v>
      </c>
      <c r="R66" s="64"/>
      <c r="S66" s="64"/>
    </row>
    <row r="67" spans="1:19" ht="40.200000000000003" customHeight="1" thickBot="1" x14ac:dyDescent="0.35">
      <c r="A67" s="65">
        <f t="shared" si="2"/>
        <v>66</v>
      </c>
      <c r="B67" s="134" t="s">
        <v>163</v>
      </c>
      <c r="C67" s="135" t="s">
        <v>309</v>
      </c>
      <c r="D67" s="66" t="s">
        <v>103</v>
      </c>
      <c r="E67" s="66" t="s">
        <v>27</v>
      </c>
      <c r="F67" s="67">
        <v>0.83</v>
      </c>
      <c r="G67" s="67">
        <v>0.4</v>
      </c>
      <c r="H67" s="68">
        <v>0</v>
      </c>
      <c r="I67" s="69">
        <v>1.2</v>
      </c>
      <c r="J67" s="69">
        <v>0</v>
      </c>
      <c r="K67" s="70" t="s">
        <v>28</v>
      </c>
      <c r="L67" s="70" t="s">
        <v>28</v>
      </c>
      <c r="M67" s="70" t="s">
        <v>28</v>
      </c>
      <c r="N67" s="71" t="s">
        <v>108</v>
      </c>
      <c r="O67" s="136">
        <v>56</v>
      </c>
      <c r="P67" s="137">
        <f t="shared" si="3"/>
        <v>102.73556231003039</v>
      </c>
      <c r="Q67" s="138">
        <v>225</v>
      </c>
      <c r="R67" s="72"/>
      <c r="S67" s="72"/>
    </row>
    <row r="68" spans="1:19" ht="40.200000000000003" customHeight="1" x14ac:dyDescent="0.3">
      <c r="A68" s="49">
        <f t="shared" si="2"/>
        <v>67</v>
      </c>
      <c r="B68" s="124" t="s">
        <v>171</v>
      </c>
      <c r="C68" s="125" t="s">
        <v>508</v>
      </c>
      <c r="D68" s="50" t="s">
        <v>103</v>
      </c>
      <c r="E68" s="50" t="s">
        <v>27</v>
      </c>
      <c r="F68" s="51">
        <v>0.25</v>
      </c>
      <c r="G68" s="51">
        <v>0.5</v>
      </c>
      <c r="H68" s="52">
        <v>0</v>
      </c>
      <c r="I68" s="53">
        <v>0.01</v>
      </c>
      <c r="J68" s="53">
        <v>1</v>
      </c>
      <c r="K68" s="54" t="s">
        <v>28</v>
      </c>
      <c r="L68" s="54" t="s">
        <v>28</v>
      </c>
      <c r="M68" s="54" t="s">
        <v>28</v>
      </c>
      <c r="N68" s="55" t="s">
        <v>108</v>
      </c>
      <c r="O68" s="126">
        <v>18</v>
      </c>
      <c r="P68" s="127">
        <f t="shared" si="3"/>
        <v>23.100303951367781</v>
      </c>
      <c r="Q68" s="128">
        <v>56</v>
      </c>
      <c r="R68" s="56" t="s">
        <v>482</v>
      </c>
      <c r="S68" s="56"/>
    </row>
    <row r="69" spans="1:19" ht="40.200000000000003" customHeight="1" x14ac:dyDescent="0.3">
      <c r="A69" s="57">
        <f t="shared" si="2"/>
        <v>68</v>
      </c>
      <c r="B69" s="129" t="s">
        <v>171</v>
      </c>
      <c r="C69" s="130" t="s">
        <v>308</v>
      </c>
      <c r="D69" s="58" t="s">
        <v>103</v>
      </c>
      <c r="E69" s="58" t="s">
        <v>27</v>
      </c>
      <c r="F69" s="59">
        <v>0.3</v>
      </c>
      <c r="G69" s="59">
        <v>0.45</v>
      </c>
      <c r="H69" s="60">
        <v>0</v>
      </c>
      <c r="I69" s="61">
        <v>1.2</v>
      </c>
      <c r="J69" s="61">
        <v>0</v>
      </c>
      <c r="K69" s="62" t="s">
        <v>28</v>
      </c>
      <c r="L69" s="62" t="s">
        <v>28</v>
      </c>
      <c r="M69" s="62" t="s">
        <v>28</v>
      </c>
      <c r="N69" s="63" t="s">
        <v>108</v>
      </c>
      <c r="O69" s="131">
        <v>56</v>
      </c>
      <c r="P69" s="132">
        <f t="shared" si="3"/>
        <v>102.73556231003039</v>
      </c>
      <c r="Q69" s="133">
        <v>225</v>
      </c>
      <c r="R69" s="64"/>
      <c r="S69" s="64"/>
    </row>
    <row r="70" spans="1:19" ht="40.200000000000003" customHeight="1" thickBot="1" x14ac:dyDescent="0.35">
      <c r="A70" s="65">
        <f t="shared" si="2"/>
        <v>69</v>
      </c>
      <c r="B70" s="134" t="s">
        <v>171</v>
      </c>
      <c r="C70" s="135" t="s">
        <v>309</v>
      </c>
      <c r="D70" s="66" t="s">
        <v>103</v>
      </c>
      <c r="E70" s="66" t="s">
        <v>27</v>
      </c>
      <c r="F70" s="67">
        <v>0.48</v>
      </c>
      <c r="G70" s="67">
        <v>0.27</v>
      </c>
      <c r="H70" s="68">
        <v>0</v>
      </c>
      <c r="I70" s="69">
        <v>1.2</v>
      </c>
      <c r="J70" s="69">
        <v>0</v>
      </c>
      <c r="K70" s="70" t="s">
        <v>28</v>
      </c>
      <c r="L70" s="70" t="s">
        <v>28</v>
      </c>
      <c r="M70" s="70" t="s">
        <v>28</v>
      </c>
      <c r="N70" s="71" t="s">
        <v>108</v>
      </c>
      <c r="O70" s="136">
        <v>56</v>
      </c>
      <c r="P70" s="137">
        <f t="shared" si="3"/>
        <v>102.73556231003039</v>
      </c>
      <c r="Q70" s="138">
        <v>225</v>
      </c>
      <c r="R70" s="72"/>
      <c r="S70" s="72"/>
    </row>
    <row r="71" spans="1:19" ht="40.200000000000003" customHeight="1" x14ac:dyDescent="0.3">
      <c r="A71" s="49">
        <f t="shared" si="2"/>
        <v>70</v>
      </c>
      <c r="B71" s="124" t="s">
        <v>172</v>
      </c>
      <c r="C71" s="125" t="s">
        <v>508</v>
      </c>
      <c r="D71" s="50" t="s">
        <v>103</v>
      </c>
      <c r="E71" s="50" t="s">
        <v>27</v>
      </c>
      <c r="F71" s="51">
        <v>0.2</v>
      </c>
      <c r="G71" s="51">
        <v>0.5</v>
      </c>
      <c r="H71" s="52">
        <v>0</v>
      </c>
      <c r="I71" s="53">
        <v>0.01</v>
      </c>
      <c r="J71" s="53">
        <v>1</v>
      </c>
      <c r="K71" s="54" t="s">
        <v>28</v>
      </c>
      <c r="L71" s="54" t="s">
        <v>28</v>
      </c>
      <c r="M71" s="54" t="s">
        <v>28</v>
      </c>
      <c r="N71" s="55" t="s">
        <v>108</v>
      </c>
      <c r="O71" s="126">
        <v>18</v>
      </c>
      <c r="P71" s="127">
        <f t="shared" si="3"/>
        <v>23.100303951367781</v>
      </c>
      <c r="Q71" s="128">
        <v>56</v>
      </c>
      <c r="R71" s="56" t="s">
        <v>482</v>
      </c>
      <c r="S71" s="56"/>
    </row>
    <row r="72" spans="1:19" ht="40.200000000000003" customHeight="1" x14ac:dyDescent="0.3">
      <c r="A72" s="57">
        <f t="shared" si="2"/>
        <v>71</v>
      </c>
      <c r="B72" s="129" t="s">
        <v>172</v>
      </c>
      <c r="C72" s="130" t="s">
        <v>308</v>
      </c>
      <c r="D72" s="58" t="s">
        <v>103</v>
      </c>
      <c r="E72" s="58" t="s">
        <v>27</v>
      </c>
      <c r="F72" s="59">
        <v>0.3</v>
      </c>
      <c r="G72" s="59">
        <v>0.45</v>
      </c>
      <c r="H72" s="60">
        <v>0</v>
      </c>
      <c r="I72" s="61">
        <v>1.2</v>
      </c>
      <c r="J72" s="61">
        <v>0</v>
      </c>
      <c r="K72" s="62" t="s">
        <v>28</v>
      </c>
      <c r="L72" s="62" t="s">
        <v>28</v>
      </c>
      <c r="M72" s="62" t="s">
        <v>28</v>
      </c>
      <c r="N72" s="63" t="s">
        <v>108</v>
      </c>
      <c r="O72" s="131">
        <v>56</v>
      </c>
      <c r="P72" s="132">
        <f t="shared" si="3"/>
        <v>102.73556231003039</v>
      </c>
      <c r="Q72" s="133">
        <v>225</v>
      </c>
      <c r="R72" s="64"/>
      <c r="S72" s="64"/>
    </row>
    <row r="73" spans="1:19" ht="40.200000000000003" customHeight="1" thickBot="1" x14ac:dyDescent="0.35">
      <c r="A73" s="65">
        <f t="shared" si="2"/>
        <v>72</v>
      </c>
      <c r="B73" s="134" t="s">
        <v>172</v>
      </c>
      <c r="C73" s="135" t="s">
        <v>309</v>
      </c>
      <c r="D73" s="66" t="s">
        <v>103</v>
      </c>
      <c r="E73" s="66" t="s">
        <v>27</v>
      </c>
      <c r="F73" s="67">
        <v>0.57999999999999996</v>
      </c>
      <c r="G73" s="67">
        <v>0.27</v>
      </c>
      <c r="H73" s="68">
        <v>0</v>
      </c>
      <c r="I73" s="69">
        <v>1.2</v>
      </c>
      <c r="J73" s="69">
        <v>0</v>
      </c>
      <c r="K73" s="70" t="s">
        <v>28</v>
      </c>
      <c r="L73" s="70" t="s">
        <v>28</v>
      </c>
      <c r="M73" s="70" t="s">
        <v>28</v>
      </c>
      <c r="N73" s="71" t="s">
        <v>108</v>
      </c>
      <c r="O73" s="136">
        <v>56</v>
      </c>
      <c r="P73" s="137">
        <f t="shared" si="3"/>
        <v>102.73556231003039</v>
      </c>
      <c r="Q73" s="138">
        <v>225</v>
      </c>
      <c r="R73" s="72"/>
      <c r="S73" s="72"/>
    </row>
    <row r="74" spans="1:19" ht="40.200000000000003" customHeight="1" x14ac:dyDescent="0.3">
      <c r="A74" s="49">
        <f t="shared" si="2"/>
        <v>73</v>
      </c>
      <c r="B74" s="124" t="s">
        <v>173</v>
      </c>
      <c r="C74" s="125" t="s">
        <v>508</v>
      </c>
      <c r="D74" s="50" t="s">
        <v>103</v>
      </c>
      <c r="E74" s="50" t="s">
        <v>27</v>
      </c>
      <c r="F74" s="51">
        <v>0.35</v>
      </c>
      <c r="G74" s="51">
        <v>0.2</v>
      </c>
      <c r="H74" s="52">
        <v>0</v>
      </c>
      <c r="I74" s="53">
        <v>0.01</v>
      </c>
      <c r="J74" s="53">
        <v>1</v>
      </c>
      <c r="K74" s="54" t="s">
        <v>28</v>
      </c>
      <c r="L74" s="54" t="s">
        <v>28</v>
      </c>
      <c r="M74" s="54" t="s">
        <v>28</v>
      </c>
      <c r="N74" s="55" t="s">
        <v>108</v>
      </c>
      <c r="O74" s="126">
        <v>18</v>
      </c>
      <c r="P74" s="127">
        <f t="shared" si="3"/>
        <v>23.100303951367781</v>
      </c>
      <c r="Q74" s="128">
        <v>56</v>
      </c>
      <c r="R74" s="56" t="s">
        <v>482</v>
      </c>
      <c r="S74" s="56"/>
    </row>
    <row r="75" spans="1:19" ht="40.200000000000003" customHeight="1" x14ac:dyDescent="0.3">
      <c r="A75" s="57">
        <f t="shared" si="2"/>
        <v>74</v>
      </c>
      <c r="B75" s="129" t="s">
        <v>173</v>
      </c>
      <c r="C75" s="130" t="s">
        <v>308</v>
      </c>
      <c r="D75" s="58" t="s">
        <v>103</v>
      </c>
      <c r="E75" s="58" t="s">
        <v>27</v>
      </c>
      <c r="F75" s="59">
        <v>0.4</v>
      </c>
      <c r="G75" s="59">
        <v>0.2</v>
      </c>
      <c r="H75" s="60">
        <v>0</v>
      </c>
      <c r="I75" s="61">
        <v>1.2</v>
      </c>
      <c r="J75" s="61">
        <v>0</v>
      </c>
      <c r="K75" s="62" t="s">
        <v>28</v>
      </c>
      <c r="L75" s="62" t="s">
        <v>28</v>
      </c>
      <c r="M75" s="62" t="s">
        <v>28</v>
      </c>
      <c r="N75" s="63" t="s">
        <v>108</v>
      </c>
      <c r="O75" s="131">
        <v>56</v>
      </c>
      <c r="P75" s="132">
        <f t="shared" si="3"/>
        <v>102.73556231003039</v>
      </c>
      <c r="Q75" s="133">
        <v>225</v>
      </c>
      <c r="R75" s="64"/>
      <c r="S75" s="64"/>
    </row>
    <row r="76" spans="1:19" ht="40.200000000000003" customHeight="1" thickBot="1" x14ac:dyDescent="0.35">
      <c r="A76" s="65">
        <f t="shared" si="2"/>
        <v>75</v>
      </c>
      <c r="B76" s="134" t="s">
        <v>173</v>
      </c>
      <c r="C76" s="135" t="s">
        <v>309</v>
      </c>
      <c r="D76" s="66" t="s">
        <v>103</v>
      </c>
      <c r="E76" s="66" t="s">
        <v>27</v>
      </c>
      <c r="F76" s="67">
        <v>0.53</v>
      </c>
      <c r="G76" s="67">
        <v>0.25</v>
      </c>
      <c r="H76" s="68">
        <v>0</v>
      </c>
      <c r="I76" s="69">
        <v>1.2</v>
      </c>
      <c r="J76" s="69">
        <v>0</v>
      </c>
      <c r="K76" s="70" t="s">
        <v>28</v>
      </c>
      <c r="L76" s="70" t="s">
        <v>28</v>
      </c>
      <c r="M76" s="70" t="s">
        <v>28</v>
      </c>
      <c r="N76" s="71" t="s">
        <v>108</v>
      </c>
      <c r="O76" s="136">
        <v>56</v>
      </c>
      <c r="P76" s="137">
        <f t="shared" si="3"/>
        <v>102.73556231003039</v>
      </c>
      <c r="Q76" s="138">
        <v>225</v>
      </c>
      <c r="R76" s="72"/>
      <c r="S76" s="72"/>
    </row>
    <row r="77" spans="1:19" ht="40.200000000000003" customHeight="1" x14ac:dyDescent="0.3">
      <c r="A77" s="49">
        <f t="shared" si="2"/>
        <v>76</v>
      </c>
      <c r="B77" s="124" t="s">
        <v>315</v>
      </c>
      <c r="C77" s="125" t="s">
        <v>508</v>
      </c>
      <c r="D77" s="50" t="s">
        <v>103</v>
      </c>
      <c r="E77" s="50" t="s">
        <v>27</v>
      </c>
      <c r="F77" s="51">
        <v>0.3</v>
      </c>
      <c r="G77" s="51">
        <v>0.5</v>
      </c>
      <c r="H77" s="52">
        <v>0</v>
      </c>
      <c r="I77" s="53">
        <v>0.01</v>
      </c>
      <c r="J77" s="53">
        <v>1</v>
      </c>
      <c r="K77" s="54" t="s">
        <v>28</v>
      </c>
      <c r="L77" s="54" t="s">
        <v>28</v>
      </c>
      <c r="M77" s="54" t="s">
        <v>28</v>
      </c>
      <c r="N77" s="55" t="s">
        <v>108</v>
      </c>
      <c r="O77" s="126">
        <v>18</v>
      </c>
      <c r="P77" s="127">
        <f t="shared" si="3"/>
        <v>23.100303951367781</v>
      </c>
      <c r="Q77" s="128">
        <v>56</v>
      </c>
      <c r="R77" s="56" t="s">
        <v>482</v>
      </c>
      <c r="S77" s="56"/>
    </row>
    <row r="78" spans="1:19" ht="40.200000000000003" customHeight="1" x14ac:dyDescent="0.3">
      <c r="A78" s="57">
        <f t="shared" si="2"/>
        <v>77</v>
      </c>
      <c r="B78" s="129" t="s">
        <v>315</v>
      </c>
      <c r="C78" s="130" t="s">
        <v>308</v>
      </c>
      <c r="D78" s="58" t="s">
        <v>103</v>
      </c>
      <c r="E78" s="58" t="s">
        <v>27</v>
      </c>
      <c r="F78" s="59">
        <v>0.4</v>
      </c>
      <c r="G78" s="59">
        <v>0.45</v>
      </c>
      <c r="H78" s="60">
        <v>0</v>
      </c>
      <c r="I78" s="61">
        <v>1.2</v>
      </c>
      <c r="J78" s="61">
        <v>0</v>
      </c>
      <c r="K78" s="62" t="s">
        <v>28</v>
      </c>
      <c r="L78" s="62" t="s">
        <v>28</v>
      </c>
      <c r="M78" s="62" t="s">
        <v>28</v>
      </c>
      <c r="N78" s="63" t="s">
        <v>108</v>
      </c>
      <c r="O78" s="131">
        <v>56</v>
      </c>
      <c r="P78" s="132">
        <f t="shared" si="3"/>
        <v>102.73556231003039</v>
      </c>
      <c r="Q78" s="133">
        <v>225</v>
      </c>
      <c r="R78" s="64"/>
      <c r="S78" s="64"/>
    </row>
    <row r="79" spans="1:19" ht="40.200000000000003" customHeight="1" thickBot="1" x14ac:dyDescent="0.35">
      <c r="A79" s="65">
        <f t="shared" si="2"/>
        <v>78</v>
      </c>
      <c r="B79" s="134" t="s">
        <v>315</v>
      </c>
      <c r="C79" s="135" t="s">
        <v>309</v>
      </c>
      <c r="D79" s="66" t="s">
        <v>103</v>
      </c>
      <c r="E79" s="66" t="s">
        <v>27</v>
      </c>
      <c r="F79" s="67">
        <v>0.63</v>
      </c>
      <c r="G79" s="67">
        <v>0.27</v>
      </c>
      <c r="H79" s="68">
        <v>0</v>
      </c>
      <c r="I79" s="69">
        <v>1.2</v>
      </c>
      <c r="J79" s="69">
        <v>0</v>
      </c>
      <c r="K79" s="70" t="s">
        <v>28</v>
      </c>
      <c r="L79" s="70" t="s">
        <v>28</v>
      </c>
      <c r="M79" s="70" t="s">
        <v>28</v>
      </c>
      <c r="N79" s="71" t="s">
        <v>108</v>
      </c>
      <c r="O79" s="136">
        <v>56</v>
      </c>
      <c r="P79" s="137">
        <f t="shared" si="3"/>
        <v>102.73556231003039</v>
      </c>
      <c r="Q79" s="138">
        <v>225</v>
      </c>
      <c r="R79" s="72"/>
      <c r="S79" s="72"/>
    </row>
    <row r="80" spans="1:19" ht="40.200000000000003" customHeight="1" x14ac:dyDescent="0.3">
      <c r="A80" s="49">
        <f t="shared" si="2"/>
        <v>79</v>
      </c>
      <c r="B80" s="124" t="s">
        <v>316</v>
      </c>
      <c r="C80" s="125" t="s">
        <v>508</v>
      </c>
      <c r="D80" s="50" t="s">
        <v>103</v>
      </c>
      <c r="E80" s="50" t="s">
        <v>27</v>
      </c>
      <c r="F80" s="51">
        <v>0.2</v>
      </c>
      <c r="G80" s="51">
        <v>0.5</v>
      </c>
      <c r="H80" s="52">
        <v>0</v>
      </c>
      <c r="I80" s="53">
        <v>0.01</v>
      </c>
      <c r="J80" s="53">
        <v>1</v>
      </c>
      <c r="K80" s="54" t="s">
        <v>28</v>
      </c>
      <c r="L80" s="54" t="s">
        <v>28</v>
      </c>
      <c r="M80" s="54" t="s">
        <v>28</v>
      </c>
      <c r="N80" s="55" t="s">
        <v>108</v>
      </c>
      <c r="O80" s="126">
        <v>18</v>
      </c>
      <c r="P80" s="127">
        <f t="shared" si="3"/>
        <v>23.100303951367781</v>
      </c>
      <c r="Q80" s="128">
        <v>56</v>
      </c>
      <c r="R80" s="56" t="s">
        <v>482</v>
      </c>
      <c r="S80" s="56"/>
    </row>
    <row r="81" spans="1:19" ht="40.200000000000003" customHeight="1" x14ac:dyDescent="0.3">
      <c r="A81" s="57">
        <f t="shared" si="2"/>
        <v>80</v>
      </c>
      <c r="B81" s="129" t="s">
        <v>316</v>
      </c>
      <c r="C81" s="130" t="s">
        <v>308</v>
      </c>
      <c r="D81" s="58" t="s">
        <v>103</v>
      </c>
      <c r="E81" s="58" t="s">
        <v>27</v>
      </c>
      <c r="F81" s="59">
        <v>0.3</v>
      </c>
      <c r="G81" s="59">
        <v>0.45</v>
      </c>
      <c r="H81" s="60">
        <v>0</v>
      </c>
      <c r="I81" s="61">
        <v>1.2</v>
      </c>
      <c r="J81" s="61">
        <v>0</v>
      </c>
      <c r="K81" s="62" t="s">
        <v>28</v>
      </c>
      <c r="L81" s="62" t="s">
        <v>28</v>
      </c>
      <c r="M81" s="62" t="s">
        <v>28</v>
      </c>
      <c r="N81" s="63" t="s">
        <v>108</v>
      </c>
      <c r="O81" s="131">
        <v>56</v>
      </c>
      <c r="P81" s="132">
        <f t="shared" si="3"/>
        <v>102.73556231003039</v>
      </c>
      <c r="Q81" s="133">
        <v>225</v>
      </c>
      <c r="R81" s="64"/>
      <c r="S81" s="64"/>
    </row>
    <row r="82" spans="1:19" ht="40.200000000000003" customHeight="1" thickBot="1" x14ac:dyDescent="0.35">
      <c r="A82" s="65">
        <f t="shared" si="2"/>
        <v>81</v>
      </c>
      <c r="B82" s="134" t="s">
        <v>316</v>
      </c>
      <c r="C82" s="135" t="s">
        <v>309</v>
      </c>
      <c r="D82" s="66" t="s">
        <v>103</v>
      </c>
      <c r="E82" s="66" t="s">
        <v>27</v>
      </c>
      <c r="F82" s="67">
        <v>0.55000000000000004</v>
      </c>
      <c r="G82" s="67">
        <v>0.27</v>
      </c>
      <c r="H82" s="68">
        <v>0</v>
      </c>
      <c r="I82" s="69">
        <v>1.2</v>
      </c>
      <c r="J82" s="69">
        <v>0</v>
      </c>
      <c r="K82" s="70" t="s">
        <v>28</v>
      </c>
      <c r="L82" s="70" t="s">
        <v>28</v>
      </c>
      <c r="M82" s="70" t="s">
        <v>28</v>
      </c>
      <c r="N82" s="71" t="s">
        <v>108</v>
      </c>
      <c r="O82" s="136">
        <v>56</v>
      </c>
      <c r="P82" s="137">
        <f t="shared" si="3"/>
        <v>102.73556231003039</v>
      </c>
      <c r="Q82" s="138">
        <v>225</v>
      </c>
      <c r="R82" s="72"/>
      <c r="S82" s="72"/>
    </row>
    <row r="83" spans="1:19" ht="40.200000000000003" customHeight="1" x14ac:dyDescent="0.3">
      <c r="A83" s="49">
        <f t="shared" si="2"/>
        <v>82</v>
      </c>
      <c r="B83" s="124" t="s">
        <v>174</v>
      </c>
      <c r="C83" s="125" t="s">
        <v>508</v>
      </c>
      <c r="D83" s="50" t="s">
        <v>103</v>
      </c>
      <c r="E83" s="50" t="s">
        <v>27</v>
      </c>
      <c r="F83" s="51">
        <v>0.25</v>
      </c>
      <c r="G83" s="51">
        <v>0.5</v>
      </c>
      <c r="H83" s="52">
        <v>0</v>
      </c>
      <c r="I83" s="53">
        <v>0.01</v>
      </c>
      <c r="J83" s="53">
        <v>1</v>
      </c>
      <c r="K83" s="54" t="s">
        <v>28</v>
      </c>
      <c r="L83" s="54" t="s">
        <v>28</v>
      </c>
      <c r="M83" s="54" t="s">
        <v>28</v>
      </c>
      <c r="N83" s="55" t="s">
        <v>108</v>
      </c>
      <c r="O83" s="126">
        <v>18</v>
      </c>
      <c r="P83" s="127">
        <f t="shared" si="3"/>
        <v>23.100303951367781</v>
      </c>
      <c r="Q83" s="128">
        <v>56</v>
      </c>
      <c r="R83" s="56" t="s">
        <v>482</v>
      </c>
      <c r="S83" s="56"/>
    </row>
    <row r="84" spans="1:19" ht="40.200000000000003" customHeight="1" x14ac:dyDescent="0.3">
      <c r="A84" s="57">
        <f t="shared" si="2"/>
        <v>83</v>
      </c>
      <c r="B84" s="129" t="s">
        <v>174</v>
      </c>
      <c r="C84" s="130" t="s">
        <v>308</v>
      </c>
      <c r="D84" s="58" t="s">
        <v>103</v>
      </c>
      <c r="E84" s="58" t="s">
        <v>27</v>
      </c>
      <c r="F84" s="59">
        <v>0.3</v>
      </c>
      <c r="G84" s="59">
        <v>0.45</v>
      </c>
      <c r="H84" s="60">
        <v>0</v>
      </c>
      <c r="I84" s="61">
        <v>1.2</v>
      </c>
      <c r="J84" s="61">
        <v>0</v>
      </c>
      <c r="K84" s="62" t="s">
        <v>28</v>
      </c>
      <c r="L84" s="62" t="s">
        <v>28</v>
      </c>
      <c r="M84" s="62" t="s">
        <v>28</v>
      </c>
      <c r="N84" s="63" t="s">
        <v>108</v>
      </c>
      <c r="O84" s="131">
        <v>56</v>
      </c>
      <c r="P84" s="132">
        <f t="shared" si="3"/>
        <v>102.73556231003039</v>
      </c>
      <c r="Q84" s="133">
        <v>225</v>
      </c>
      <c r="R84" s="64"/>
      <c r="S84" s="64"/>
    </row>
    <row r="85" spans="1:19" ht="40.200000000000003" customHeight="1" thickBot="1" x14ac:dyDescent="0.35">
      <c r="A85" s="65">
        <f t="shared" si="2"/>
        <v>84</v>
      </c>
      <c r="B85" s="134" t="s">
        <v>174</v>
      </c>
      <c r="C85" s="135" t="s">
        <v>309</v>
      </c>
      <c r="D85" s="66" t="s">
        <v>103</v>
      </c>
      <c r="E85" s="66" t="s">
        <v>27</v>
      </c>
      <c r="F85" s="67">
        <v>0.38</v>
      </c>
      <c r="G85" s="67">
        <v>0.34</v>
      </c>
      <c r="H85" s="68">
        <v>0</v>
      </c>
      <c r="I85" s="69">
        <v>1.2</v>
      </c>
      <c r="J85" s="69">
        <v>0</v>
      </c>
      <c r="K85" s="70" t="s">
        <v>28</v>
      </c>
      <c r="L85" s="70" t="s">
        <v>28</v>
      </c>
      <c r="M85" s="70" t="s">
        <v>28</v>
      </c>
      <c r="N85" s="71" t="s">
        <v>108</v>
      </c>
      <c r="O85" s="136">
        <v>56</v>
      </c>
      <c r="P85" s="137">
        <f t="shared" si="3"/>
        <v>102.73556231003039</v>
      </c>
      <c r="Q85" s="138">
        <v>225</v>
      </c>
      <c r="R85" s="72"/>
      <c r="S85" s="72"/>
    </row>
    <row r="86" spans="1:19" ht="40.200000000000003" customHeight="1" x14ac:dyDescent="0.3">
      <c r="A86" s="49">
        <f t="shared" si="2"/>
        <v>85</v>
      </c>
      <c r="B86" s="124" t="s">
        <v>175</v>
      </c>
      <c r="C86" s="125" t="s">
        <v>508</v>
      </c>
      <c r="D86" s="50" t="s">
        <v>103</v>
      </c>
      <c r="E86" s="50" t="s">
        <v>27</v>
      </c>
      <c r="F86" s="51">
        <v>0.35</v>
      </c>
      <c r="G86" s="51">
        <v>0.2</v>
      </c>
      <c r="H86" s="52">
        <v>0</v>
      </c>
      <c r="I86" s="53">
        <v>0.01</v>
      </c>
      <c r="J86" s="53">
        <v>1</v>
      </c>
      <c r="K86" s="54" t="s">
        <v>28</v>
      </c>
      <c r="L86" s="54" t="s">
        <v>28</v>
      </c>
      <c r="M86" s="54" t="s">
        <v>28</v>
      </c>
      <c r="N86" s="55" t="s">
        <v>108</v>
      </c>
      <c r="O86" s="126">
        <v>18</v>
      </c>
      <c r="P86" s="127">
        <f t="shared" si="3"/>
        <v>23.100303951367781</v>
      </c>
      <c r="Q86" s="128">
        <v>56</v>
      </c>
      <c r="R86" s="56" t="s">
        <v>482</v>
      </c>
      <c r="S86" s="56"/>
    </row>
    <row r="87" spans="1:19" ht="40.200000000000003" customHeight="1" x14ac:dyDescent="0.3">
      <c r="A87" s="57">
        <f t="shared" si="2"/>
        <v>86</v>
      </c>
      <c r="B87" s="129" t="s">
        <v>175</v>
      </c>
      <c r="C87" s="130" t="s">
        <v>308</v>
      </c>
      <c r="D87" s="58" t="s">
        <v>103</v>
      </c>
      <c r="E87" s="58" t="s">
        <v>27</v>
      </c>
      <c r="F87" s="59">
        <v>0.38</v>
      </c>
      <c r="G87" s="59">
        <v>0.2</v>
      </c>
      <c r="H87" s="60">
        <v>0</v>
      </c>
      <c r="I87" s="61">
        <v>1.2</v>
      </c>
      <c r="J87" s="61">
        <v>0</v>
      </c>
      <c r="K87" s="62" t="s">
        <v>28</v>
      </c>
      <c r="L87" s="62" t="s">
        <v>28</v>
      </c>
      <c r="M87" s="62" t="s">
        <v>28</v>
      </c>
      <c r="N87" s="63" t="s">
        <v>108</v>
      </c>
      <c r="O87" s="131">
        <v>56</v>
      </c>
      <c r="P87" s="132">
        <f t="shared" si="3"/>
        <v>102.73556231003039</v>
      </c>
      <c r="Q87" s="133">
        <v>225</v>
      </c>
      <c r="R87" s="64"/>
      <c r="S87" s="64"/>
    </row>
    <row r="88" spans="1:19" ht="40.200000000000003" customHeight="1" thickBot="1" x14ac:dyDescent="0.35">
      <c r="A88" s="65">
        <f t="shared" ref="A88:A160" si="4">ROW()-1</f>
        <v>87</v>
      </c>
      <c r="B88" s="134" t="s">
        <v>175</v>
      </c>
      <c r="C88" s="135" t="s">
        <v>309</v>
      </c>
      <c r="D88" s="66" t="s">
        <v>103</v>
      </c>
      <c r="E88" s="66" t="s">
        <v>27</v>
      </c>
      <c r="F88" s="67">
        <v>0.43</v>
      </c>
      <c r="G88" s="67">
        <v>0.2</v>
      </c>
      <c r="H88" s="68">
        <v>0</v>
      </c>
      <c r="I88" s="69">
        <v>1.2</v>
      </c>
      <c r="J88" s="69">
        <v>0</v>
      </c>
      <c r="K88" s="70" t="s">
        <v>28</v>
      </c>
      <c r="L88" s="70" t="s">
        <v>28</v>
      </c>
      <c r="M88" s="70" t="s">
        <v>28</v>
      </c>
      <c r="N88" s="71" t="s">
        <v>108</v>
      </c>
      <c r="O88" s="136">
        <v>56</v>
      </c>
      <c r="P88" s="137">
        <f t="shared" si="3"/>
        <v>102.73556231003039</v>
      </c>
      <c r="Q88" s="138">
        <v>225</v>
      </c>
      <c r="R88" s="72"/>
      <c r="S88" s="72"/>
    </row>
    <row r="89" spans="1:19" ht="40.200000000000003" customHeight="1" x14ac:dyDescent="0.3">
      <c r="A89" s="49">
        <f t="shared" si="4"/>
        <v>88</v>
      </c>
      <c r="B89" s="124" t="s">
        <v>317</v>
      </c>
      <c r="C89" s="125" t="s">
        <v>508</v>
      </c>
      <c r="D89" s="50" t="s">
        <v>103</v>
      </c>
      <c r="E89" s="50" t="s">
        <v>27</v>
      </c>
      <c r="F89" s="51">
        <v>0.4</v>
      </c>
      <c r="G89" s="51">
        <v>0.2</v>
      </c>
      <c r="H89" s="52">
        <v>0</v>
      </c>
      <c r="I89" s="53">
        <v>0.01</v>
      </c>
      <c r="J89" s="53">
        <v>1</v>
      </c>
      <c r="K89" s="54" t="s">
        <v>28</v>
      </c>
      <c r="L89" s="54" t="s">
        <v>28</v>
      </c>
      <c r="M89" s="54" t="s">
        <v>28</v>
      </c>
      <c r="N89" s="55" t="s">
        <v>108</v>
      </c>
      <c r="O89" s="126">
        <v>18</v>
      </c>
      <c r="P89" s="127">
        <f t="shared" si="3"/>
        <v>23.100303951367781</v>
      </c>
      <c r="Q89" s="128">
        <v>56</v>
      </c>
      <c r="R89" s="56" t="s">
        <v>482</v>
      </c>
      <c r="S89" s="56"/>
    </row>
    <row r="90" spans="1:19" ht="40.200000000000003" customHeight="1" x14ac:dyDescent="0.3">
      <c r="A90" s="57">
        <f t="shared" si="4"/>
        <v>89</v>
      </c>
      <c r="B90" s="129" t="s">
        <v>317</v>
      </c>
      <c r="C90" s="130" t="s">
        <v>308</v>
      </c>
      <c r="D90" s="58" t="s">
        <v>103</v>
      </c>
      <c r="E90" s="58" t="s">
        <v>27</v>
      </c>
      <c r="F90" s="59">
        <v>0.45</v>
      </c>
      <c r="G90" s="59">
        <v>0.2</v>
      </c>
      <c r="H90" s="60">
        <v>0</v>
      </c>
      <c r="I90" s="61">
        <v>1.2</v>
      </c>
      <c r="J90" s="61">
        <v>0</v>
      </c>
      <c r="K90" s="62" t="s">
        <v>28</v>
      </c>
      <c r="L90" s="62" t="s">
        <v>28</v>
      </c>
      <c r="M90" s="62" t="s">
        <v>28</v>
      </c>
      <c r="N90" s="63" t="s">
        <v>108</v>
      </c>
      <c r="O90" s="131">
        <v>56</v>
      </c>
      <c r="P90" s="132">
        <f t="shared" si="3"/>
        <v>102.73556231003039</v>
      </c>
      <c r="Q90" s="133">
        <v>225</v>
      </c>
      <c r="R90" s="64"/>
      <c r="S90" s="64"/>
    </row>
    <row r="91" spans="1:19" ht="40.200000000000003" customHeight="1" thickBot="1" x14ac:dyDescent="0.35">
      <c r="A91" s="65">
        <f t="shared" si="4"/>
        <v>90</v>
      </c>
      <c r="B91" s="134" t="s">
        <v>317</v>
      </c>
      <c r="C91" s="135" t="s">
        <v>309</v>
      </c>
      <c r="D91" s="66" t="s">
        <v>103</v>
      </c>
      <c r="E91" s="66" t="s">
        <v>27</v>
      </c>
      <c r="F91" s="67">
        <v>0.68</v>
      </c>
      <c r="G91" s="67">
        <v>0.27</v>
      </c>
      <c r="H91" s="68">
        <v>0</v>
      </c>
      <c r="I91" s="69">
        <v>1.2</v>
      </c>
      <c r="J91" s="69">
        <v>0</v>
      </c>
      <c r="K91" s="70" t="s">
        <v>28</v>
      </c>
      <c r="L91" s="70" t="s">
        <v>28</v>
      </c>
      <c r="M91" s="70" t="s">
        <v>28</v>
      </c>
      <c r="N91" s="71" t="s">
        <v>108</v>
      </c>
      <c r="O91" s="136">
        <v>56</v>
      </c>
      <c r="P91" s="137">
        <f t="shared" si="3"/>
        <v>102.73556231003039</v>
      </c>
      <c r="Q91" s="138">
        <v>225</v>
      </c>
      <c r="R91" s="72"/>
      <c r="S91" s="72"/>
    </row>
    <row r="92" spans="1:19" ht="40.200000000000003" customHeight="1" x14ac:dyDescent="0.3">
      <c r="A92" s="49">
        <f t="shared" si="4"/>
        <v>91</v>
      </c>
      <c r="B92" s="124" t="s">
        <v>318</v>
      </c>
      <c r="C92" s="125" t="s">
        <v>313</v>
      </c>
      <c r="D92" s="50" t="s">
        <v>103</v>
      </c>
      <c r="E92" s="50" t="s">
        <v>27</v>
      </c>
      <c r="F92" s="51">
        <v>0.3</v>
      </c>
      <c r="G92" s="51">
        <v>0.35</v>
      </c>
      <c r="H92" s="52">
        <v>0</v>
      </c>
      <c r="I92" s="53">
        <v>0.01</v>
      </c>
      <c r="J92" s="53">
        <v>1</v>
      </c>
      <c r="K92" s="54" t="s">
        <v>28</v>
      </c>
      <c r="L92" s="54" t="s">
        <v>28</v>
      </c>
      <c r="M92" s="54" t="s">
        <v>28</v>
      </c>
      <c r="N92" s="55" t="s">
        <v>108</v>
      </c>
      <c r="O92" s="126">
        <v>9</v>
      </c>
      <c r="P92" s="127">
        <f t="shared" si="3"/>
        <v>5.4711246200607899</v>
      </c>
      <c r="Q92" s="128">
        <v>18</v>
      </c>
      <c r="R92" s="56" t="s">
        <v>482</v>
      </c>
      <c r="S92" s="56"/>
    </row>
    <row r="93" spans="1:19" ht="40.200000000000003" customHeight="1" x14ac:dyDescent="0.3">
      <c r="A93" s="57">
        <f t="shared" si="4"/>
        <v>92</v>
      </c>
      <c r="B93" s="129" t="s">
        <v>318</v>
      </c>
      <c r="C93" s="130" t="s">
        <v>308</v>
      </c>
      <c r="D93" s="58" t="s">
        <v>103</v>
      </c>
      <c r="E93" s="58" t="s">
        <v>27</v>
      </c>
      <c r="F93" s="59">
        <v>0.45</v>
      </c>
      <c r="G93" s="59">
        <v>0.4</v>
      </c>
      <c r="H93" s="60">
        <v>0</v>
      </c>
      <c r="I93" s="61">
        <v>0.5</v>
      </c>
      <c r="J93" s="61">
        <v>0.5</v>
      </c>
      <c r="K93" s="62" t="s">
        <v>28</v>
      </c>
      <c r="L93" s="62" t="s">
        <v>28</v>
      </c>
      <c r="M93" s="62" t="s">
        <v>28</v>
      </c>
      <c r="N93" s="63" t="s">
        <v>108</v>
      </c>
      <c r="O93" s="131">
        <v>18</v>
      </c>
      <c r="P93" s="132">
        <f t="shared" si="3"/>
        <v>10.334346504559271</v>
      </c>
      <c r="Q93" s="133">
        <v>35</v>
      </c>
      <c r="R93" s="64"/>
      <c r="S93" s="64"/>
    </row>
    <row r="94" spans="1:19" ht="40.200000000000003" customHeight="1" thickBot="1" x14ac:dyDescent="0.35">
      <c r="A94" s="65">
        <f t="shared" si="4"/>
        <v>93</v>
      </c>
      <c r="B94" s="134" t="s">
        <v>318</v>
      </c>
      <c r="C94" s="135" t="s">
        <v>309</v>
      </c>
      <c r="D94" s="66" t="s">
        <v>103</v>
      </c>
      <c r="E94" s="66" t="s">
        <v>27</v>
      </c>
      <c r="F94" s="67">
        <v>0.67</v>
      </c>
      <c r="G94" s="67">
        <v>0.35</v>
      </c>
      <c r="H94" s="68">
        <v>0</v>
      </c>
      <c r="I94" s="69">
        <v>1.2</v>
      </c>
      <c r="J94" s="69">
        <v>0</v>
      </c>
      <c r="K94" s="70" t="s">
        <v>28</v>
      </c>
      <c r="L94" s="70" t="s">
        <v>28</v>
      </c>
      <c r="M94" s="70" t="s">
        <v>28</v>
      </c>
      <c r="N94" s="71" t="s">
        <v>108</v>
      </c>
      <c r="O94" s="136">
        <v>26</v>
      </c>
      <c r="P94" s="137">
        <f t="shared" si="3"/>
        <v>18.237082066869302</v>
      </c>
      <c r="Q94" s="138">
        <v>56</v>
      </c>
      <c r="R94" s="72"/>
      <c r="S94" s="72"/>
    </row>
    <row r="95" spans="1:19" ht="40.200000000000003" customHeight="1" x14ac:dyDescent="0.3">
      <c r="A95" s="49">
        <f t="shared" si="4"/>
        <v>94</v>
      </c>
      <c r="B95" s="124" t="s">
        <v>319</v>
      </c>
      <c r="C95" s="125" t="s">
        <v>313</v>
      </c>
      <c r="D95" s="50" t="s">
        <v>103</v>
      </c>
      <c r="E95" s="50" t="s">
        <v>27</v>
      </c>
      <c r="F95" s="51">
        <v>0.25</v>
      </c>
      <c r="G95" s="51">
        <v>0.4</v>
      </c>
      <c r="H95" s="52">
        <v>0</v>
      </c>
      <c r="I95" s="53">
        <v>0.01</v>
      </c>
      <c r="J95" s="53">
        <v>1</v>
      </c>
      <c r="K95" s="54" t="s">
        <v>28</v>
      </c>
      <c r="L95" s="54" t="s">
        <v>28</v>
      </c>
      <c r="M95" s="54" t="s">
        <v>28</v>
      </c>
      <c r="N95" s="55" t="s">
        <v>108</v>
      </c>
      <c r="O95" s="126">
        <v>9</v>
      </c>
      <c r="P95" s="127">
        <f t="shared" si="3"/>
        <v>5.4711246200607899</v>
      </c>
      <c r="Q95" s="128">
        <v>18</v>
      </c>
      <c r="R95" s="56" t="s">
        <v>482</v>
      </c>
      <c r="S95" s="56"/>
    </row>
    <row r="96" spans="1:19" ht="40.200000000000003" customHeight="1" x14ac:dyDescent="0.3">
      <c r="A96" s="57">
        <f t="shared" si="4"/>
        <v>95</v>
      </c>
      <c r="B96" s="129" t="s">
        <v>319</v>
      </c>
      <c r="C96" s="130" t="s">
        <v>308</v>
      </c>
      <c r="D96" s="58" t="s">
        <v>103</v>
      </c>
      <c r="E96" s="58" t="s">
        <v>27</v>
      </c>
      <c r="F96" s="59">
        <v>0.5</v>
      </c>
      <c r="G96" s="59">
        <v>0.4</v>
      </c>
      <c r="H96" s="60">
        <v>0</v>
      </c>
      <c r="I96" s="61">
        <v>0.5</v>
      </c>
      <c r="J96" s="61">
        <v>0.5</v>
      </c>
      <c r="K96" s="62" t="s">
        <v>28</v>
      </c>
      <c r="L96" s="62" t="s">
        <v>28</v>
      </c>
      <c r="M96" s="62" t="s">
        <v>28</v>
      </c>
      <c r="N96" s="63" t="s">
        <v>108</v>
      </c>
      <c r="O96" s="131">
        <v>18</v>
      </c>
      <c r="P96" s="132">
        <f t="shared" si="3"/>
        <v>10.334346504559271</v>
      </c>
      <c r="Q96" s="133">
        <v>35</v>
      </c>
      <c r="R96" s="64"/>
      <c r="S96" s="64"/>
    </row>
    <row r="97" spans="1:19" ht="40.200000000000003" customHeight="1" thickBot="1" x14ac:dyDescent="0.35">
      <c r="A97" s="65">
        <f t="shared" si="4"/>
        <v>96</v>
      </c>
      <c r="B97" s="134" t="s">
        <v>319</v>
      </c>
      <c r="C97" s="135" t="s">
        <v>309</v>
      </c>
      <c r="D97" s="66" t="s">
        <v>103</v>
      </c>
      <c r="E97" s="66" t="s">
        <v>27</v>
      </c>
      <c r="F97" s="67">
        <v>0.7</v>
      </c>
      <c r="G97" s="67">
        <v>0.35</v>
      </c>
      <c r="H97" s="68">
        <v>0</v>
      </c>
      <c r="I97" s="69">
        <v>1.2</v>
      </c>
      <c r="J97" s="69">
        <v>0</v>
      </c>
      <c r="K97" s="70" t="s">
        <v>28</v>
      </c>
      <c r="L97" s="70" t="s">
        <v>28</v>
      </c>
      <c r="M97" s="70" t="s">
        <v>28</v>
      </c>
      <c r="N97" s="71" t="s">
        <v>108</v>
      </c>
      <c r="O97" s="136">
        <v>26</v>
      </c>
      <c r="P97" s="137">
        <f t="shared" si="3"/>
        <v>18.237082066869302</v>
      </c>
      <c r="Q97" s="138">
        <v>56</v>
      </c>
      <c r="R97" s="72"/>
      <c r="S97" s="72"/>
    </row>
    <row r="98" spans="1:19" ht="40.200000000000003" customHeight="1" x14ac:dyDescent="0.3">
      <c r="A98" s="49">
        <f t="shared" si="4"/>
        <v>97</v>
      </c>
      <c r="B98" s="124" t="s">
        <v>320</v>
      </c>
      <c r="C98" s="125" t="s">
        <v>313</v>
      </c>
      <c r="D98" s="50" t="s">
        <v>103</v>
      </c>
      <c r="E98" s="50" t="s">
        <v>27</v>
      </c>
      <c r="F98" s="51">
        <v>0.45</v>
      </c>
      <c r="G98" s="51">
        <v>0.3</v>
      </c>
      <c r="H98" s="52">
        <v>0</v>
      </c>
      <c r="I98" s="53">
        <v>0.01</v>
      </c>
      <c r="J98" s="53">
        <v>1</v>
      </c>
      <c r="K98" s="54" t="s">
        <v>28</v>
      </c>
      <c r="L98" s="54" t="s">
        <v>28</v>
      </c>
      <c r="M98" s="54" t="s">
        <v>28</v>
      </c>
      <c r="N98" s="55" t="s">
        <v>108</v>
      </c>
      <c r="O98" s="126">
        <v>9</v>
      </c>
      <c r="P98" s="127">
        <f t="shared" si="3"/>
        <v>5.4711246200607899</v>
      </c>
      <c r="Q98" s="128">
        <v>18</v>
      </c>
      <c r="R98" s="56" t="s">
        <v>482</v>
      </c>
      <c r="S98" s="56"/>
    </row>
    <row r="99" spans="1:19" ht="40.200000000000003" customHeight="1" x14ac:dyDescent="0.3">
      <c r="A99" s="57">
        <f t="shared" si="4"/>
        <v>98</v>
      </c>
      <c r="B99" s="129" t="s">
        <v>320</v>
      </c>
      <c r="C99" s="130" t="s">
        <v>308</v>
      </c>
      <c r="D99" s="58" t="s">
        <v>103</v>
      </c>
      <c r="E99" s="58" t="s">
        <v>27</v>
      </c>
      <c r="F99" s="59">
        <v>0.6</v>
      </c>
      <c r="G99" s="59">
        <v>0.35</v>
      </c>
      <c r="H99" s="60">
        <v>0</v>
      </c>
      <c r="I99" s="61">
        <v>0.5</v>
      </c>
      <c r="J99" s="61">
        <v>0.5</v>
      </c>
      <c r="K99" s="62" t="s">
        <v>28</v>
      </c>
      <c r="L99" s="62" t="s">
        <v>28</v>
      </c>
      <c r="M99" s="62" t="s">
        <v>28</v>
      </c>
      <c r="N99" s="63" t="s">
        <v>108</v>
      </c>
      <c r="O99" s="131">
        <v>18</v>
      </c>
      <c r="P99" s="132">
        <f t="shared" si="3"/>
        <v>10.334346504559271</v>
      </c>
      <c r="Q99" s="133">
        <v>35</v>
      </c>
      <c r="R99" s="64"/>
      <c r="S99" s="64"/>
    </row>
    <row r="100" spans="1:19" ht="40.200000000000003" customHeight="1" thickBot="1" x14ac:dyDescent="0.35">
      <c r="A100" s="65">
        <f t="shared" si="4"/>
        <v>99</v>
      </c>
      <c r="B100" s="134" t="s">
        <v>320</v>
      </c>
      <c r="C100" s="135" t="s">
        <v>309</v>
      </c>
      <c r="D100" s="66" t="s">
        <v>103</v>
      </c>
      <c r="E100" s="66" t="s">
        <v>27</v>
      </c>
      <c r="F100" s="67">
        <v>0.77</v>
      </c>
      <c r="G100" s="67">
        <v>0.35</v>
      </c>
      <c r="H100" s="68">
        <v>0</v>
      </c>
      <c r="I100" s="69">
        <v>1.2</v>
      </c>
      <c r="J100" s="69">
        <v>0</v>
      </c>
      <c r="K100" s="70" t="s">
        <v>28</v>
      </c>
      <c r="L100" s="70" t="s">
        <v>28</v>
      </c>
      <c r="M100" s="70" t="s">
        <v>28</v>
      </c>
      <c r="N100" s="71" t="s">
        <v>108</v>
      </c>
      <c r="O100" s="136">
        <v>26</v>
      </c>
      <c r="P100" s="137">
        <f t="shared" si="3"/>
        <v>18.237082066869302</v>
      </c>
      <c r="Q100" s="138">
        <v>56</v>
      </c>
      <c r="R100" s="72"/>
      <c r="S100" s="72"/>
    </row>
    <row r="101" spans="1:19" ht="40.200000000000003" customHeight="1" x14ac:dyDescent="0.3">
      <c r="A101" s="49">
        <f t="shared" si="4"/>
        <v>100</v>
      </c>
      <c r="B101" s="124" t="s">
        <v>321</v>
      </c>
      <c r="C101" s="125" t="s">
        <v>313</v>
      </c>
      <c r="D101" s="50" t="s">
        <v>103</v>
      </c>
      <c r="E101" s="50" t="s">
        <v>27</v>
      </c>
      <c r="F101" s="51">
        <v>0.55000000000000004</v>
      </c>
      <c r="G101" s="51">
        <v>0.3</v>
      </c>
      <c r="H101" s="52">
        <v>0</v>
      </c>
      <c r="I101" s="53">
        <v>0.01</v>
      </c>
      <c r="J101" s="53">
        <v>1</v>
      </c>
      <c r="K101" s="54" t="s">
        <v>28</v>
      </c>
      <c r="L101" s="54" t="s">
        <v>28</v>
      </c>
      <c r="M101" s="54" t="s">
        <v>28</v>
      </c>
      <c r="N101" s="55" t="s">
        <v>108</v>
      </c>
      <c r="O101" s="126">
        <v>9</v>
      </c>
      <c r="P101" s="127">
        <f t="shared" si="3"/>
        <v>5.4711246200607899</v>
      </c>
      <c r="Q101" s="128">
        <v>18</v>
      </c>
      <c r="R101" s="56" t="s">
        <v>482</v>
      </c>
      <c r="S101" s="56"/>
    </row>
    <row r="102" spans="1:19" ht="40.200000000000003" customHeight="1" x14ac:dyDescent="0.3">
      <c r="A102" s="57">
        <f t="shared" si="4"/>
        <v>101</v>
      </c>
      <c r="B102" s="129" t="s">
        <v>321</v>
      </c>
      <c r="C102" s="130" t="s">
        <v>308</v>
      </c>
      <c r="D102" s="58" t="s">
        <v>103</v>
      </c>
      <c r="E102" s="58" t="s">
        <v>27</v>
      </c>
      <c r="F102" s="59">
        <v>0.7</v>
      </c>
      <c r="G102" s="59">
        <v>0.35</v>
      </c>
      <c r="H102" s="60">
        <v>0</v>
      </c>
      <c r="I102" s="61">
        <v>0.5</v>
      </c>
      <c r="J102" s="61">
        <v>0.5</v>
      </c>
      <c r="K102" s="62" t="s">
        <v>28</v>
      </c>
      <c r="L102" s="62" t="s">
        <v>28</v>
      </c>
      <c r="M102" s="62" t="s">
        <v>28</v>
      </c>
      <c r="N102" s="63" t="s">
        <v>108</v>
      </c>
      <c r="O102" s="131">
        <v>18</v>
      </c>
      <c r="P102" s="132">
        <f t="shared" si="3"/>
        <v>10.334346504559271</v>
      </c>
      <c r="Q102" s="133">
        <v>35</v>
      </c>
      <c r="R102" s="64"/>
      <c r="S102" s="64"/>
    </row>
    <row r="103" spans="1:19" ht="40.200000000000003" customHeight="1" thickBot="1" x14ac:dyDescent="0.35">
      <c r="A103" s="65">
        <f t="shared" si="4"/>
        <v>102</v>
      </c>
      <c r="B103" s="134" t="s">
        <v>321</v>
      </c>
      <c r="C103" s="135" t="s">
        <v>309</v>
      </c>
      <c r="D103" s="66" t="s">
        <v>103</v>
      </c>
      <c r="E103" s="66" t="s">
        <v>27</v>
      </c>
      <c r="F103" s="67">
        <v>0.87</v>
      </c>
      <c r="G103" s="67">
        <v>0.35</v>
      </c>
      <c r="H103" s="68">
        <v>0</v>
      </c>
      <c r="I103" s="69">
        <v>1.2</v>
      </c>
      <c r="J103" s="69">
        <v>0</v>
      </c>
      <c r="K103" s="70" t="s">
        <v>28</v>
      </c>
      <c r="L103" s="70" t="s">
        <v>28</v>
      </c>
      <c r="M103" s="70" t="s">
        <v>28</v>
      </c>
      <c r="N103" s="71" t="s">
        <v>108</v>
      </c>
      <c r="O103" s="136">
        <v>26</v>
      </c>
      <c r="P103" s="137">
        <f t="shared" si="3"/>
        <v>18.237082066869302</v>
      </c>
      <c r="Q103" s="138">
        <v>56</v>
      </c>
      <c r="R103" s="72"/>
      <c r="S103" s="72"/>
    </row>
    <row r="104" spans="1:19" ht="40.200000000000003" customHeight="1" x14ac:dyDescent="0.3">
      <c r="A104" s="49">
        <f t="shared" si="4"/>
        <v>103</v>
      </c>
      <c r="B104" s="124" t="s">
        <v>322</v>
      </c>
      <c r="C104" s="125" t="s">
        <v>313</v>
      </c>
      <c r="D104" s="50" t="s">
        <v>103</v>
      </c>
      <c r="E104" s="50" t="s">
        <v>27</v>
      </c>
      <c r="F104" s="51">
        <v>0.3</v>
      </c>
      <c r="G104" s="51">
        <v>0.4</v>
      </c>
      <c r="H104" s="52">
        <v>0</v>
      </c>
      <c r="I104" s="53">
        <v>0.01</v>
      </c>
      <c r="J104" s="53">
        <v>1</v>
      </c>
      <c r="K104" s="54" t="s">
        <v>28</v>
      </c>
      <c r="L104" s="54" t="s">
        <v>28</v>
      </c>
      <c r="M104" s="54" t="s">
        <v>28</v>
      </c>
      <c r="N104" s="55" t="s">
        <v>108</v>
      </c>
      <c r="O104" s="126">
        <v>9</v>
      </c>
      <c r="P104" s="127">
        <f t="shared" si="3"/>
        <v>5.4711246200607899</v>
      </c>
      <c r="Q104" s="128">
        <v>18</v>
      </c>
      <c r="R104" s="56" t="s">
        <v>482</v>
      </c>
      <c r="S104" s="56"/>
    </row>
    <row r="105" spans="1:19" ht="40.200000000000003" customHeight="1" x14ac:dyDescent="0.3">
      <c r="A105" s="57">
        <f t="shared" si="4"/>
        <v>104</v>
      </c>
      <c r="B105" s="129" t="s">
        <v>322</v>
      </c>
      <c r="C105" s="130" t="s">
        <v>308</v>
      </c>
      <c r="D105" s="58" t="s">
        <v>103</v>
      </c>
      <c r="E105" s="58" t="s">
        <v>27</v>
      </c>
      <c r="F105" s="59">
        <v>0.55000000000000004</v>
      </c>
      <c r="G105" s="59">
        <v>0.4</v>
      </c>
      <c r="H105" s="60">
        <v>0</v>
      </c>
      <c r="I105" s="61">
        <v>0.5</v>
      </c>
      <c r="J105" s="61">
        <v>0.5</v>
      </c>
      <c r="K105" s="62" t="s">
        <v>28</v>
      </c>
      <c r="L105" s="62" t="s">
        <v>28</v>
      </c>
      <c r="M105" s="62" t="s">
        <v>28</v>
      </c>
      <c r="N105" s="63" t="s">
        <v>108</v>
      </c>
      <c r="O105" s="131">
        <v>18</v>
      </c>
      <c r="P105" s="132">
        <f t="shared" si="3"/>
        <v>10.334346504559271</v>
      </c>
      <c r="Q105" s="133">
        <v>35</v>
      </c>
      <c r="R105" s="64"/>
      <c r="S105" s="64"/>
    </row>
    <row r="106" spans="1:19" ht="40.200000000000003" customHeight="1" thickBot="1" x14ac:dyDescent="0.35">
      <c r="A106" s="65">
        <f t="shared" si="4"/>
        <v>105</v>
      </c>
      <c r="B106" s="134" t="s">
        <v>322</v>
      </c>
      <c r="C106" s="135" t="s">
        <v>309</v>
      </c>
      <c r="D106" s="66" t="s">
        <v>103</v>
      </c>
      <c r="E106" s="66" t="s">
        <v>27</v>
      </c>
      <c r="F106" s="67">
        <v>0.75</v>
      </c>
      <c r="G106" s="67">
        <v>0.35</v>
      </c>
      <c r="H106" s="68">
        <v>0</v>
      </c>
      <c r="I106" s="69">
        <v>1.2</v>
      </c>
      <c r="J106" s="69">
        <v>0</v>
      </c>
      <c r="K106" s="70" t="s">
        <v>28</v>
      </c>
      <c r="L106" s="70" t="s">
        <v>28</v>
      </c>
      <c r="M106" s="70" t="s">
        <v>28</v>
      </c>
      <c r="N106" s="71" t="s">
        <v>108</v>
      </c>
      <c r="O106" s="136">
        <v>26</v>
      </c>
      <c r="P106" s="137">
        <f t="shared" si="3"/>
        <v>18.237082066869302</v>
      </c>
      <c r="Q106" s="138">
        <v>56</v>
      </c>
      <c r="R106" s="72"/>
      <c r="S106" s="72"/>
    </row>
    <row r="107" spans="1:19" ht="40.200000000000003" customHeight="1" x14ac:dyDescent="0.3">
      <c r="A107" s="49">
        <f t="shared" si="4"/>
        <v>106</v>
      </c>
      <c r="B107" s="124" t="s">
        <v>323</v>
      </c>
      <c r="C107" s="125" t="s">
        <v>313</v>
      </c>
      <c r="D107" s="50" t="s">
        <v>103</v>
      </c>
      <c r="E107" s="50" t="s">
        <v>27</v>
      </c>
      <c r="F107" s="51">
        <v>0.55000000000000004</v>
      </c>
      <c r="G107" s="51">
        <v>0.3</v>
      </c>
      <c r="H107" s="52">
        <v>0</v>
      </c>
      <c r="I107" s="53">
        <v>0.01</v>
      </c>
      <c r="J107" s="53">
        <v>1</v>
      </c>
      <c r="K107" s="54" t="s">
        <v>28</v>
      </c>
      <c r="L107" s="54" t="s">
        <v>28</v>
      </c>
      <c r="M107" s="54" t="s">
        <v>28</v>
      </c>
      <c r="N107" s="55" t="s">
        <v>108</v>
      </c>
      <c r="O107" s="126">
        <v>9</v>
      </c>
      <c r="P107" s="127">
        <f t="shared" si="3"/>
        <v>5.4711246200607899</v>
      </c>
      <c r="Q107" s="128">
        <v>18</v>
      </c>
      <c r="R107" s="56" t="s">
        <v>482</v>
      </c>
      <c r="S107" s="56"/>
    </row>
    <row r="108" spans="1:19" ht="40.200000000000003" customHeight="1" x14ac:dyDescent="0.3">
      <c r="A108" s="57">
        <f t="shared" si="4"/>
        <v>107</v>
      </c>
      <c r="B108" s="129" t="s">
        <v>323</v>
      </c>
      <c r="C108" s="130" t="s">
        <v>308</v>
      </c>
      <c r="D108" s="58" t="s">
        <v>103</v>
      </c>
      <c r="E108" s="58" t="s">
        <v>27</v>
      </c>
      <c r="F108" s="59">
        <v>0.7</v>
      </c>
      <c r="G108" s="59">
        <v>0.35</v>
      </c>
      <c r="H108" s="60">
        <v>0</v>
      </c>
      <c r="I108" s="61">
        <v>0.5</v>
      </c>
      <c r="J108" s="61">
        <v>0.5</v>
      </c>
      <c r="K108" s="62" t="s">
        <v>28</v>
      </c>
      <c r="L108" s="62" t="s">
        <v>28</v>
      </c>
      <c r="M108" s="62" t="s">
        <v>28</v>
      </c>
      <c r="N108" s="63" t="s">
        <v>108</v>
      </c>
      <c r="O108" s="131">
        <v>18</v>
      </c>
      <c r="P108" s="132">
        <f t="shared" si="3"/>
        <v>10.334346504559271</v>
      </c>
      <c r="Q108" s="133">
        <v>35</v>
      </c>
      <c r="R108" s="64"/>
      <c r="S108" s="64"/>
    </row>
    <row r="109" spans="1:19" ht="40.200000000000003" customHeight="1" thickBot="1" x14ac:dyDescent="0.35">
      <c r="A109" s="65">
        <f t="shared" si="4"/>
        <v>108</v>
      </c>
      <c r="B109" s="134" t="s">
        <v>323</v>
      </c>
      <c r="C109" s="135" t="s">
        <v>309</v>
      </c>
      <c r="D109" s="66" t="s">
        <v>103</v>
      </c>
      <c r="E109" s="66" t="s">
        <v>27</v>
      </c>
      <c r="F109" s="67">
        <v>0.97</v>
      </c>
      <c r="G109" s="67">
        <v>0.35</v>
      </c>
      <c r="H109" s="68">
        <v>0</v>
      </c>
      <c r="I109" s="69">
        <v>1.2</v>
      </c>
      <c r="J109" s="69">
        <v>0</v>
      </c>
      <c r="K109" s="70" t="s">
        <v>28</v>
      </c>
      <c r="L109" s="70" t="s">
        <v>28</v>
      </c>
      <c r="M109" s="70" t="s">
        <v>28</v>
      </c>
      <c r="N109" s="71" t="s">
        <v>108</v>
      </c>
      <c r="O109" s="136">
        <v>26</v>
      </c>
      <c r="P109" s="137">
        <f t="shared" si="3"/>
        <v>18.237082066869302</v>
      </c>
      <c r="Q109" s="138">
        <v>56</v>
      </c>
      <c r="R109" s="72"/>
      <c r="S109" s="72"/>
    </row>
    <row r="110" spans="1:19" ht="40.200000000000003" customHeight="1" x14ac:dyDescent="0.3">
      <c r="A110" s="49">
        <f t="shared" si="4"/>
        <v>109</v>
      </c>
      <c r="B110" s="124" t="s">
        <v>324</v>
      </c>
      <c r="C110" s="125" t="s">
        <v>313</v>
      </c>
      <c r="D110" s="50" t="s">
        <v>103</v>
      </c>
      <c r="E110" s="50" t="s">
        <v>27</v>
      </c>
      <c r="F110" s="51">
        <v>0.25</v>
      </c>
      <c r="G110" s="51">
        <v>0.4</v>
      </c>
      <c r="H110" s="52">
        <v>0</v>
      </c>
      <c r="I110" s="53">
        <v>0.01</v>
      </c>
      <c r="J110" s="53">
        <v>1</v>
      </c>
      <c r="K110" s="54" t="s">
        <v>28</v>
      </c>
      <c r="L110" s="54" t="s">
        <v>28</v>
      </c>
      <c r="M110" s="54" t="s">
        <v>28</v>
      </c>
      <c r="N110" s="55" t="s">
        <v>108</v>
      </c>
      <c r="O110" s="126">
        <v>9</v>
      </c>
      <c r="P110" s="127">
        <f t="shared" si="3"/>
        <v>5.4711246200607899</v>
      </c>
      <c r="Q110" s="128">
        <v>18</v>
      </c>
      <c r="R110" s="56" t="s">
        <v>482</v>
      </c>
      <c r="S110" s="56"/>
    </row>
    <row r="111" spans="1:19" ht="40.200000000000003" customHeight="1" x14ac:dyDescent="0.3">
      <c r="A111" s="57">
        <f t="shared" si="4"/>
        <v>110</v>
      </c>
      <c r="B111" s="129" t="s">
        <v>324</v>
      </c>
      <c r="C111" s="130" t="s">
        <v>308</v>
      </c>
      <c r="D111" s="58" t="s">
        <v>103</v>
      </c>
      <c r="E111" s="58" t="s">
        <v>27</v>
      </c>
      <c r="F111" s="59">
        <v>0.35</v>
      </c>
      <c r="G111" s="59">
        <v>0.4</v>
      </c>
      <c r="H111" s="60">
        <v>0</v>
      </c>
      <c r="I111" s="61">
        <v>0.5</v>
      </c>
      <c r="J111" s="61">
        <v>0.5</v>
      </c>
      <c r="K111" s="62" t="s">
        <v>28</v>
      </c>
      <c r="L111" s="62" t="s">
        <v>28</v>
      </c>
      <c r="M111" s="62" t="s">
        <v>28</v>
      </c>
      <c r="N111" s="63" t="s">
        <v>108</v>
      </c>
      <c r="O111" s="131">
        <v>18</v>
      </c>
      <c r="P111" s="132">
        <f t="shared" si="3"/>
        <v>10.334346504559271</v>
      </c>
      <c r="Q111" s="133">
        <v>35</v>
      </c>
      <c r="R111" s="64"/>
      <c r="S111" s="64"/>
    </row>
    <row r="112" spans="1:19" ht="40.200000000000003" customHeight="1" thickBot="1" x14ac:dyDescent="0.35">
      <c r="A112" s="65">
        <f t="shared" si="4"/>
        <v>111</v>
      </c>
      <c r="B112" s="134" t="s">
        <v>324</v>
      </c>
      <c r="C112" s="135" t="s">
        <v>309</v>
      </c>
      <c r="D112" s="66" t="s">
        <v>103</v>
      </c>
      <c r="E112" s="66" t="s">
        <v>27</v>
      </c>
      <c r="F112" s="67">
        <v>0.47</v>
      </c>
      <c r="G112" s="67">
        <v>0.35</v>
      </c>
      <c r="H112" s="68">
        <v>0</v>
      </c>
      <c r="I112" s="69">
        <v>1.2</v>
      </c>
      <c r="J112" s="69">
        <v>0</v>
      </c>
      <c r="K112" s="70" t="s">
        <v>28</v>
      </c>
      <c r="L112" s="70" t="s">
        <v>28</v>
      </c>
      <c r="M112" s="70" t="s">
        <v>28</v>
      </c>
      <c r="N112" s="71" t="s">
        <v>108</v>
      </c>
      <c r="O112" s="136">
        <v>26</v>
      </c>
      <c r="P112" s="137">
        <f t="shared" si="3"/>
        <v>18.237082066869302</v>
      </c>
      <c r="Q112" s="138">
        <v>56</v>
      </c>
      <c r="R112" s="72"/>
      <c r="S112" s="72"/>
    </row>
    <row r="113" spans="1:19" ht="40.200000000000003" customHeight="1" x14ac:dyDescent="0.3">
      <c r="A113" s="49">
        <f t="shared" si="4"/>
        <v>112</v>
      </c>
      <c r="B113" s="124" t="s">
        <v>325</v>
      </c>
      <c r="C113" s="125" t="s">
        <v>313</v>
      </c>
      <c r="D113" s="50" t="s">
        <v>103</v>
      </c>
      <c r="E113" s="50" t="s">
        <v>27</v>
      </c>
      <c r="F113" s="51">
        <v>0.45</v>
      </c>
      <c r="G113" s="51">
        <v>0.3</v>
      </c>
      <c r="H113" s="52">
        <v>0</v>
      </c>
      <c r="I113" s="53">
        <v>0.01</v>
      </c>
      <c r="J113" s="53">
        <v>1</v>
      </c>
      <c r="K113" s="54" t="s">
        <v>28</v>
      </c>
      <c r="L113" s="54" t="s">
        <v>28</v>
      </c>
      <c r="M113" s="54" t="s">
        <v>28</v>
      </c>
      <c r="N113" s="55" t="s">
        <v>108</v>
      </c>
      <c r="O113" s="126">
        <v>9</v>
      </c>
      <c r="P113" s="127">
        <f t="shared" si="3"/>
        <v>5.4711246200607899</v>
      </c>
      <c r="Q113" s="128">
        <v>18</v>
      </c>
      <c r="R113" s="56" t="s">
        <v>482</v>
      </c>
      <c r="S113" s="56"/>
    </row>
    <row r="114" spans="1:19" ht="40.200000000000003" customHeight="1" x14ac:dyDescent="0.3">
      <c r="A114" s="57">
        <f t="shared" si="4"/>
        <v>113</v>
      </c>
      <c r="B114" s="129" t="s">
        <v>325</v>
      </c>
      <c r="C114" s="130" t="s">
        <v>308</v>
      </c>
      <c r="D114" s="58" t="s">
        <v>103</v>
      </c>
      <c r="E114" s="58" t="s">
        <v>27</v>
      </c>
      <c r="F114" s="59">
        <v>0.5</v>
      </c>
      <c r="G114" s="59">
        <v>0.32</v>
      </c>
      <c r="H114" s="60">
        <v>0</v>
      </c>
      <c r="I114" s="61">
        <v>0.5</v>
      </c>
      <c r="J114" s="61">
        <v>0.5</v>
      </c>
      <c r="K114" s="62" t="s">
        <v>28</v>
      </c>
      <c r="L114" s="62" t="s">
        <v>28</v>
      </c>
      <c r="M114" s="62" t="s">
        <v>28</v>
      </c>
      <c r="N114" s="63" t="s">
        <v>108</v>
      </c>
      <c r="O114" s="131">
        <v>18</v>
      </c>
      <c r="P114" s="132">
        <f t="shared" si="3"/>
        <v>10.334346504559271</v>
      </c>
      <c r="Q114" s="133">
        <v>35</v>
      </c>
      <c r="R114" s="64"/>
      <c r="S114" s="64"/>
    </row>
    <row r="115" spans="1:19" ht="40.200000000000003" customHeight="1" thickBot="1" x14ac:dyDescent="0.35">
      <c r="A115" s="65">
        <f t="shared" si="4"/>
        <v>114</v>
      </c>
      <c r="B115" s="134" t="s">
        <v>325</v>
      </c>
      <c r="C115" s="135" t="s">
        <v>309</v>
      </c>
      <c r="D115" s="66" t="s">
        <v>103</v>
      </c>
      <c r="E115" s="66" t="s">
        <v>27</v>
      </c>
      <c r="F115" s="67">
        <v>0.56999999999999995</v>
      </c>
      <c r="G115" s="67">
        <v>0.35</v>
      </c>
      <c r="H115" s="68">
        <v>0</v>
      </c>
      <c r="I115" s="69">
        <v>1.2</v>
      </c>
      <c r="J115" s="69">
        <v>0</v>
      </c>
      <c r="K115" s="70" t="s">
        <v>28</v>
      </c>
      <c r="L115" s="70" t="s">
        <v>28</v>
      </c>
      <c r="M115" s="70" t="s">
        <v>28</v>
      </c>
      <c r="N115" s="71" t="s">
        <v>108</v>
      </c>
      <c r="O115" s="136">
        <v>26</v>
      </c>
      <c r="P115" s="137">
        <f t="shared" si="3"/>
        <v>18.237082066869302</v>
      </c>
      <c r="Q115" s="138">
        <v>56</v>
      </c>
      <c r="R115" s="72"/>
      <c r="S115" s="72"/>
    </row>
    <row r="116" spans="1:19" ht="40.200000000000003" customHeight="1" x14ac:dyDescent="0.3">
      <c r="A116" s="49">
        <f t="shared" si="4"/>
        <v>115</v>
      </c>
      <c r="B116" s="124" t="s">
        <v>326</v>
      </c>
      <c r="C116" s="125" t="s">
        <v>508</v>
      </c>
      <c r="D116" s="50" t="s">
        <v>103</v>
      </c>
      <c r="E116" s="50" t="s">
        <v>27</v>
      </c>
      <c r="F116" s="51">
        <v>0.2</v>
      </c>
      <c r="G116" s="51">
        <v>0.35</v>
      </c>
      <c r="H116" s="52">
        <v>0</v>
      </c>
      <c r="I116" s="53">
        <v>0.01</v>
      </c>
      <c r="J116" s="53">
        <v>1</v>
      </c>
      <c r="K116" s="54" t="s">
        <v>28</v>
      </c>
      <c r="L116" s="54" t="s">
        <v>28</v>
      </c>
      <c r="M116" s="54" t="s">
        <v>28</v>
      </c>
      <c r="N116" s="55" t="s">
        <v>108</v>
      </c>
      <c r="O116" s="126">
        <v>9</v>
      </c>
      <c r="P116" s="127">
        <f t="shared" si="3"/>
        <v>5.4711246200607899</v>
      </c>
      <c r="Q116" s="128">
        <v>18</v>
      </c>
      <c r="R116" s="56" t="s">
        <v>482</v>
      </c>
      <c r="S116" s="56"/>
    </row>
    <row r="117" spans="1:19" ht="40.200000000000003" customHeight="1" x14ac:dyDescent="0.3">
      <c r="A117" s="57">
        <f t="shared" si="4"/>
        <v>116</v>
      </c>
      <c r="B117" s="129" t="s">
        <v>326</v>
      </c>
      <c r="C117" s="130" t="s">
        <v>308</v>
      </c>
      <c r="D117" s="58" t="s">
        <v>103</v>
      </c>
      <c r="E117" s="58" t="s">
        <v>27</v>
      </c>
      <c r="F117" s="59">
        <v>101</v>
      </c>
      <c r="G117" s="59">
        <v>0.5</v>
      </c>
      <c r="H117" s="60">
        <v>0</v>
      </c>
      <c r="I117" s="61">
        <v>0.5</v>
      </c>
      <c r="J117" s="61">
        <v>0.5</v>
      </c>
      <c r="K117" s="62" t="s">
        <v>28</v>
      </c>
      <c r="L117" s="62" t="s">
        <v>28</v>
      </c>
      <c r="M117" s="62" t="s">
        <v>28</v>
      </c>
      <c r="N117" s="63" t="s">
        <v>108</v>
      </c>
      <c r="O117" s="131">
        <v>18</v>
      </c>
      <c r="P117" s="132">
        <f t="shared" si="3"/>
        <v>10.334346504559271</v>
      </c>
      <c r="Q117" s="133">
        <v>35</v>
      </c>
      <c r="R117" s="64"/>
      <c r="S117" s="64"/>
    </row>
    <row r="118" spans="1:19" ht="40.200000000000003" customHeight="1" thickBot="1" x14ac:dyDescent="0.35">
      <c r="A118" s="65">
        <f t="shared" si="4"/>
        <v>117</v>
      </c>
      <c r="B118" s="134" t="s">
        <v>326</v>
      </c>
      <c r="C118" s="135" t="s">
        <v>309</v>
      </c>
      <c r="D118" s="66" t="s">
        <v>103</v>
      </c>
      <c r="E118" s="66" t="s">
        <v>27</v>
      </c>
      <c r="F118" s="67">
        <v>0.45</v>
      </c>
      <c r="G118" s="67">
        <v>0.35</v>
      </c>
      <c r="H118" s="68">
        <v>0</v>
      </c>
      <c r="I118" s="69">
        <v>1.2</v>
      </c>
      <c r="J118" s="69">
        <v>0</v>
      </c>
      <c r="K118" s="70" t="s">
        <v>28</v>
      </c>
      <c r="L118" s="70" t="s">
        <v>28</v>
      </c>
      <c r="M118" s="70" t="s">
        <v>28</v>
      </c>
      <c r="N118" s="71" t="s">
        <v>108</v>
      </c>
      <c r="O118" s="136">
        <v>26</v>
      </c>
      <c r="P118" s="137">
        <f t="shared" si="3"/>
        <v>18.237082066869302</v>
      </c>
      <c r="Q118" s="138">
        <v>56</v>
      </c>
      <c r="R118" s="72"/>
      <c r="S118" s="72"/>
    </row>
    <row r="119" spans="1:19" ht="40.200000000000003" customHeight="1" x14ac:dyDescent="0.3">
      <c r="A119" s="49">
        <f t="shared" si="4"/>
        <v>118</v>
      </c>
      <c r="B119" s="124" t="s">
        <v>327</v>
      </c>
      <c r="C119" s="125" t="s">
        <v>85</v>
      </c>
      <c r="D119" s="50" t="s">
        <v>103</v>
      </c>
      <c r="E119" s="50" t="s">
        <v>27</v>
      </c>
      <c r="F119" s="51">
        <v>0.15</v>
      </c>
      <c r="G119" s="73">
        <v>0.5</v>
      </c>
      <c r="H119" s="52">
        <v>0</v>
      </c>
      <c r="I119" s="53">
        <v>0.3</v>
      </c>
      <c r="J119" s="53">
        <v>0.5</v>
      </c>
      <c r="K119" s="54" t="s">
        <v>28</v>
      </c>
      <c r="L119" s="54" t="s">
        <v>28</v>
      </c>
      <c r="M119" s="54" t="s">
        <v>28</v>
      </c>
      <c r="N119" s="55" t="s">
        <v>108</v>
      </c>
      <c r="O119" s="126">
        <v>18</v>
      </c>
      <c r="P119" s="127">
        <f t="shared" si="3"/>
        <v>23.100303951367781</v>
      </c>
      <c r="Q119" s="140">
        <v>56</v>
      </c>
      <c r="R119" s="56" t="s">
        <v>482</v>
      </c>
      <c r="S119" s="56"/>
    </row>
    <row r="120" spans="1:19" ht="40.200000000000003" customHeight="1" x14ac:dyDescent="0.3">
      <c r="A120" s="57">
        <f t="shared" si="4"/>
        <v>119</v>
      </c>
      <c r="B120" s="129" t="s">
        <v>327</v>
      </c>
      <c r="C120" s="130" t="s">
        <v>95</v>
      </c>
      <c r="D120" s="58" t="s">
        <v>103</v>
      </c>
      <c r="E120" s="58" t="s">
        <v>27</v>
      </c>
      <c r="F120" s="59">
        <v>0.6</v>
      </c>
      <c r="G120" s="141">
        <v>0.6</v>
      </c>
      <c r="H120" s="141">
        <v>0</v>
      </c>
      <c r="I120" s="61">
        <v>1.2</v>
      </c>
      <c r="J120" s="61">
        <v>0</v>
      </c>
      <c r="K120" s="62" t="s">
        <v>28</v>
      </c>
      <c r="L120" s="62" t="s">
        <v>28</v>
      </c>
      <c r="M120" s="62" t="s">
        <v>28</v>
      </c>
      <c r="N120" s="63" t="s">
        <v>108</v>
      </c>
      <c r="O120" s="131">
        <v>56</v>
      </c>
      <c r="P120" s="132">
        <f t="shared" si="3"/>
        <v>102.73556231003039</v>
      </c>
      <c r="Q120" s="142">
        <v>225</v>
      </c>
      <c r="R120" s="64"/>
      <c r="S120" s="64"/>
    </row>
    <row r="121" spans="1:19" ht="40.200000000000003" customHeight="1" thickBot="1" x14ac:dyDescent="0.35">
      <c r="A121" s="65">
        <f t="shared" si="4"/>
        <v>120</v>
      </c>
      <c r="B121" s="134" t="s">
        <v>327</v>
      </c>
      <c r="C121" s="135" t="s">
        <v>86</v>
      </c>
      <c r="D121" s="66" t="s">
        <v>103</v>
      </c>
      <c r="E121" s="66" t="s">
        <v>27</v>
      </c>
      <c r="F121" s="67">
        <v>1</v>
      </c>
      <c r="G121" s="74">
        <v>0.6</v>
      </c>
      <c r="H121" s="68">
        <v>0</v>
      </c>
      <c r="I121" s="69">
        <v>1.2</v>
      </c>
      <c r="J121" s="69">
        <v>0</v>
      </c>
      <c r="K121" s="70" t="s">
        <v>28</v>
      </c>
      <c r="L121" s="70" t="s">
        <v>28</v>
      </c>
      <c r="M121" s="70" t="s">
        <v>28</v>
      </c>
      <c r="N121" s="71" t="s">
        <v>108</v>
      </c>
      <c r="O121" s="136">
        <v>56</v>
      </c>
      <c r="P121" s="137">
        <f t="shared" si="3"/>
        <v>102.73556231003039</v>
      </c>
      <c r="Q121" s="143">
        <v>225</v>
      </c>
      <c r="R121" s="72"/>
      <c r="S121" s="72"/>
    </row>
    <row r="122" spans="1:19" ht="40.200000000000003" customHeight="1" x14ac:dyDescent="0.3">
      <c r="A122" s="49">
        <f t="shared" si="4"/>
        <v>121</v>
      </c>
      <c r="B122" s="124" t="s">
        <v>328</v>
      </c>
      <c r="C122" s="125" t="s">
        <v>85</v>
      </c>
      <c r="D122" s="50" t="s">
        <v>103</v>
      </c>
      <c r="E122" s="50" t="s">
        <v>27</v>
      </c>
      <c r="F122" s="51">
        <v>0.2</v>
      </c>
      <c r="G122" s="73">
        <v>0.5</v>
      </c>
      <c r="H122" s="52">
        <v>0</v>
      </c>
      <c r="I122" s="53">
        <v>0.3</v>
      </c>
      <c r="J122" s="53">
        <v>0.5</v>
      </c>
      <c r="K122" s="54" t="s">
        <v>28</v>
      </c>
      <c r="L122" s="54" t="s">
        <v>28</v>
      </c>
      <c r="M122" s="54" t="s">
        <v>28</v>
      </c>
      <c r="N122" s="55" t="s">
        <v>108</v>
      </c>
      <c r="O122" s="126">
        <v>18</v>
      </c>
      <c r="P122" s="127">
        <f t="shared" si="3"/>
        <v>23.100303951367781</v>
      </c>
      <c r="Q122" s="140">
        <v>56</v>
      </c>
      <c r="R122" s="56" t="s">
        <v>482</v>
      </c>
      <c r="S122" s="56"/>
    </row>
    <row r="123" spans="1:19" ht="40.200000000000003" customHeight="1" x14ac:dyDescent="0.3">
      <c r="A123" s="57">
        <f t="shared" si="4"/>
        <v>122</v>
      </c>
      <c r="B123" s="129" t="s">
        <v>328</v>
      </c>
      <c r="C123" s="130" t="s">
        <v>95</v>
      </c>
      <c r="D123" s="58" t="s">
        <v>103</v>
      </c>
      <c r="E123" s="58" t="s">
        <v>27</v>
      </c>
      <c r="F123" s="59">
        <v>0.8</v>
      </c>
      <c r="G123" s="141">
        <v>0.6</v>
      </c>
      <c r="H123" s="141">
        <v>0</v>
      </c>
      <c r="I123" s="61">
        <v>1.2</v>
      </c>
      <c r="J123" s="61">
        <v>0</v>
      </c>
      <c r="K123" s="62" t="s">
        <v>28</v>
      </c>
      <c r="L123" s="62" t="s">
        <v>28</v>
      </c>
      <c r="M123" s="62" t="s">
        <v>28</v>
      </c>
      <c r="N123" s="63" t="s">
        <v>108</v>
      </c>
      <c r="O123" s="131">
        <v>56</v>
      </c>
      <c r="P123" s="132">
        <f t="shared" si="3"/>
        <v>102.73556231003039</v>
      </c>
      <c r="Q123" s="142">
        <v>225</v>
      </c>
      <c r="R123" s="64"/>
      <c r="S123" s="64"/>
    </row>
    <row r="124" spans="1:19" ht="40.200000000000003" customHeight="1" thickBot="1" x14ac:dyDescent="0.35">
      <c r="A124" s="65">
        <f t="shared" si="4"/>
        <v>123</v>
      </c>
      <c r="B124" s="134" t="s">
        <v>328</v>
      </c>
      <c r="C124" s="135" t="s">
        <v>86</v>
      </c>
      <c r="D124" s="66" t="s">
        <v>103</v>
      </c>
      <c r="E124" s="66" t="s">
        <v>27</v>
      </c>
      <c r="F124" s="67">
        <v>1.2</v>
      </c>
      <c r="G124" s="74">
        <v>0.6</v>
      </c>
      <c r="H124" s="68">
        <v>0</v>
      </c>
      <c r="I124" s="69">
        <v>1.2</v>
      </c>
      <c r="J124" s="69">
        <v>0</v>
      </c>
      <c r="K124" s="70" t="s">
        <v>28</v>
      </c>
      <c r="L124" s="70" t="s">
        <v>28</v>
      </c>
      <c r="M124" s="70" t="s">
        <v>28</v>
      </c>
      <c r="N124" s="71" t="s">
        <v>108</v>
      </c>
      <c r="O124" s="136">
        <v>56</v>
      </c>
      <c r="P124" s="137">
        <f t="shared" si="3"/>
        <v>102.73556231003039</v>
      </c>
      <c r="Q124" s="143">
        <v>225</v>
      </c>
      <c r="R124" s="72"/>
      <c r="S124" s="72"/>
    </row>
    <row r="125" spans="1:19" ht="40.200000000000003" customHeight="1" x14ac:dyDescent="0.3">
      <c r="A125" s="49">
        <f t="shared" si="4"/>
        <v>124</v>
      </c>
      <c r="B125" s="124" t="s">
        <v>329</v>
      </c>
      <c r="C125" s="125" t="s">
        <v>85</v>
      </c>
      <c r="D125" s="50" t="s">
        <v>103</v>
      </c>
      <c r="E125" s="50" t="s">
        <v>27</v>
      </c>
      <c r="F125" s="51">
        <v>0.25</v>
      </c>
      <c r="G125" s="73">
        <v>0.5</v>
      </c>
      <c r="H125" s="52">
        <v>0</v>
      </c>
      <c r="I125" s="53">
        <v>0.3</v>
      </c>
      <c r="J125" s="53">
        <v>0.5</v>
      </c>
      <c r="K125" s="54" t="s">
        <v>28</v>
      </c>
      <c r="L125" s="54" t="s">
        <v>28</v>
      </c>
      <c r="M125" s="54" t="s">
        <v>28</v>
      </c>
      <c r="N125" s="55" t="s">
        <v>108</v>
      </c>
      <c r="O125" s="126">
        <v>18</v>
      </c>
      <c r="P125" s="127">
        <f t="shared" si="3"/>
        <v>23.100303951367781</v>
      </c>
      <c r="Q125" s="140">
        <v>56</v>
      </c>
      <c r="R125" s="56" t="s">
        <v>482</v>
      </c>
      <c r="S125" s="56"/>
    </row>
    <row r="126" spans="1:19" ht="40.200000000000003" customHeight="1" x14ac:dyDescent="0.3">
      <c r="A126" s="57">
        <f t="shared" si="4"/>
        <v>125</v>
      </c>
      <c r="B126" s="129" t="s">
        <v>329</v>
      </c>
      <c r="C126" s="130" t="s">
        <v>95</v>
      </c>
      <c r="D126" s="58" t="s">
        <v>103</v>
      </c>
      <c r="E126" s="58" t="s">
        <v>27</v>
      </c>
      <c r="F126" s="59">
        <v>1</v>
      </c>
      <c r="G126" s="141">
        <v>0.6</v>
      </c>
      <c r="H126" s="141">
        <v>0</v>
      </c>
      <c r="I126" s="61">
        <v>1.2</v>
      </c>
      <c r="J126" s="61">
        <v>0</v>
      </c>
      <c r="K126" s="62" t="s">
        <v>28</v>
      </c>
      <c r="L126" s="62" t="s">
        <v>28</v>
      </c>
      <c r="M126" s="62" t="s">
        <v>28</v>
      </c>
      <c r="N126" s="63" t="s">
        <v>108</v>
      </c>
      <c r="O126" s="131">
        <v>56</v>
      </c>
      <c r="P126" s="132">
        <f t="shared" si="3"/>
        <v>102.73556231003039</v>
      </c>
      <c r="Q126" s="142">
        <v>225</v>
      </c>
      <c r="R126" s="64"/>
      <c r="S126" s="64"/>
    </row>
    <row r="127" spans="1:19" ht="40.200000000000003" customHeight="1" thickBot="1" x14ac:dyDescent="0.35">
      <c r="A127" s="65">
        <f t="shared" si="4"/>
        <v>126</v>
      </c>
      <c r="B127" s="134" t="s">
        <v>329</v>
      </c>
      <c r="C127" s="135" t="s">
        <v>86</v>
      </c>
      <c r="D127" s="66" t="s">
        <v>103</v>
      </c>
      <c r="E127" s="66" t="s">
        <v>27</v>
      </c>
      <c r="F127" s="67">
        <v>1.4</v>
      </c>
      <c r="G127" s="74">
        <v>0.6</v>
      </c>
      <c r="H127" s="68">
        <v>0</v>
      </c>
      <c r="I127" s="69">
        <v>1.2</v>
      </c>
      <c r="J127" s="69">
        <v>0</v>
      </c>
      <c r="K127" s="70" t="s">
        <v>28</v>
      </c>
      <c r="L127" s="70" t="s">
        <v>28</v>
      </c>
      <c r="M127" s="70" t="s">
        <v>28</v>
      </c>
      <c r="N127" s="71" t="s">
        <v>108</v>
      </c>
      <c r="O127" s="136">
        <v>56</v>
      </c>
      <c r="P127" s="137">
        <f t="shared" si="3"/>
        <v>102.73556231003039</v>
      </c>
      <c r="Q127" s="143">
        <v>225</v>
      </c>
      <c r="R127" s="72"/>
      <c r="S127" s="72"/>
    </row>
    <row r="128" spans="1:19" ht="40.200000000000003" customHeight="1" x14ac:dyDescent="0.3">
      <c r="A128" s="49">
        <f t="shared" si="4"/>
        <v>127</v>
      </c>
      <c r="B128" s="124" t="s">
        <v>330</v>
      </c>
      <c r="C128" s="125" t="s">
        <v>508</v>
      </c>
      <c r="D128" s="50" t="s">
        <v>103</v>
      </c>
      <c r="E128" s="50" t="s">
        <v>27</v>
      </c>
      <c r="F128" s="51">
        <v>0.28000000000000003</v>
      </c>
      <c r="G128" s="51">
        <v>0.5</v>
      </c>
      <c r="H128" s="52">
        <v>0</v>
      </c>
      <c r="I128" s="53">
        <v>0.01</v>
      </c>
      <c r="J128" s="53">
        <v>1</v>
      </c>
      <c r="K128" s="54" t="s">
        <v>28</v>
      </c>
      <c r="L128" s="54" t="s">
        <v>28</v>
      </c>
      <c r="M128" s="54" t="s">
        <v>28</v>
      </c>
      <c r="N128" s="55" t="s">
        <v>108</v>
      </c>
      <c r="O128" s="126">
        <v>18</v>
      </c>
      <c r="P128" s="127">
        <f t="shared" si="3"/>
        <v>23.100303951367781</v>
      </c>
      <c r="Q128" s="140">
        <v>56</v>
      </c>
      <c r="R128" s="56" t="s">
        <v>482</v>
      </c>
      <c r="S128" s="56"/>
    </row>
    <row r="129" spans="1:19" ht="40.200000000000003" customHeight="1" x14ac:dyDescent="0.3">
      <c r="A129" s="57">
        <f t="shared" si="4"/>
        <v>128</v>
      </c>
      <c r="B129" s="129" t="s">
        <v>330</v>
      </c>
      <c r="C129" s="130" t="s">
        <v>508</v>
      </c>
      <c r="D129" s="58" t="s">
        <v>103</v>
      </c>
      <c r="E129" s="58" t="s">
        <v>27</v>
      </c>
      <c r="F129" s="59">
        <v>0.37</v>
      </c>
      <c r="G129" s="59">
        <v>0.45</v>
      </c>
      <c r="H129" s="60">
        <v>0</v>
      </c>
      <c r="I129" s="61">
        <v>1.2</v>
      </c>
      <c r="J129" s="61">
        <v>0.5</v>
      </c>
      <c r="K129" s="62" t="s">
        <v>28</v>
      </c>
      <c r="L129" s="62" t="s">
        <v>28</v>
      </c>
      <c r="M129" s="62" t="s">
        <v>28</v>
      </c>
      <c r="N129" s="63" t="s">
        <v>108</v>
      </c>
      <c r="O129" s="131">
        <v>56</v>
      </c>
      <c r="P129" s="132">
        <f t="shared" si="3"/>
        <v>102.73556231003039</v>
      </c>
      <c r="Q129" s="142">
        <v>225</v>
      </c>
      <c r="R129" s="64"/>
      <c r="S129" s="64"/>
    </row>
    <row r="130" spans="1:19" ht="40.200000000000003" customHeight="1" thickBot="1" x14ac:dyDescent="0.35">
      <c r="A130" s="65">
        <f t="shared" si="4"/>
        <v>129</v>
      </c>
      <c r="B130" s="134" t="s">
        <v>330</v>
      </c>
      <c r="C130" s="135" t="s">
        <v>309</v>
      </c>
      <c r="D130" s="66" t="s">
        <v>103</v>
      </c>
      <c r="E130" s="66" t="s">
        <v>27</v>
      </c>
      <c r="F130" s="67">
        <v>0.55000000000000004</v>
      </c>
      <c r="G130" s="67">
        <v>0.4</v>
      </c>
      <c r="H130" s="68">
        <v>0</v>
      </c>
      <c r="I130" s="69">
        <v>1.2</v>
      </c>
      <c r="J130" s="69">
        <v>0</v>
      </c>
      <c r="K130" s="70" t="s">
        <v>28</v>
      </c>
      <c r="L130" s="70" t="s">
        <v>28</v>
      </c>
      <c r="M130" s="70" t="s">
        <v>28</v>
      </c>
      <c r="N130" s="71" t="s">
        <v>108</v>
      </c>
      <c r="O130" s="136">
        <v>56</v>
      </c>
      <c r="P130" s="137">
        <f t="shared" ref="P130:P193" si="5">(Q130-O130)/1.645</f>
        <v>102.73556231003039</v>
      </c>
      <c r="Q130" s="143">
        <v>225</v>
      </c>
      <c r="R130" s="72"/>
      <c r="S130" s="72"/>
    </row>
    <row r="131" spans="1:19" ht="40.200000000000003" customHeight="1" x14ac:dyDescent="0.3">
      <c r="A131" s="49">
        <f t="shared" si="4"/>
        <v>130</v>
      </c>
      <c r="B131" s="124" t="s">
        <v>331</v>
      </c>
      <c r="C131" s="125" t="s">
        <v>508</v>
      </c>
      <c r="D131" s="50" t="s">
        <v>103</v>
      </c>
      <c r="E131" s="50" t="s">
        <v>27</v>
      </c>
      <c r="F131" s="51">
        <v>0.18</v>
      </c>
      <c r="G131" s="51">
        <v>0.5</v>
      </c>
      <c r="H131" s="52">
        <v>0</v>
      </c>
      <c r="I131" s="53">
        <v>0.01</v>
      </c>
      <c r="J131" s="53">
        <v>1</v>
      </c>
      <c r="K131" s="54" t="s">
        <v>28</v>
      </c>
      <c r="L131" s="54" t="s">
        <v>28</v>
      </c>
      <c r="M131" s="54" t="s">
        <v>28</v>
      </c>
      <c r="N131" s="55" t="s">
        <v>108</v>
      </c>
      <c r="O131" s="126">
        <v>18</v>
      </c>
      <c r="P131" s="127">
        <f t="shared" si="5"/>
        <v>23.100303951367781</v>
      </c>
      <c r="Q131" s="140">
        <v>56</v>
      </c>
      <c r="R131" s="56" t="s">
        <v>482</v>
      </c>
      <c r="S131" s="56"/>
    </row>
    <row r="132" spans="1:19" ht="40.200000000000003" customHeight="1" x14ac:dyDescent="0.3">
      <c r="A132" s="57">
        <f t="shared" si="4"/>
        <v>131</v>
      </c>
      <c r="B132" s="129" t="s">
        <v>331</v>
      </c>
      <c r="C132" s="130" t="s">
        <v>508</v>
      </c>
      <c r="D132" s="58" t="s">
        <v>103</v>
      </c>
      <c r="E132" s="58" t="s">
        <v>27</v>
      </c>
      <c r="F132" s="59">
        <v>0.24</v>
      </c>
      <c r="G132" s="59">
        <v>0.6</v>
      </c>
      <c r="H132" s="60">
        <v>0</v>
      </c>
      <c r="I132" s="61">
        <v>1.2</v>
      </c>
      <c r="J132" s="61">
        <v>0.5</v>
      </c>
      <c r="K132" s="62" t="s">
        <v>28</v>
      </c>
      <c r="L132" s="62" t="s">
        <v>28</v>
      </c>
      <c r="M132" s="62" t="s">
        <v>28</v>
      </c>
      <c r="N132" s="63" t="s">
        <v>108</v>
      </c>
      <c r="O132" s="131">
        <v>56</v>
      </c>
      <c r="P132" s="132">
        <f t="shared" si="5"/>
        <v>102.73556231003039</v>
      </c>
      <c r="Q132" s="142">
        <v>225</v>
      </c>
      <c r="R132" s="64"/>
      <c r="S132" s="64"/>
    </row>
    <row r="133" spans="1:19" ht="40.200000000000003" customHeight="1" thickBot="1" x14ac:dyDescent="0.35">
      <c r="A133" s="65">
        <f t="shared" si="4"/>
        <v>132</v>
      </c>
      <c r="B133" s="134" t="s">
        <v>331</v>
      </c>
      <c r="C133" s="135" t="s">
        <v>309</v>
      </c>
      <c r="D133" s="66" t="s">
        <v>103</v>
      </c>
      <c r="E133" s="66" t="s">
        <v>27</v>
      </c>
      <c r="F133" s="67">
        <v>0.35</v>
      </c>
      <c r="G133" s="67">
        <v>0.7</v>
      </c>
      <c r="H133" s="68">
        <v>0</v>
      </c>
      <c r="I133" s="69">
        <v>1.2</v>
      </c>
      <c r="J133" s="69">
        <v>0</v>
      </c>
      <c r="K133" s="70" t="s">
        <v>28</v>
      </c>
      <c r="L133" s="70" t="s">
        <v>28</v>
      </c>
      <c r="M133" s="70" t="s">
        <v>28</v>
      </c>
      <c r="N133" s="71" t="s">
        <v>108</v>
      </c>
      <c r="O133" s="136">
        <v>56</v>
      </c>
      <c r="P133" s="137">
        <f t="shared" si="5"/>
        <v>102.73556231003039</v>
      </c>
      <c r="Q133" s="143">
        <v>225</v>
      </c>
      <c r="R133" s="72"/>
      <c r="S133" s="72"/>
    </row>
    <row r="134" spans="1:19" ht="40.200000000000003" customHeight="1" x14ac:dyDescent="0.3">
      <c r="A134" s="49">
        <f t="shared" si="4"/>
        <v>133</v>
      </c>
      <c r="B134" s="124" t="s">
        <v>332</v>
      </c>
      <c r="C134" s="125" t="s">
        <v>508</v>
      </c>
      <c r="D134" s="50" t="s">
        <v>103</v>
      </c>
      <c r="E134" s="50" t="s">
        <v>27</v>
      </c>
      <c r="F134" s="51">
        <v>0.38</v>
      </c>
      <c r="G134" s="51">
        <v>0.5</v>
      </c>
      <c r="H134" s="52">
        <v>0</v>
      </c>
      <c r="I134" s="53">
        <v>0.01</v>
      </c>
      <c r="J134" s="53">
        <v>1</v>
      </c>
      <c r="K134" s="54" t="s">
        <v>28</v>
      </c>
      <c r="L134" s="54" t="s">
        <v>28</v>
      </c>
      <c r="M134" s="54" t="s">
        <v>28</v>
      </c>
      <c r="N134" s="55" t="s">
        <v>108</v>
      </c>
      <c r="O134" s="126">
        <v>18</v>
      </c>
      <c r="P134" s="127">
        <f t="shared" si="5"/>
        <v>23.100303951367781</v>
      </c>
      <c r="Q134" s="140">
        <v>56</v>
      </c>
      <c r="R134" s="56" t="s">
        <v>482</v>
      </c>
      <c r="S134" s="56"/>
    </row>
    <row r="135" spans="1:19" ht="40.200000000000003" customHeight="1" x14ac:dyDescent="0.3">
      <c r="A135" s="57">
        <f t="shared" si="4"/>
        <v>134</v>
      </c>
      <c r="B135" s="129" t="s">
        <v>332</v>
      </c>
      <c r="C135" s="130" t="s">
        <v>508</v>
      </c>
      <c r="D135" s="58" t="s">
        <v>103</v>
      </c>
      <c r="E135" s="58" t="s">
        <v>27</v>
      </c>
      <c r="F135" s="59">
        <v>0.47</v>
      </c>
      <c r="G135" s="59">
        <v>0.45</v>
      </c>
      <c r="H135" s="60">
        <v>0</v>
      </c>
      <c r="I135" s="61">
        <v>1.2</v>
      </c>
      <c r="J135" s="61">
        <v>0.5</v>
      </c>
      <c r="K135" s="62" t="s">
        <v>28</v>
      </c>
      <c r="L135" s="62" t="s">
        <v>28</v>
      </c>
      <c r="M135" s="62" t="s">
        <v>28</v>
      </c>
      <c r="N135" s="63" t="s">
        <v>108</v>
      </c>
      <c r="O135" s="131">
        <v>56</v>
      </c>
      <c r="P135" s="132">
        <f t="shared" si="5"/>
        <v>102.73556231003039</v>
      </c>
      <c r="Q135" s="142">
        <v>225</v>
      </c>
      <c r="R135" s="64"/>
      <c r="S135" s="64"/>
    </row>
    <row r="136" spans="1:19" ht="40.200000000000003" customHeight="1" thickBot="1" x14ac:dyDescent="0.35">
      <c r="A136" s="65">
        <f t="shared" si="4"/>
        <v>135</v>
      </c>
      <c r="B136" s="134" t="s">
        <v>332</v>
      </c>
      <c r="C136" s="135" t="s">
        <v>309</v>
      </c>
      <c r="D136" s="66" t="s">
        <v>103</v>
      </c>
      <c r="E136" s="66" t="s">
        <v>27</v>
      </c>
      <c r="F136" s="67">
        <v>0.75</v>
      </c>
      <c r="G136" s="67">
        <v>0.4</v>
      </c>
      <c r="H136" s="68">
        <v>0</v>
      </c>
      <c r="I136" s="69">
        <v>1.2</v>
      </c>
      <c r="J136" s="69">
        <v>0</v>
      </c>
      <c r="K136" s="70" t="s">
        <v>28</v>
      </c>
      <c r="L136" s="70" t="s">
        <v>28</v>
      </c>
      <c r="M136" s="70" t="s">
        <v>28</v>
      </c>
      <c r="N136" s="71" t="s">
        <v>108</v>
      </c>
      <c r="O136" s="136">
        <v>56</v>
      </c>
      <c r="P136" s="137">
        <f t="shared" si="5"/>
        <v>102.73556231003039</v>
      </c>
      <c r="Q136" s="143">
        <v>225</v>
      </c>
      <c r="R136" s="72"/>
      <c r="S136" s="72"/>
    </row>
    <row r="137" spans="1:19" ht="40.200000000000003" customHeight="1" x14ac:dyDescent="0.3">
      <c r="A137" s="49">
        <f t="shared" si="4"/>
        <v>136</v>
      </c>
      <c r="B137" s="124" t="s">
        <v>333</v>
      </c>
      <c r="C137" s="125" t="s">
        <v>508</v>
      </c>
      <c r="D137" s="50" t="s">
        <v>103</v>
      </c>
      <c r="E137" s="50" t="s">
        <v>27</v>
      </c>
      <c r="F137" s="51">
        <v>0.2</v>
      </c>
      <c r="G137" s="51">
        <v>0.5</v>
      </c>
      <c r="H137" s="52">
        <v>0</v>
      </c>
      <c r="I137" s="53">
        <v>0.01</v>
      </c>
      <c r="J137" s="53">
        <v>1</v>
      </c>
      <c r="K137" s="54" t="s">
        <v>28</v>
      </c>
      <c r="L137" s="54" t="s">
        <v>28</v>
      </c>
      <c r="M137" s="54" t="s">
        <v>28</v>
      </c>
      <c r="N137" s="55" t="s">
        <v>108</v>
      </c>
      <c r="O137" s="126">
        <v>18</v>
      </c>
      <c r="P137" s="127">
        <f t="shared" si="5"/>
        <v>23.100303951367781</v>
      </c>
      <c r="Q137" s="140">
        <v>56</v>
      </c>
      <c r="R137" s="56" t="s">
        <v>482</v>
      </c>
      <c r="S137" s="56"/>
    </row>
    <row r="138" spans="1:19" ht="40.200000000000003" customHeight="1" x14ac:dyDescent="0.3">
      <c r="A138" s="57">
        <f t="shared" si="4"/>
        <v>137</v>
      </c>
      <c r="B138" s="129" t="s">
        <v>333</v>
      </c>
      <c r="C138" s="130" t="s">
        <v>508</v>
      </c>
      <c r="D138" s="58" t="s">
        <v>103</v>
      </c>
      <c r="E138" s="58" t="s">
        <v>27</v>
      </c>
      <c r="F138" s="59">
        <v>0.26</v>
      </c>
      <c r="G138" s="59">
        <v>0.6</v>
      </c>
      <c r="H138" s="60">
        <v>0</v>
      </c>
      <c r="I138" s="61">
        <v>1.2</v>
      </c>
      <c r="J138" s="61">
        <v>0.5</v>
      </c>
      <c r="K138" s="62" t="s">
        <v>28</v>
      </c>
      <c r="L138" s="62" t="s">
        <v>28</v>
      </c>
      <c r="M138" s="62" t="s">
        <v>28</v>
      </c>
      <c r="N138" s="63" t="s">
        <v>108</v>
      </c>
      <c r="O138" s="131">
        <v>56</v>
      </c>
      <c r="P138" s="132">
        <f t="shared" si="5"/>
        <v>102.73556231003039</v>
      </c>
      <c r="Q138" s="142">
        <v>225</v>
      </c>
      <c r="R138" s="64"/>
      <c r="S138" s="64"/>
    </row>
    <row r="139" spans="1:19" ht="40.200000000000003" customHeight="1" thickBot="1" x14ac:dyDescent="0.35">
      <c r="A139" s="65">
        <f t="shared" si="4"/>
        <v>138</v>
      </c>
      <c r="B139" s="134" t="s">
        <v>333</v>
      </c>
      <c r="C139" s="135" t="s">
        <v>309</v>
      </c>
      <c r="D139" s="66" t="s">
        <v>103</v>
      </c>
      <c r="E139" s="66" t="s">
        <v>27</v>
      </c>
      <c r="F139" s="67">
        <v>0.4</v>
      </c>
      <c r="G139" s="67">
        <v>0.7</v>
      </c>
      <c r="H139" s="68">
        <v>0</v>
      </c>
      <c r="I139" s="69">
        <v>1.2</v>
      </c>
      <c r="J139" s="69">
        <v>0</v>
      </c>
      <c r="K139" s="70" t="s">
        <v>28</v>
      </c>
      <c r="L139" s="70" t="s">
        <v>28</v>
      </c>
      <c r="M139" s="70" t="s">
        <v>28</v>
      </c>
      <c r="N139" s="71" t="s">
        <v>108</v>
      </c>
      <c r="O139" s="136">
        <v>56</v>
      </c>
      <c r="P139" s="137">
        <f t="shared" si="5"/>
        <v>102.73556231003039</v>
      </c>
      <c r="Q139" s="143">
        <v>225</v>
      </c>
      <c r="R139" s="72"/>
      <c r="S139" s="72"/>
    </row>
    <row r="140" spans="1:19" ht="40.200000000000003" customHeight="1" x14ac:dyDescent="0.3">
      <c r="A140" s="49">
        <f t="shared" si="4"/>
        <v>139</v>
      </c>
      <c r="B140" s="124" t="s">
        <v>334</v>
      </c>
      <c r="C140" s="125" t="s">
        <v>508</v>
      </c>
      <c r="D140" s="50" t="s">
        <v>103</v>
      </c>
      <c r="E140" s="50" t="s">
        <v>27</v>
      </c>
      <c r="F140" s="51">
        <v>0.22500000000000001</v>
      </c>
      <c r="G140" s="51">
        <v>0.5</v>
      </c>
      <c r="H140" s="52">
        <v>0</v>
      </c>
      <c r="I140" s="53">
        <v>0.01</v>
      </c>
      <c r="J140" s="53">
        <v>1</v>
      </c>
      <c r="K140" s="54" t="s">
        <v>28</v>
      </c>
      <c r="L140" s="54" t="s">
        <v>28</v>
      </c>
      <c r="M140" s="54" t="s">
        <v>28</v>
      </c>
      <c r="N140" s="55" t="s">
        <v>108</v>
      </c>
      <c r="O140" s="126">
        <v>18</v>
      </c>
      <c r="P140" s="127">
        <f t="shared" si="5"/>
        <v>23.100303951367781</v>
      </c>
      <c r="Q140" s="140">
        <v>56</v>
      </c>
      <c r="R140" s="56" t="s">
        <v>482</v>
      </c>
      <c r="S140" s="56"/>
    </row>
    <row r="141" spans="1:19" ht="40.200000000000003" customHeight="1" x14ac:dyDescent="0.3">
      <c r="A141" s="57">
        <f t="shared" si="4"/>
        <v>140</v>
      </c>
      <c r="B141" s="129" t="s">
        <v>334</v>
      </c>
      <c r="C141" s="130" t="s">
        <v>508</v>
      </c>
      <c r="D141" s="58" t="s">
        <v>103</v>
      </c>
      <c r="E141" s="58" t="s">
        <v>27</v>
      </c>
      <c r="F141" s="59">
        <v>0.32</v>
      </c>
      <c r="G141" s="59">
        <v>0.45</v>
      </c>
      <c r="H141" s="60">
        <v>0</v>
      </c>
      <c r="I141" s="61">
        <v>1.2</v>
      </c>
      <c r="J141" s="61">
        <v>0.5</v>
      </c>
      <c r="K141" s="62" t="s">
        <v>28</v>
      </c>
      <c r="L141" s="62" t="s">
        <v>28</v>
      </c>
      <c r="M141" s="62" t="s">
        <v>28</v>
      </c>
      <c r="N141" s="63" t="s">
        <v>108</v>
      </c>
      <c r="O141" s="131">
        <v>56</v>
      </c>
      <c r="P141" s="132">
        <f t="shared" si="5"/>
        <v>102.73556231003039</v>
      </c>
      <c r="Q141" s="142">
        <v>225</v>
      </c>
      <c r="R141" s="64"/>
      <c r="S141" s="64"/>
    </row>
    <row r="142" spans="1:19" ht="40.200000000000003" customHeight="1" thickBot="1" x14ac:dyDescent="0.35">
      <c r="A142" s="65">
        <f t="shared" si="4"/>
        <v>141</v>
      </c>
      <c r="B142" s="134" t="s">
        <v>334</v>
      </c>
      <c r="C142" s="135" t="s">
        <v>309</v>
      </c>
      <c r="D142" s="66" t="s">
        <v>103</v>
      </c>
      <c r="E142" s="66" t="s">
        <v>27</v>
      </c>
      <c r="F142" s="67">
        <v>0.45</v>
      </c>
      <c r="G142" s="67">
        <v>0.4</v>
      </c>
      <c r="H142" s="68">
        <v>0</v>
      </c>
      <c r="I142" s="69">
        <v>1.2</v>
      </c>
      <c r="J142" s="69">
        <v>0</v>
      </c>
      <c r="K142" s="70" t="s">
        <v>28</v>
      </c>
      <c r="L142" s="70" t="s">
        <v>28</v>
      </c>
      <c r="M142" s="70" t="s">
        <v>28</v>
      </c>
      <c r="N142" s="71" t="s">
        <v>108</v>
      </c>
      <c r="O142" s="136">
        <v>56</v>
      </c>
      <c r="P142" s="137">
        <f t="shared" si="5"/>
        <v>102.73556231003039</v>
      </c>
      <c r="Q142" s="143">
        <v>225</v>
      </c>
      <c r="R142" s="72"/>
      <c r="S142" s="72"/>
    </row>
    <row r="143" spans="1:19" ht="40.200000000000003" customHeight="1" x14ac:dyDescent="0.3">
      <c r="A143" s="49">
        <f t="shared" si="4"/>
        <v>142</v>
      </c>
      <c r="B143" s="124" t="s">
        <v>335</v>
      </c>
      <c r="C143" s="125" t="s">
        <v>508</v>
      </c>
      <c r="D143" s="50" t="s">
        <v>103</v>
      </c>
      <c r="E143" s="50" t="s">
        <v>27</v>
      </c>
      <c r="F143" s="51">
        <v>0.15</v>
      </c>
      <c r="G143" s="51">
        <v>0.5</v>
      </c>
      <c r="H143" s="52">
        <v>0</v>
      </c>
      <c r="I143" s="53">
        <v>0.01</v>
      </c>
      <c r="J143" s="53">
        <v>1</v>
      </c>
      <c r="K143" s="54" t="s">
        <v>28</v>
      </c>
      <c r="L143" s="54" t="s">
        <v>28</v>
      </c>
      <c r="M143" s="54" t="s">
        <v>28</v>
      </c>
      <c r="N143" s="55" t="s">
        <v>108</v>
      </c>
      <c r="O143" s="126">
        <v>18</v>
      </c>
      <c r="P143" s="127">
        <f t="shared" si="5"/>
        <v>23.100303951367781</v>
      </c>
      <c r="Q143" s="140">
        <v>56</v>
      </c>
      <c r="R143" s="56" t="s">
        <v>482</v>
      </c>
      <c r="S143" s="56"/>
    </row>
    <row r="144" spans="1:19" ht="40.200000000000003" customHeight="1" x14ac:dyDescent="0.3">
      <c r="A144" s="57">
        <f t="shared" si="4"/>
        <v>143</v>
      </c>
      <c r="B144" s="129" t="s">
        <v>335</v>
      </c>
      <c r="C144" s="130" t="s">
        <v>508</v>
      </c>
      <c r="D144" s="58" t="s">
        <v>103</v>
      </c>
      <c r="E144" s="58" t="s">
        <v>27</v>
      </c>
      <c r="F144" s="59">
        <v>0.21</v>
      </c>
      <c r="G144" s="59">
        <v>0.6</v>
      </c>
      <c r="H144" s="60">
        <v>0</v>
      </c>
      <c r="I144" s="61">
        <v>1.2</v>
      </c>
      <c r="J144" s="61">
        <v>0.5</v>
      </c>
      <c r="K144" s="62" t="s">
        <v>28</v>
      </c>
      <c r="L144" s="62" t="s">
        <v>28</v>
      </c>
      <c r="M144" s="62" t="s">
        <v>28</v>
      </c>
      <c r="N144" s="63" t="s">
        <v>108</v>
      </c>
      <c r="O144" s="131">
        <v>56</v>
      </c>
      <c r="P144" s="132">
        <f t="shared" si="5"/>
        <v>102.73556231003039</v>
      </c>
      <c r="Q144" s="142">
        <v>225</v>
      </c>
      <c r="R144" s="64"/>
      <c r="S144" s="64"/>
    </row>
    <row r="145" spans="1:19" ht="40.200000000000003" customHeight="1" thickBot="1" x14ac:dyDescent="0.35">
      <c r="A145" s="65">
        <f t="shared" si="4"/>
        <v>144</v>
      </c>
      <c r="B145" s="134" t="s">
        <v>335</v>
      </c>
      <c r="C145" s="135" t="s">
        <v>309</v>
      </c>
      <c r="D145" s="66" t="s">
        <v>103</v>
      </c>
      <c r="E145" s="66" t="s">
        <v>27</v>
      </c>
      <c r="F145" s="67">
        <v>0.3</v>
      </c>
      <c r="G145" s="67">
        <v>0.7</v>
      </c>
      <c r="H145" s="68">
        <v>0</v>
      </c>
      <c r="I145" s="69">
        <v>1.2</v>
      </c>
      <c r="J145" s="69">
        <v>0</v>
      </c>
      <c r="K145" s="70" t="s">
        <v>28</v>
      </c>
      <c r="L145" s="70" t="s">
        <v>28</v>
      </c>
      <c r="M145" s="70" t="s">
        <v>28</v>
      </c>
      <c r="N145" s="71" t="s">
        <v>108</v>
      </c>
      <c r="O145" s="136">
        <v>56</v>
      </c>
      <c r="P145" s="137">
        <f t="shared" si="5"/>
        <v>102.73556231003039</v>
      </c>
      <c r="Q145" s="143">
        <v>225</v>
      </c>
      <c r="R145" s="72"/>
      <c r="S145" s="72"/>
    </row>
    <row r="146" spans="1:19" ht="40.200000000000003" customHeight="1" x14ac:dyDescent="0.3">
      <c r="A146" s="49">
        <f t="shared" si="4"/>
        <v>145</v>
      </c>
      <c r="B146" s="124" t="s">
        <v>185</v>
      </c>
      <c r="C146" s="125" t="s">
        <v>508</v>
      </c>
      <c r="D146" s="50" t="s">
        <v>103</v>
      </c>
      <c r="E146" s="50" t="s">
        <v>27</v>
      </c>
      <c r="F146" s="51">
        <v>0.25</v>
      </c>
      <c r="G146" s="51">
        <v>0.5</v>
      </c>
      <c r="H146" s="52">
        <v>0</v>
      </c>
      <c r="I146" s="53">
        <v>0.01</v>
      </c>
      <c r="J146" s="53">
        <v>1</v>
      </c>
      <c r="K146" s="54" t="s">
        <v>28</v>
      </c>
      <c r="L146" s="54" t="s">
        <v>28</v>
      </c>
      <c r="M146" s="54" t="s">
        <v>28</v>
      </c>
      <c r="N146" s="55" t="s">
        <v>108</v>
      </c>
      <c r="O146" s="126">
        <v>18</v>
      </c>
      <c r="P146" s="127">
        <f t="shared" si="5"/>
        <v>23.100303951367781</v>
      </c>
      <c r="Q146" s="128">
        <v>56</v>
      </c>
      <c r="R146" s="56" t="s">
        <v>482</v>
      </c>
      <c r="S146" s="56"/>
    </row>
    <row r="147" spans="1:19" ht="40.200000000000003" customHeight="1" x14ac:dyDescent="0.3">
      <c r="A147" s="57">
        <f t="shared" si="4"/>
        <v>146</v>
      </c>
      <c r="B147" s="129" t="s">
        <v>185</v>
      </c>
      <c r="C147" s="130" t="s">
        <v>308</v>
      </c>
      <c r="D147" s="58" t="s">
        <v>103</v>
      </c>
      <c r="E147" s="58" t="s">
        <v>27</v>
      </c>
      <c r="F147" s="59">
        <v>0.3</v>
      </c>
      <c r="G147" s="59">
        <v>0.45</v>
      </c>
      <c r="H147" s="60">
        <v>0</v>
      </c>
      <c r="I147" s="61">
        <v>1.2</v>
      </c>
      <c r="J147" s="61">
        <v>0</v>
      </c>
      <c r="K147" s="62" t="s">
        <v>28</v>
      </c>
      <c r="L147" s="62" t="s">
        <v>28</v>
      </c>
      <c r="M147" s="62" t="s">
        <v>28</v>
      </c>
      <c r="N147" s="63" t="s">
        <v>108</v>
      </c>
      <c r="O147" s="131">
        <v>56</v>
      </c>
      <c r="P147" s="132">
        <f t="shared" si="5"/>
        <v>102.73556231003039</v>
      </c>
      <c r="Q147" s="133">
        <v>225</v>
      </c>
      <c r="R147" s="64"/>
      <c r="S147" s="64"/>
    </row>
    <row r="148" spans="1:19" ht="40.200000000000003" customHeight="1" thickBot="1" x14ac:dyDescent="0.35">
      <c r="A148" s="65">
        <f t="shared" si="4"/>
        <v>147</v>
      </c>
      <c r="B148" s="134" t="s">
        <v>185</v>
      </c>
      <c r="C148" s="135" t="s">
        <v>309</v>
      </c>
      <c r="D148" s="66" t="s">
        <v>103</v>
      </c>
      <c r="E148" s="66" t="s">
        <v>27</v>
      </c>
      <c r="F148" s="67">
        <v>0.43</v>
      </c>
      <c r="G148" s="67">
        <v>0.27</v>
      </c>
      <c r="H148" s="68">
        <v>0</v>
      </c>
      <c r="I148" s="69">
        <v>1.2</v>
      </c>
      <c r="J148" s="69">
        <v>0</v>
      </c>
      <c r="K148" s="70" t="s">
        <v>28</v>
      </c>
      <c r="L148" s="70" t="s">
        <v>28</v>
      </c>
      <c r="M148" s="70" t="s">
        <v>28</v>
      </c>
      <c r="N148" s="71" t="s">
        <v>108</v>
      </c>
      <c r="O148" s="136">
        <v>56</v>
      </c>
      <c r="P148" s="137">
        <f t="shared" si="5"/>
        <v>102.73556231003039</v>
      </c>
      <c r="Q148" s="138">
        <v>225</v>
      </c>
      <c r="R148" s="72"/>
      <c r="S148" s="72"/>
    </row>
    <row r="149" spans="1:19" ht="40.200000000000003" customHeight="1" x14ac:dyDescent="0.3">
      <c r="A149" s="49">
        <f t="shared" si="4"/>
        <v>148</v>
      </c>
      <c r="B149" s="124" t="s">
        <v>186</v>
      </c>
      <c r="C149" s="125" t="s">
        <v>508</v>
      </c>
      <c r="D149" s="50" t="s">
        <v>103</v>
      </c>
      <c r="E149" s="50" t="s">
        <v>27</v>
      </c>
      <c r="F149" s="51">
        <v>0.2</v>
      </c>
      <c r="G149" s="51">
        <v>0.5</v>
      </c>
      <c r="H149" s="52">
        <v>0</v>
      </c>
      <c r="I149" s="53">
        <v>0.01</v>
      </c>
      <c r="J149" s="53">
        <v>1</v>
      </c>
      <c r="K149" s="54" t="s">
        <v>28</v>
      </c>
      <c r="L149" s="54" t="s">
        <v>28</v>
      </c>
      <c r="M149" s="54" t="s">
        <v>28</v>
      </c>
      <c r="N149" s="55" t="s">
        <v>108</v>
      </c>
      <c r="O149" s="126">
        <v>18</v>
      </c>
      <c r="P149" s="127">
        <f t="shared" si="5"/>
        <v>23.100303951367781</v>
      </c>
      <c r="Q149" s="128">
        <v>56</v>
      </c>
      <c r="R149" s="56" t="s">
        <v>482</v>
      </c>
      <c r="S149" s="56"/>
    </row>
    <row r="150" spans="1:19" ht="40.200000000000003" customHeight="1" x14ac:dyDescent="0.3">
      <c r="A150" s="57">
        <f t="shared" si="4"/>
        <v>149</v>
      </c>
      <c r="B150" s="129" t="s">
        <v>186</v>
      </c>
      <c r="C150" s="130" t="s">
        <v>308</v>
      </c>
      <c r="D150" s="58" t="s">
        <v>103</v>
      </c>
      <c r="E150" s="58" t="s">
        <v>27</v>
      </c>
      <c r="F150" s="59">
        <v>0.3</v>
      </c>
      <c r="G150" s="59">
        <v>0.45</v>
      </c>
      <c r="H150" s="60">
        <v>0</v>
      </c>
      <c r="I150" s="61">
        <v>1.2</v>
      </c>
      <c r="J150" s="61">
        <v>0</v>
      </c>
      <c r="K150" s="62" t="s">
        <v>28</v>
      </c>
      <c r="L150" s="62" t="s">
        <v>28</v>
      </c>
      <c r="M150" s="62" t="s">
        <v>28</v>
      </c>
      <c r="N150" s="63" t="s">
        <v>108</v>
      </c>
      <c r="O150" s="131">
        <v>56</v>
      </c>
      <c r="P150" s="132">
        <f t="shared" si="5"/>
        <v>102.73556231003039</v>
      </c>
      <c r="Q150" s="133">
        <v>225</v>
      </c>
      <c r="R150" s="64"/>
      <c r="S150" s="64"/>
    </row>
    <row r="151" spans="1:19" ht="40.200000000000003" customHeight="1" thickBot="1" x14ac:dyDescent="0.35">
      <c r="A151" s="65">
        <f t="shared" si="4"/>
        <v>150</v>
      </c>
      <c r="B151" s="134" t="s">
        <v>186</v>
      </c>
      <c r="C151" s="135" t="s">
        <v>309</v>
      </c>
      <c r="D151" s="66" t="s">
        <v>103</v>
      </c>
      <c r="E151" s="66" t="s">
        <v>27</v>
      </c>
      <c r="F151" s="67">
        <v>0.5</v>
      </c>
      <c r="G151" s="67">
        <v>0.27</v>
      </c>
      <c r="H151" s="68">
        <v>0</v>
      </c>
      <c r="I151" s="69">
        <v>1.2</v>
      </c>
      <c r="J151" s="69">
        <v>0</v>
      </c>
      <c r="K151" s="70" t="s">
        <v>28</v>
      </c>
      <c r="L151" s="70" t="s">
        <v>28</v>
      </c>
      <c r="M151" s="70" t="s">
        <v>28</v>
      </c>
      <c r="N151" s="71" t="s">
        <v>108</v>
      </c>
      <c r="O151" s="136">
        <v>56</v>
      </c>
      <c r="P151" s="137">
        <f t="shared" si="5"/>
        <v>102.73556231003039</v>
      </c>
      <c r="Q151" s="138">
        <v>225</v>
      </c>
      <c r="R151" s="72"/>
      <c r="S151" s="72"/>
    </row>
    <row r="152" spans="1:19" ht="40.200000000000003" customHeight="1" x14ac:dyDescent="0.3">
      <c r="A152" s="49">
        <f t="shared" si="4"/>
        <v>151</v>
      </c>
      <c r="B152" s="124" t="s">
        <v>187</v>
      </c>
      <c r="C152" s="125" t="s">
        <v>508</v>
      </c>
      <c r="D152" s="50" t="s">
        <v>103</v>
      </c>
      <c r="E152" s="50" t="s">
        <v>27</v>
      </c>
      <c r="F152" s="51">
        <v>0.35</v>
      </c>
      <c r="G152" s="51">
        <v>0.2</v>
      </c>
      <c r="H152" s="52">
        <v>0</v>
      </c>
      <c r="I152" s="53">
        <v>0.01</v>
      </c>
      <c r="J152" s="53">
        <v>1</v>
      </c>
      <c r="K152" s="54" t="s">
        <v>28</v>
      </c>
      <c r="L152" s="54" t="s">
        <v>28</v>
      </c>
      <c r="M152" s="54" t="s">
        <v>28</v>
      </c>
      <c r="N152" s="55" t="s">
        <v>108</v>
      </c>
      <c r="O152" s="126">
        <v>18</v>
      </c>
      <c r="P152" s="127">
        <f t="shared" si="5"/>
        <v>23.100303951367781</v>
      </c>
      <c r="Q152" s="128">
        <v>56</v>
      </c>
      <c r="R152" s="56" t="s">
        <v>482</v>
      </c>
      <c r="S152" s="56"/>
    </row>
    <row r="153" spans="1:19" ht="40.200000000000003" customHeight="1" x14ac:dyDescent="0.3">
      <c r="A153" s="57">
        <f t="shared" si="4"/>
        <v>152</v>
      </c>
      <c r="B153" s="129" t="s">
        <v>187</v>
      </c>
      <c r="C153" s="130" t="s">
        <v>308</v>
      </c>
      <c r="D153" s="58" t="s">
        <v>103</v>
      </c>
      <c r="E153" s="58" t="s">
        <v>27</v>
      </c>
      <c r="F153" s="59">
        <v>0.42</v>
      </c>
      <c r="G153" s="59">
        <v>0.2</v>
      </c>
      <c r="H153" s="60">
        <v>0</v>
      </c>
      <c r="I153" s="61">
        <v>1.2</v>
      </c>
      <c r="J153" s="61">
        <v>0</v>
      </c>
      <c r="K153" s="62" t="s">
        <v>28</v>
      </c>
      <c r="L153" s="62" t="s">
        <v>28</v>
      </c>
      <c r="M153" s="62" t="s">
        <v>28</v>
      </c>
      <c r="N153" s="63" t="s">
        <v>108</v>
      </c>
      <c r="O153" s="131">
        <v>56</v>
      </c>
      <c r="P153" s="132">
        <f t="shared" si="5"/>
        <v>102.73556231003039</v>
      </c>
      <c r="Q153" s="133">
        <v>225</v>
      </c>
      <c r="R153" s="64"/>
      <c r="S153" s="64"/>
    </row>
    <row r="154" spans="1:19" ht="40.200000000000003" customHeight="1" thickBot="1" x14ac:dyDescent="0.35">
      <c r="A154" s="65">
        <f t="shared" si="4"/>
        <v>153</v>
      </c>
      <c r="B154" s="134" t="s">
        <v>187</v>
      </c>
      <c r="C154" s="135" t="s">
        <v>309</v>
      </c>
      <c r="D154" s="66" t="s">
        <v>103</v>
      </c>
      <c r="E154" s="66" t="s">
        <v>27</v>
      </c>
      <c r="F154" s="67">
        <v>0.7</v>
      </c>
      <c r="G154" s="67">
        <v>0.3</v>
      </c>
      <c r="H154" s="68">
        <v>0</v>
      </c>
      <c r="I154" s="69">
        <v>1.2</v>
      </c>
      <c r="J154" s="69">
        <v>0</v>
      </c>
      <c r="K154" s="70" t="s">
        <v>28</v>
      </c>
      <c r="L154" s="70" t="s">
        <v>28</v>
      </c>
      <c r="M154" s="70" t="s">
        <v>28</v>
      </c>
      <c r="N154" s="71" t="s">
        <v>108</v>
      </c>
      <c r="O154" s="136">
        <v>56</v>
      </c>
      <c r="P154" s="137">
        <f t="shared" si="5"/>
        <v>102.73556231003039</v>
      </c>
      <c r="Q154" s="138">
        <v>225</v>
      </c>
      <c r="R154" s="72"/>
      <c r="S154" s="72"/>
    </row>
    <row r="155" spans="1:19" ht="40.200000000000003" customHeight="1" x14ac:dyDescent="0.3">
      <c r="A155" s="49">
        <f t="shared" si="4"/>
        <v>154</v>
      </c>
      <c r="B155" s="124" t="s">
        <v>336</v>
      </c>
      <c r="C155" s="125" t="s">
        <v>508</v>
      </c>
      <c r="D155" s="50" t="s">
        <v>103</v>
      </c>
      <c r="E155" s="50" t="s">
        <v>27</v>
      </c>
      <c r="F155" s="51">
        <v>0.3</v>
      </c>
      <c r="G155" s="51">
        <v>0.5</v>
      </c>
      <c r="H155" s="52">
        <v>0</v>
      </c>
      <c r="I155" s="53">
        <v>0.01</v>
      </c>
      <c r="J155" s="53">
        <v>1</v>
      </c>
      <c r="K155" s="54" t="s">
        <v>28</v>
      </c>
      <c r="L155" s="54" t="s">
        <v>28</v>
      </c>
      <c r="M155" s="54" t="s">
        <v>28</v>
      </c>
      <c r="N155" s="55" t="s">
        <v>108</v>
      </c>
      <c r="O155" s="126">
        <v>18</v>
      </c>
      <c r="P155" s="127">
        <f t="shared" si="5"/>
        <v>23.100303951367781</v>
      </c>
      <c r="Q155" s="128">
        <v>56</v>
      </c>
      <c r="R155" s="56" t="s">
        <v>482</v>
      </c>
      <c r="S155" s="56"/>
    </row>
    <row r="156" spans="1:19" ht="40.200000000000003" customHeight="1" x14ac:dyDescent="0.3">
      <c r="A156" s="57">
        <f t="shared" si="4"/>
        <v>155</v>
      </c>
      <c r="B156" s="129" t="s">
        <v>336</v>
      </c>
      <c r="C156" s="130" t="s">
        <v>308</v>
      </c>
      <c r="D156" s="58" t="s">
        <v>103</v>
      </c>
      <c r="E156" s="58" t="s">
        <v>27</v>
      </c>
      <c r="F156" s="59">
        <v>0.4</v>
      </c>
      <c r="G156" s="59">
        <v>0.45</v>
      </c>
      <c r="H156" s="60">
        <v>0</v>
      </c>
      <c r="I156" s="61">
        <v>1.2</v>
      </c>
      <c r="J156" s="61">
        <v>0</v>
      </c>
      <c r="K156" s="62" t="s">
        <v>28</v>
      </c>
      <c r="L156" s="62" t="s">
        <v>28</v>
      </c>
      <c r="M156" s="62" t="s">
        <v>28</v>
      </c>
      <c r="N156" s="63" t="s">
        <v>108</v>
      </c>
      <c r="O156" s="131">
        <v>56</v>
      </c>
      <c r="P156" s="132">
        <f t="shared" si="5"/>
        <v>102.73556231003039</v>
      </c>
      <c r="Q156" s="133">
        <v>225</v>
      </c>
      <c r="R156" s="64"/>
      <c r="S156" s="64"/>
    </row>
    <row r="157" spans="1:19" ht="40.200000000000003" customHeight="1" thickBot="1" x14ac:dyDescent="0.35">
      <c r="A157" s="65">
        <f t="shared" si="4"/>
        <v>156</v>
      </c>
      <c r="B157" s="134" t="s">
        <v>336</v>
      </c>
      <c r="C157" s="135" t="s">
        <v>309</v>
      </c>
      <c r="D157" s="66" t="s">
        <v>103</v>
      </c>
      <c r="E157" s="66" t="s">
        <v>27</v>
      </c>
      <c r="F157" s="67">
        <v>0.75</v>
      </c>
      <c r="G157" s="67">
        <v>0.27</v>
      </c>
      <c r="H157" s="68">
        <v>0</v>
      </c>
      <c r="I157" s="69">
        <v>1.2</v>
      </c>
      <c r="J157" s="69">
        <v>0</v>
      </c>
      <c r="K157" s="70" t="s">
        <v>28</v>
      </c>
      <c r="L157" s="70" t="s">
        <v>28</v>
      </c>
      <c r="M157" s="70" t="s">
        <v>28</v>
      </c>
      <c r="N157" s="71" t="s">
        <v>108</v>
      </c>
      <c r="O157" s="136">
        <v>56</v>
      </c>
      <c r="P157" s="137">
        <f t="shared" si="5"/>
        <v>102.73556231003039</v>
      </c>
      <c r="Q157" s="138">
        <v>225</v>
      </c>
      <c r="R157" s="72"/>
      <c r="S157" s="72"/>
    </row>
    <row r="158" spans="1:19" ht="40.200000000000003" customHeight="1" x14ac:dyDescent="0.3">
      <c r="A158" s="49">
        <f t="shared" si="4"/>
        <v>157</v>
      </c>
      <c r="B158" s="124" t="s">
        <v>337</v>
      </c>
      <c r="C158" s="125" t="s">
        <v>508</v>
      </c>
      <c r="D158" s="50" t="s">
        <v>103</v>
      </c>
      <c r="E158" s="50" t="s">
        <v>27</v>
      </c>
      <c r="F158" s="51">
        <v>0.2</v>
      </c>
      <c r="G158" s="51">
        <v>0.5</v>
      </c>
      <c r="H158" s="52">
        <v>0</v>
      </c>
      <c r="I158" s="53">
        <v>0.01</v>
      </c>
      <c r="J158" s="53">
        <v>1</v>
      </c>
      <c r="K158" s="54" t="s">
        <v>28</v>
      </c>
      <c r="L158" s="54" t="s">
        <v>28</v>
      </c>
      <c r="M158" s="54" t="s">
        <v>28</v>
      </c>
      <c r="N158" s="55" t="s">
        <v>108</v>
      </c>
      <c r="O158" s="126">
        <v>18</v>
      </c>
      <c r="P158" s="127">
        <f t="shared" si="5"/>
        <v>23.100303951367781</v>
      </c>
      <c r="Q158" s="128">
        <v>56</v>
      </c>
      <c r="R158" s="56" t="s">
        <v>482</v>
      </c>
      <c r="S158" s="56"/>
    </row>
    <row r="159" spans="1:19" ht="40.200000000000003" customHeight="1" x14ac:dyDescent="0.3">
      <c r="A159" s="57">
        <f t="shared" si="4"/>
        <v>158</v>
      </c>
      <c r="B159" s="129" t="s">
        <v>337</v>
      </c>
      <c r="C159" s="130" t="s">
        <v>308</v>
      </c>
      <c r="D159" s="58" t="s">
        <v>103</v>
      </c>
      <c r="E159" s="58" t="s">
        <v>27</v>
      </c>
      <c r="F159" s="59">
        <v>0.3</v>
      </c>
      <c r="G159" s="59">
        <v>0.45</v>
      </c>
      <c r="H159" s="60">
        <v>0</v>
      </c>
      <c r="I159" s="61">
        <v>1.2</v>
      </c>
      <c r="J159" s="61">
        <v>0</v>
      </c>
      <c r="K159" s="62" t="s">
        <v>28</v>
      </c>
      <c r="L159" s="62" t="s">
        <v>28</v>
      </c>
      <c r="M159" s="62" t="s">
        <v>28</v>
      </c>
      <c r="N159" s="63" t="s">
        <v>108</v>
      </c>
      <c r="O159" s="131">
        <v>56</v>
      </c>
      <c r="P159" s="132">
        <f t="shared" si="5"/>
        <v>102.73556231003039</v>
      </c>
      <c r="Q159" s="133">
        <v>225</v>
      </c>
      <c r="R159" s="64"/>
      <c r="S159" s="64"/>
    </row>
    <row r="160" spans="1:19" ht="40.200000000000003" customHeight="1" thickBot="1" x14ac:dyDescent="0.35">
      <c r="A160" s="65">
        <f t="shared" si="4"/>
        <v>159</v>
      </c>
      <c r="B160" s="134" t="s">
        <v>337</v>
      </c>
      <c r="C160" s="135" t="s">
        <v>309</v>
      </c>
      <c r="D160" s="66" t="s">
        <v>103</v>
      </c>
      <c r="E160" s="66" t="s">
        <v>27</v>
      </c>
      <c r="F160" s="67">
        <v>0.65</v>
      </c>
      <c r="G160" s="67">
        <v>0.27</v>
      </c>
      <c r="H160" s="68">
        <v>0</v>
      </c>
      <c r="I160" s="69">
        <v>1.2</v>
      </c>
      <c r="J160" s="69">
        <v>0</v>
      </c>
      <c r="K160" s="70" t="s">
        <v>28</v>
      </c>
      <c r="L160" s="70" t="s">
        <v>28</v>
      </c>
      <c r="M160" s="70" t="s">
        <v>28</v>
      </c>
      <c r="N160" s="71" t="s">
        <v>108</v>
      </c>
      <c r="O160" s="136">
        <v>56</v>
      </c>
      <c r="P160" s="137">
        <f t="shared" si="5"/>
        <v>102.73556231003039</v>
      </c>
      <c r="Q160" s="138">
        <v>225</v>
      </c>
      <c r="R160" s="72"/>
      <c r="S160" s="72"/>
    </row>
    <row r="161" spans="1:19" ht="40.200000000000003" customHeight="1" x14ac:dyDescent="0.3">
      <c r="A161" s="49">
        <f t="shared" ref="A161:A205" si="6">ROW()-1</f>
        <v>160</v>
      </c>
      <c r="B161" s="124" t="s">
        <v>188</v>
      </c>
      <c r="C161" s="125" t="s">
        <v>508</v>
      </c>
      <c r="D161" s="50" t="s">
        <v>103</v>
      </c>
      <c r="E161" s="50" t="s">
        <v>27</v>
      </c>
      <c r="F161" s="51">
        <v>0.25</v>
      </c>
      <c r="G161" s="51">
        <v>0.5</v>
      </c>
      <c r="H161" s="52">
        <v>0</v>
      </c>
      <c r="I161" s="53">
        <v>0.01</v>
      </c>
      <c r="J161" s="53">
        <v>1</v>
      </c>
      <c r="K161" s="54" t="s">
        <v>28</v>
      </c>
      <c r="L161" s="54" t="s">
        <v>28</v>
      </c>
      <c r="M161" s="54" t="s">
        <v>28</v>
      </c>
      <c r="N161" s="55" t="s">
        <v>108</v>
      </c>
      <c r="O161" s="126">
        <v>18</v>
      </c>
      <c r="P161" s="127">
        <f t="shared" si="5"/>
        <v>23.100303951367781</v>
      </c>
      <c r="Q161" s="128">
        <v>56</v>
      </c>
      <c r="R161" s="56" t="s">
        <v>482</v>
      </c>
      <c r="S161" s="56"/>
    </row>
    <row r="162" spans="1:19" ht="40.200000000000003" customHeight="1" x14ac:dyDescent="0.3">
      <c r="A162" s="57">
        <f t="shared" si="6"/>
        <v>161</v>
      </c>
      <c r="B162" s="129" t="s">
        <v>188</v>
      </c>
      <c r="C162" s="130" t="s">
        <v>308</v>
      </c>
      <c r="D162" s="58" t="s">
        <v>103</v>
      </c>
      <c r="E162" s="58" t="s">
        <v>27</v>
      </c>
      <c r="F162" s="59">
        <v>0.32</v>
      </c>
      <c r="G162" s="59">
        <v>0.45</v>
      </c>
      <c r="H162" s="60">
        <v>0</v>
      </c>
      <c r="I162" s="61">
        <v>1.2</v>
      </c>
      <c r="J162" s="61">
        <v>0</v>
      </c>
      <c r="K162" s="62" t="s">
        <v>28</v>
      </c>
      <c r="L162" s="62" t="s">
        <v>28</v>
      </c>
      <c r="M162" s="62" t="s">
        <v>28</v>
      </c>
      <c r="N162" s="63" t="s">
        <v>108</v>
      </c>
      <c r="O162" s="131">
        <v>56</v>
      </c>
      <c r="P162" s="132">
        <f t="shared" si="5"/>
        <v>102.73556231003039</v>
      </c>
      <c r="Q162" s="133">
        <v>225</v>
      </c>
      <c r="R162" s="64"/>
      <c r="S162" s="64"/>
    </row>
    <row r="163" spans="1:19" ht="40.200000000000003" customHeight="1" thickBot="1" x14ac:dyDescent="0.35">
      <c r="A163" s="65">
        <f t="shared" si="6"/>
        <v>162</v>
      </c>
      <c r="B163" s="134" t="s">
        <v>188</v>
      </c>
      <c r="C163" s="135" t="s">
        <v>309</v>
      </c>
      <c r="D163" s="66" t="s">
        <v>103</v>
      </c>
      <c r="E163" s="66" t="s">
        <v>27</v>
      </c>
      <c r="F163" s="67">
        <v>0.5</v>
      </c>
      <c r="G163" s="67">
        <v>0.34</v>
      </c>
      <c r="H163" s="68">
        <v>0</v>
      </c>
      <c r="I163" s="69">
        <v>1.2</v>
      </c>
      <c r="J163" s="69">
        <v>0</v>
      </c>
      <c r="K163" s="70" t="s">
        <v>28</v>
      </c>
      <c r="L163" s="70" t="s">
        <v>28</v>
      </c>
      <c r="M163" s="70" t="s">
        <v>28</v>
      </c>
      <c r="N163" s="71" t="s">
        <v>108</v>
      </c>
      <c r="O163" s="136">
        <v>56</v>
      </c>
      <c r="P163" s="137">
        <f t="shared" si="5"/>
        <v>102.73556231003039</v>
      </c>
      <c r="Q163" s="138">
        <v>225</v>
      </c>
      <c r="R163" s="72"/>
      <c r="S163" s="72"/>
    </row>
    <row r="164" spans="1:19" ht="40.200000000000003" customHeight="1" x14ac:dyDescent="0.3">
      <c r="A164" s="49">
        <f t="shared" si="6"/>
        <v>163</v>
      </c>
      <c r="B164" s="124" t="s">
        <v>189</v>
      </c>
      <c r="C164" s="125" t="s">
        <v>508</v>
      </c>
      <c r="D164" s="50" t="s">
        <v>103</v>
      </c>
      <c r="E164" s="50" t="s">
        <v>27</v>
      </c>
      <c r="F164" s="51">
        <v>0.35</v>
      </c>
      <c r="G164" s="51">
        <v>0.2</v>
      </c>
      <c r="H164" s="52">
        <v>0</v>
      </c>
      <c r="I164" s="53">
        <v>0.01</v>
      </c>
      <c r="J164" s="53">
        <v>1</v>
      </c>
      <c r="K164" s="54" t="s">
        <v>28</v>
      </c>
      <c r="L164" s="54" t="s">
        <v>28</v>
      </c>
      <c r="M164" s="54" t="s">
        <v>28</v>
      </c>
      <c r="N164" s="55" t="s">
        <v>108</v>
      </c>
      <c r="O164" s="126">
        <v>18</v>
      </c>
      <c r="P164" s="127">
        <f t="shared" si="5"/>
        <v>23.100303951367781</v>
      </c>
      <c r="Q164" s="128">
        <v>56</v>
      </c>
      <c r="R164" s="56" t="s">
        <v>482</v>
      </c>
      <c r="S164" s="56"/>
    </row>
    <row r="165" spans="1:19" ht="40.200000000000003" customHeight="1" x14ac:dyDescent="0.3">
      <c r="A165" s="57">
        <f t="shared" si="6"/>
        <v>164</v>
      </c>
      <c r="B165" s="129" t="s">
        <v>189</v>
      </c>
      <c r="C165" s="130" t="s">
        <v>308</v>
      </c>
      <c r="D165" s="58" t="s">
        <v>103</v>
      </c>
      <c r="E165" s="58" t="s">
        <v>27</v>
      </c>
      <c r="F165" s="59">
        <v>0.4</v>
      </c>
      <c r="G165" s="59">
        <v>0.2</v>
      </c>
      <c r="H165" s="60">
        <v>0</v>
      </c>
      <c r="I165" s="61">
        <v>1.2</v>
      </c>
      <c r="J165" s="61">
        <v>0</v>
      </c>
      <c r="K165" s="62" t="s">
        <v>28</v>
      </c>
      <c r="L165" s="62" t="s">
        <v>28</v>
      </c>
      <c r="M165" s="62" t="s">
        <v>28</v>
      </c>
      <c r="N165" s="63" t="s">
        <v>108</v>
      </c>
      <c r="O165" s="131">
        <v>56</v>
      </c>
      <c r="P165" s="132">
        <f t="shared" si="5"/>
        <v>102.73556231003039</v>
      </c>
      <c r="Q165" s="133">
        <v>225</v>
      </c>
      <c r="R165" s="64"/>
      <c r="S165" s="64"/>
    </row>
    <row r="166" spans="1:19" ht="40.200000000000003" customHeight="1" thickBot="1" x14ac:dyDescent="0.35">
      <c r="A166" s="65">
        <f t="shared" si="6"/>
        <v>165</v>
      </c>
      <c r="B166" s="134" t="s">
        <v>189</v>
      </c>
      <c r="C166" s="135" t="s">
        <v>309</v>
      </c>
      <c r="D166" s="66" t="s">
        <v>103</v>
      </c>
      <c r="E166" s="66" t="s">
        <v>27</v>
      </c>
      <c r="F166" s="67">
        <v>0.6</v>
      </c>
      <c r="G166" s="67">
        <v>0.3</v>
      </c>
      <c r="H166" s="68">
        <v>0</v>
      </c>
      <c r="I166" s="69">
        <v>1.2</v>
      </c>
      <c r="J166" s="69">
        <v>0</v>
      </c>
      <c r="K166" s="70" t="s">
        <v>28</v>
      </c>
      <c r="L166" s="70" t="s">
        <v>28</v>
      </c>
      <c r="M166" s="70" t="s">
        <v>28</v>
      </c>
      <c r="N166" s="71" t="s">
        <v>108</v>
      </c>
      <c r="O166" s="136">
        <v>56</v>
      </c>
      <c r="P166" s="137">
        <f t="shared" si="5"/>
        <v>102.73556231003039</v>
      </c>
      <c r="Q166" s="138">
        <v>225</v>
      </c>
      <c r="R166" s="72"/>
      <c r="S166" s="72"/>
    </row>
    <row r="167" spans="1:19" ht="40.200000000000003" customHeight="1" x14ac:dyDescent="0.3">
      <c r="A167" s="49">
        <f t="shared" si="6"/>
        <v>166</v>
      </c>
      <c r="B167" s="124" t="s">
        <v>338</v>
      </c>
      <c r="C167" s="125" t="s">
        <v>508</v>
      </c>
      <c r="D167" s="50" t="s">
        <v>103</v>
      </c>
      <c r="E167" s="50" t="s">
        <v>27</v>
      </c>
      <c r="F167" s="51">
        <v>0.4</v>
      </c>
      <c r="G167" s="51">
        <v>0.2</v>
      </c>
      <c r="H167" s="52">
        <v>0</v>
      </c>
      <c r="I167" s="53">
        <v>0.01</v>
      </c>
      <c r="J167" s="53">
        <v>1</v>
      </c>
      <c r="K167" s="54" t="s">
        <v>28</v>
      </c>
      <c r="L167" s="54" t="s">
        <v>28</v>
      </c>
      <c r="M167" s="54" t="s">
        <v>28</v>
      </c>
      <c r="N167" s="55" t="s">
        <v>108</v>
      </c>
      <c r="O167" s="126">
        <v>18</v>
      </c>
      <c r="P167" s="127">
        <f t="shared" si="5"/>
        <v>23.100303951367781</v>
      </c>
      <c r="Q167" s="128">
        <v>56</v>
      </c>
      <c r="R167" s="56" t="s">
        <v>482</v>
      </c>
      <c r="S167" s="56"/>
    </row>
    <row r="168" spans="1:19" ht="40.200000000000003" customHeight="1" x14ac:dyDescent="0.3">
      <c r="A168" s="57">
        <f t="shared" si="6"/>
        <v>167</v>
      </c>
      <c r="B168" s="129" t="s">
        <v>338</v>
      </c>
      <c r="C168" s="130" t="s">
        <v>308</v>
      </c>
      <c r="D168" s="58" t="s">
        <v>103</v>
      </c>
      <c r="E168" s="58" t="s">
        <v>27</v>
      </c>
      <c r="F168" s="59">
        <v>0.48</v>
      </c>
      <c r="G168" s="59">
        <v>0.2</v>
      </c>
      <c r="H168" s="60">
        <v>0</v>
      </c>
      <c r="I168" s="61">
        <v>1.2</v>
      </c>
      <c r="J168" s="61">
        <v>0</v>
      </c>
      <c r="K168" s="62" t="s">
        <v>28</v>
      </c>
      <c r="L168" s="62" t="s">
        <v>28</v>
      </c>
      <c r="M168" s="62" t="s">
        <v>28</v>
      </c>
      <c r="N168" s="63" t="s">
        <v>108</v>
      </c>
      <c r="O168" s="131">
        <v>56</v>
      </c>
      <c r="P168" s="132">
        <f t="shared" si="5"/>
        <v>102.73556231003039</v>
      </c>
      <c r="Q168" s="133">
        <v>225</v>
      </c>
      <c r="R168" s="64"/>
      <c r="S168" s="64"/>
    </row>
    <row r="169" spans="1:19" ht="40.200000000000003" customHeight="1" thickBot="1" x14ac:dyDescent="0.35">
      <c r="A169" s="65">
        <f t="shared" si="6"/>
        <v>168</v>
      </c>
      <c r="B169" s="134" t="s">
        <v>338</v>
      </c>
      <c r="C169" s="135" t="s">
        <v>309</v>
      </c>
      <c r="D169" s="66" t="s">
        <v>103</v>
      </c>
      <c r="E169" s="66" t="s">
        <v>27</v>
      </c>
      <c r="F169" s="67">
        <v>0.85</v>
      </c>
      <c r="G169" s="67">
        <v>0.35</v>
      </c>
      <c r="H169" s="68">
        <v>0</v>
      </c>
      <c r="I169" s="69">
        <v>1.2</v>
      </c>
      <c r="J169" s="69">
        <v>0</v>
      </c>
      <c r="K169" s="70" t="s">
        <v>28</v>
      </c>
      <c r="L169" s="70" t="s">
        <v>28</v>
      </c>
      <c r="M169" s="70" t="s">
        <v>28</v>
      </c>
      <c r="N169" s="71" t="s">
        <v>108</v>
      </c>
      <c r="O169" s="136">
        <v>56</v>
      </c>
      <c r="P169" s="137">
        <f t="shared" si="5"/>
        <v>102.73556231003039</v>
      </c>
      <c r="Q169" s="138">
        <v>225</v>
      </c>
      <c r="R169" s="72"/>
      <c r="S169" s="72"/>
    </row>
    <row r="170" spans="1:19" ht="40.200000000000003" customHeight="1" x14ac:dyDescent="0.3">
      <c r="A170" s="49">
        <f t="shared" si="6"/>
        <v>169</v>
      </c>
      <c r="B170" s="144" t="s">
        <v>99</v>
      </c>
      <c r="C170" s="125" t="s">
        <v>85</v>
      </c>
      <c r="D170" s="50" t="s">
        <v>103</v>
      </c>
      <c r="E170" s="50" t="s">
        <v>27</v>
      </c>
      <c r="F170" s="51">
        <v>0.3</v>
      </c>
      <c r="G170" s="51">
        <v>0.27</v>
      </c>
      <c r="H170" s="52">
        <v>0</v>
      </c>
      <c r="I170" s="53">
        <v>0.01</v>
      </c>
      <c r="J170" s="53">
        <v>1</v>
      </c>
      <c r="K170" s="54" t="s">
        <v>28</v>
      </c>
      <c r="L170" s="54" t="s">
        <v>28</v>
      </c>
      <c r="M170" s="54" t="s">
        <v>28</v>
      </c>
      <c r="N170" s="55" t="s">
        <v>108</v>
      </c>
      <c r="O170" s="126">
        <v>3</v>
      </c>
      <c r="P170" s="127">
        <f t="shared" si="5"/>
        <v>0.60790273556231</v>
      </c>
      <c r="Q170" s="128">
        <v>4</v>
      </c>
      <c r="R170" s="56" t="s">
        <v>339</v>
      </c>
      <c r="S170" s="56"/>
    </row>
    <row r="171" spans="1:19" ht="40.200000000000003" customHeight="1" x14ac:dyDescent="0.3">
      <c r="A171" s="57">
        <f t="shared" si="6"/>
        <v>170</v>
      </c>
      <c r="B171" s="145" t="s">
        <v>99</v>
      </c>
      <c r="C171" s="130" t="s">
        <v>95</v>
      </c>
      <c r="D171" s="58" t="s">
        <v>103</v>
      </c>
      <c r="E171" s="58" t="s">
        <v>27</v>
      </c>
      <c r="F171" s="59">
        <v>0.36</v>
      </c>
      <c r="G171" s="59">
        <v>0.27</v>
      </c>
      <c r="H171" s="60">
        <v>0</v>
      </c>
      <c r="I171" s="61">
        <v>0.2</v>
      </c>
      <c r="J171" s="61">
        <v>0</v>
      </c>
      <c r="K171" s="62" t="s">
        <v>28</v>
      </c>
      <c r="L171" s="62" t="s">
        <v>28</v>
      </c>
      <c r="M171" s="62" t="s">
        <v>28</v>
      </c>
      <c r="N171" s="63" t="s">
        <v>108</v>
      </c>
      <c r="O171" s="131">
        <v>225</v>
      </c>
      <c r="P171" s="132">
        <f t="shared" si="5"/>
        <v>45.59270516717325</v>
      </c>
      <c r="Q171" s="133">
        <v>300</v>
      </c>
      <c r="R171" s="64"/>
      <c r="S171" s="64"/>
    </row>
    <row r="172" spans="1:19" ht="40.200000000000003" customHeight="1" thickBot="1" x14ac:dyDescent="0.35">
      <c r="A172" s="65">
        <f t="shared" si="6"/>
        <v>171</v>
      </c>
      <c r="B172" s="146" t="s">
        <v>99</v>
      </c>
      <c r="C172" s="135" t="s">
        <v>86</v>
      </c>
      <c r="D172" s="66" t="s">
        <v>103</v>
      </c>
      <c r="E172" s="66" t="s">
        <v>27</v>
      </c>
      <c r="F172" s="67">
        <v>0.4</v>
      </c>
      <c r="G172" s="67">
        <v>0.27</v>
      </c>
      <c r="H172" s="68">
        <v>0</v>
      </c>
      <c r="I172" s="69">
        <v>1.2</v>
      </c>
      <c r="J172" s="69">
        <v>0</v>
      </c>
      <c r="K172" s="70" t="s">
        <v>28</v>
      </c>
      <c r="L172" s="70" t="s">
        <v>28</v>
      </c>
      <c r="M172" s="70" t="s">
        <v>28</v>
      </c>
      <c r="N172" s="71" t="s">
        <v>108</v>
      </c>
      <c r="O172" s="136">
        <v>225</v>
      </c>
      <c r="P172" s="137">
        <f t="shared" si="5"/>
        <v>395.1367781155015</v>
      </c>
      <c r="Q172" s="138">
        <v>875</v>
      </c>
      <c r="R172" s="72"/>
      <c r="S172" s="72"/>
    </row>
    <row r="173" spans="1:19" ht="40.200000000000003" customHeight="1" x14ac:dyDescent="0.3">
      <c r="A173" s="49">
        <f t="shared" si="6"/>
        <v>172</v>
      </c>
      <c r="B173" s="144" t="s">
        <v>199</v>
      </c>
      <c r="C173" s="125" t="s">
        <v>85</v>
      </c>
      <c r="D173" s="50" t="s">
        <v>103</v>
      </c>
      <c r="E173" s="50" t="s">
        <v>27</v>
      </c>
      <c r="F173" s="51">
        <v>0.3</v>
      </c>
      <c r="G173" s="51">
        <v>0.27</v>
      </c>
      <c r="H173" s="52">
        <v>0</v>
      </c>
      <c r="I173" s="53">
        <v>0.01</v>
      </c>
      <c r="J173" s="53">
        <v>1</v>
      </c>
      <c r="K173" s="54" t="s">
        <v>28</v>
      </c>
      <c r="L173" s="54" t="s">
        <v>28</v>
      </c>
      <c r="M173" s="54" t="s">
        <v>28</v>
      </c>
      <c r="N173" s="55" t="s">
        <v>108</v>
      </c>
      <c r="O173" s="126">
        <v>3</v>
      </c>
      <c r="P173" s="127">
        <f t="shared" si="5"/>
        <v>0.60790273556231</v>
      </c>
      <c r="Q173" s="128">
        <v>4</v>
      </c>
      <c r="R173" s="56" t="s">
        <v>339</v>
      </c>
      <c r="S173" s="56"/>
    </row>
    <row r="174" spans="1:19" ht="40.200000000000003" customHeight="1" x14ac:dyDescent="0.3">
      <c r="A174" s="57">
        <f t="shared" si="6"/>
        <v>173</v>
      </c>
      <c r="B174" s="145" t="s">
        <v>199</v>
      </c>
      <c r="C174" s="130" t="s">
        <v>95</v>
      </c>
      <c r="D174" s="58" t="s">
        <v>103</v>
      </c>
      <c r="E174" s="58" t="s">
        <v>27</v>
      </c>
      <c r="F174" s="59">
        <v>0.36</v>
      </c>
      <c r="G174" s="59">
        <v>0.27</v>
      </c>
      <c r="H174" s="60">
        <v>0</v>
      </c>
      <c r="I174" s="61">
        <v>0.2</v>
      </c>
      <c r="J174" s="61">
        <v>0</v>
      </c>
      <c r="K174" s="62" t="s">
        <v>28</v>
      </c>
      <c r="L174" s="62" t="s">
        <v>28</v>
      </c>
      <c r="M174" s="62" t="s">
        <v>28</v>
      </c>
      <c r="N174" s="63" t="s">
        <v>108</v>
      </c>
      <c r="O174" s="131">
        <v>225</v>
      </c>
      <c r="P174" s="132">
        <f t="shared" si="5"/>
        <v>45.59270516717325</v>
      </c>
      <c r="Q174" s="133">
        <v>300</v>
      </c>
      <c r="R174" s="64"/>
      <c r="S174" s="64"/>
    </row>
    <row r="175" spans="1:19" ht="40.200000000000003" customHeight="1" thickBot="1" x14ac:dyDescent="0.35">
      <c r="A175" s="65">
        <f t="shared" si="6"/>
        <v>174</v>
      </c>
      <c r="B175" s="146" t="s">
        <v>199</v>
      </c>
      <c r="C175" s="135" t="s">
        <v>86</v>
      </c>
      <c r="D175" s="66" t="s">
        <v>103</v>
      </c>
      <c r="E175" s="66" t="s">
        <v>27</v>
      </c>
      <c r="F175" s="67">
        <v>0.4</v>
      </c>
      <c r="G175" s="67">
        <v>0.27</v>
      </c>
      <c r="H175" s="68">
        <v>0</v>
      </c>
      <c r="I175" s="69">
        <v>1.2</v>
      </c>
      <c r="J175" s="69">
        <v>0</v>
      </c>
      <c r="K175" s="70" t="s">
        <v>28</v>
      </c>
      <c r="L175" s="70" t="s">
        <v>28</v>
      </c>
      <c r="M175" s="70" t="s">
        <v>28</v>
      </c>
      <c r="N175" s="71" t="s">
        <v>108</v>
      </c>
      <c r="O175" s="136">
        <v>225</v>
      </c>
      <c r="P175" s="137">
        <f t="shared" si="5"/>
        <v>395.1367781155015</v>
      </c>
      <c r="Q175" s="138">
        <v>875</v>
      </c>
      <c r="R175" s="72"/>
      <c r="S175" s="72"/>
    </row>
    <row r="176" spans="1:19" ht="40.200000000000003" customHeight="1" x14ac:dyDescent="0.3">
      <c r="A176" s="49">
        <f t="shared" si="6"/>
        <v>175</v>
      </c>
      <c r="B176" s="144" t="s">
        <v>149</v>
      </c>
      <c r="C176" s="125" t="s">
        <v>85</v>
      </c>
      <c r="D176" s="50" t="s">
        <v>103</v>
      </c>
      <c r="E176" s="50" t="s">
        <v>27</v>
      </c>
      <c r="F176" s="75">
        <v>0.33</v>
      </c>
      <c r="G176" s="75">
        <v>0.27</v>
      </c>
      <c r="H176" s="52">
        <v>0</v>
      </c>
      <c r="I176" s="53">
        <v>0.01</v>
      </c>
      <c r="J176" s="53">
        <v>1</v>
      </c>
      <c r="K176" s="54" t="s">
        <v>28</v>
      </c>
      <c r="L176" s="54" t="s">
        <v>28</v>
      </c>
      <c r="M176" s="54" t="s">
        <v>28</v>
      </c>
      <c r="N176" s="55" t="s">
        <v>108</v>
      </c>
      <c r="O176" s="126">
        <v>18</v>
      </c>
      <c r="P176" s="127">
        <f t="shared" si="5"/>
        <v>23.100303951367781</v>
      </c>
      <c r="Q176" s="128">
        <v>56</v>
      </c>
      <c r="R176" s="56" t="s">
        <v>339</v>
      </c>
      <c r="S176" s="56"/>
    </row>
    <row r="177" spans="1:19" ht="40.200000000000003" customHeight="1" x14ac:dyDescent="0.3">
      <c r="A177" s="57">
        <f t="shared" si="6"/>
        <v>176</v>
      </c>
      <c r="B177" s="145" t="s">
        <v>149</v>
      </c>
      <c r="C177" s="130" t="s">
        <v>95</v>
      </c>
      <c r="D177" s="58" t="s">
        <v>103</v>
      </c>
      <c r="E177" s="58" t="s">
        <v>27</v>
      </c>
      <c r="F177" s="76">
        <v>0.39</v>
      </c>
      <c r="G177" s="76">
        <v>0.27</v>
      </c>
      <c r="H177" s="60">
        <v>0</v>
      </c>
      <c r="I177" s="61">
        <v>1.2</v>
      </c>
      <c r="J177" s="61">
        <v>0</v>
      </c>
      <c r="K177" s="62" t="s">
        <v>28</v>
      </c>
      <c r="L177" s="62" t="s">
        <v>28</v>
      </c>
      <c r="M177" s="62" t="s">
        <v>28</v>
      </c>
      <c r="N177" s="63" t="s">
        <v>108</v>
      </c>
      <c r="O177" s="131">
        <v>56</v>
      </c>
      <c r="P177" s="132">
        <f t="shared" si="5"/>
        <v>102.73556231003039</v>
      </c>
      <c r="Q177" s="133">
        <v>225</v>
      </c>
      <c r="R177" s="64"/>
      <c r="S177" s="64"/>
    </row>
    <row r="178" spans="1:19" ht="40.200000000000003" customHeight="1" thickBot="1" x14ac:dyDescent="0.35">
      <c r="A178" s="65">
        <f t="shared" si="6"/>
        <v>177</v>
      </c>
      <c r="B178" s="146" t="s">
        <v>149</v>
      </c>
      <c r="C178" s="135" t="s">
        <v>86</v>
      </c>
      <c r="D178" s="66" t="s">
        <v>103</v>
      </c>
      <c r="E178" s="66" t="s">
        <v>27</v>
      </c>
      <c r="F178" s="77">
        <v>0.5</v>
      </c>
      <c r="G178" s="77">
        <v>0.27</v>
      </c>
      <c r="H178" s="68">
        <v>0</v>
      </c>
      <c r="I178" s="69">
        <v>1.2</v>
      </c>
      <c r="J178" s="69">
        <v>0</v>
      </c>
      <c r="K178" s="70" t="s">
        <v>28</v>
      </c>
      <c r="L178" s="70" t="s">
        <v>28</v>
      </c>
      <c r="M178" s="70" t="s">
        <v>28</v>
      </c>
      <c r="N178" s="71" t="s">
        <v>108</v>
      </c>
      <c r="O178" s="136">
        <v>56</v>
      </c>
      <c r="P178" s="137">
        <f t="shared" si="5"/>
        <v>102.73556231003039</v>
      </c>
      <c r="Q178" s="138">
        <v>225</v>
      </c>
      <c r="R178" s="72"/>
      <c r="S178" s="72"/>
    </row>
    <row r="179" spans="1:19" ht="40.200000000000003" customHeight="1" x14ac:dyDescent="0.3">
      <c r="A179" s="49">
        <f t="shared" si="6"/>
        <v>178</v>
      </c>
      <c r="B179" s="144" t="s">
        <v>190</v>
      </c>
      <c r="C179" s="125" t="s">
        <v>85</v>
      </c>
      <c r="D179" s="50" t="s">
        <v>103</v>
      </c>
      <c r="E179" s="50" t="s">
        <v>27</v>
      </c>
      <c r="F179" s="51">
        <v>0.42</v>
      </c>
      <c r="G179" s="51">
        <v>0.6</v>
      </c>
      <c r="H179" s="52">
        <v>0</v>
      </c>
      <c r="I179" s="53">
        <v>0.01</v>
      </c>
      <c r="J179" s="53">
        <v>1</v>
      </c>
      <c r="K179" s="54" t="s">
        <v>28</v>
      </c>
      <c r="L179" s="54" t="s">
        <v>28</v>
      </c>
      <c r="M179" s="54" t="s">
        <v>28</v>
      </c>
      <c r="N179" s="55" t="s">
        <v>108</v>
      </c>
      <c r="O179" s="126">
        <v>7</v>
      </c>
      <c r="P179" s="127">
        <f t="shared" si="5"/>
        <v>4.2553191489361701</v>
      </c>
      <c r="Q179" s="128">
        <v>14</v>
      </c>
      <c r="R179" s="56"/>
      <c r="S179" s="56"/>
    </row>
    <row r="180" spans="1:19" ht="40.200000000000003" customHeight="1" x14ac:dyDescent="0.3">
      <c r="A180" s="57">
        <f t="shared" si="6"/>
        <v>179</v>
      </c>
      <c r="B180" s="145" t="s">
        <v>190</v>
      </c>
      <c r="C180" s="130" t="s">
        <v>95</v>
      </c>
      <c r="D180" s="58" t="s">
        <v>103</v>
      </c>
      <c r="E180" s="58" t="s">
        <v>27</v>
      </c>
      <c r="F180" s="59">
        <v>0.53</v>
      </c>
      <c r="G180" s="59">
        <v>0.4</v>
      </c>
      <c r="H180" s="60">
        <v>0</v>
      </c>
      <c r="I180" s="61">
        <v>1.2</v>
      </c>
      <c r="J180" s="61">
        <v>0.5</v>
      </c>
      <c r="K180" s="62" t="s">
        <v>28</v>
      </c>
      <c r="L180" s="62" t="s">
        <v>28</v>
      </c>
      <c r="M180" s="62" t="s">
        <v>28</v>
      </c>
      <c r="N180" s="63" t="s">
        <v>108</v>
      </c>
      <c r="O180" s="131">
        <v>14</v>
      </c>
      <c r="P180" s="132">
        <f t="shared" si="5"/>
        <v>8.5106382978723403</v>
      </c>
      <c r="Q180" s="133">
        <v>28</v>
      </c>
      <c r="R180" s="64"/>
      <c r="S180" s="64"/>
    </row>
    <row r="181" spans="1:19" ht="40.200000000000003" customHeight="1" thickBot="1" x14ac:dyDescent="0.35">
      <c r="A181" s="65">
        <f t="shared" si="6"/>
        <v>180</v>
      </c>
      <c r="B181" s="146" t="s">
        <v>190</v>
      </c>
      <c r="C181" s="135" t="s">
        <v>86</v>
      </c>
      <c r="D181" s="66" t="s">
        <v>103</v>
      </c>
      <c r="E181" s="66" t="s">
        <v>27</v>
      </c>
      <c r="F181" s="67">
        <v>0.65</v>
      </c>
      <c r="G181" s="67">
        <v>0.3</v>
      </c>
      <c r="H181" s="68">
        <v>0</v>
      </c>
      <c r="I181" s="69">
        <v>1.2</v>
      </c>
      <c r="J181" s="69">
        <v>0</v>
      </c>
      <c r="K181" s="70" t="s">
        <v>28</v>
      </c>
      <c r="L181" s="70" t="s">
        <v>28</v>
      </c>
      <c r="M181" s="70" t="s">
        <v>28</v>
      </c>
      <c r="N181" s="71" t="s">
        <v>108</v>
      </c>
      <c r="O181" s="136">
        <v>21</v>
      </c>
      <c r="P181" s="137">
        <f t="shared" si="5"/>
        <v>14.589665653495441</v>
      </c>
      <c r="Q181" s="138">
        <v>45</v>
      </c>
      <c r="R181" s="72"/>
      <c r="S181" s="72"/>
    </row>
    <row r="182" spans="1:19" ht="40.200000000000003" customHeight="1" x14ac:dyDescent="0.3">
      <c r="A182" s="49">
        <f t="shared" si="6"/>
        <v>181</v>
      </c>
      <c r="B182" s="144" t="s">
        <v>191</v>
      </c>
      <c r="C182" s="125" t="s">
        <v>85</v>
      </c>
      <c r="D182" s="50" t="s">
        <v>103</v>
      </c>
      <c r="E182" s="50" t="s">
        <v>27</v>
      </c>
      <c r="F182" s="51">
        <v>0.24</v>
      </c>
      <c r="G182" s="51">
        <v>0.5</v>
      </c>
      <c r="H182" s="52">
        <v>0</v>
      </c>
      <c r="I182" s="53">
        <v>0.01</v>
      </c>
      <c r="J182" s="53">
        <v>1</v>
      </c>
      <c r="K182" s="54" t="s">
        <v>28</v>
      </c>
      <c r="L182" s="54" t="s">
        <v>28</v>
      </c>
      <c r="M182" s="54" t="s">
        <v>28</v>
      </c>
      <c r="N182" s="55" t="s">
        <v>108</v>
      </c>
      <c r="O182" s="126">
        <v>7</v>
      </c>
      <c r="P182" s="127">
        <f t="shared" si="5"/>
        <v>4.2553191489361701</v>
      </c>
      <c r="Q182" s="128">
        <v>14</v>
      </c>
      <c r="R182" s="56"/>
      <c r="S182" s="56"/>
    </row>
    <row r="183" spans="1:19" ht="40.200000000000003" customHeight="1" x14ac:dyDescent="0.3">
      <c r="A183" s="57">
        <f t="shared" si="6"/>
        <v>182</v>
      </c>
      <c r="B183" s="145" t="s">
        <v>191</v>
      </c>
      <c r="C183" s="130" t="s">
        <v>95</v>
      </c>
      <c r="D183" s="58" t="s">
        <v>103</v>
      </c>
      <c r="E183" s="58" t="s">
        <v>27</v>
      </c>
      <c r="F183" s="59">
        <v>0.3</v>
      </c>
      <c r="G183" s="59">
        <v>0.4</v>
      </c>
      <c r="H183" s="60">
        <v>0</v>
      </c>
      <c r="I183" s="61">
        <v>1.2</v>
      </c>
      <c r="J183" s="61">
        <v>0.5</v>
      </c>
      <c r="K183" s="62" t="s">
        <v>28</v>
      </c>
      <c r="L183" s="62" t="s">
        <v>28</v>
      </c>
      <c r="M183" s="62" t="s">
        <v>28</v>
      </c>
      <c r="N183" s="63" t="s">
        <v>108</v>
      </c>
      <c r="O183" s="131">
        <v>14</v>
      </c>
      <c r="P183" s="132">
        <f t="shared" si="5"/>
        <v>8.5106382978723403</v>
      </c>
      <c r="Q183" s="133">
        <v>28</v>
      </c>
      <c r="R183" s="64"/>
      <c r="S183" s="64"/>
    </row>
    <row r="184" spans="1:19" ht="40.200000000000003" customHeight="1" thickBot="1" x14ac:dyDescent="0.35">
      <c r="A184" s="65">
        <f t="shared" si="6"/>
        <v>183</v>
      </c>
      <c r="B184" s="146" t="s">
        <v>191</v>
      </c>
      <c r="C184" s="135" t="s">
        <v>86</v>
      </c>
      <c r="D184" s="66" t="s">
        <v>103</v>
      </c>
      <c r="E184" s="66" t="s">
        <v>27</v>
      </c>
      <c r="F184" s="67">
        <v>0.48</v>
      </c>
      <c r="G184" s="67">
        <v>0.3</v>
      </c>
      <c r="H184" s="68">
        <v>0</v>
      </c>
      <c r="I184" s="69">
        <v>1.2</v>
      </c>
      <c r="J184" s="69">
        <v>0</v>
      </c>
      <c r="K184" s="70" t="s">
        <v>28</v>
      </c>
      <c r="L184" s="70" t="s">
        <v>28</v>
      </c>
      <c r="M184" s="70" t="s">
        <v>28</v>
      </c>
      <c r="N184" s="71" t="s">
        <v>108</v>
      </c>
      <c r="O184" s="136">
        <v>21</v>
      </c>
      <c r="P184" s="137">
        <f t="shared" si="5"/>
        <v>14.589665653495441</v>
      </c>
      <c r="Q184" s="138">
        <v>45</v>
      </c>
      <c r="R184" s="72"/>
      <c r="S184" s="72"/>
    </row>
    <row r="185" spans="1:19" ht="40.200000000000003" customHeight="1" x14ac:dyDescent="0.3">
      <c r="A185" s="49">
        <f t="shared" si="6"/>
        <v>184</v>
      </c>
      <c r="B185" s="144" t="s">
        <v>192</v>
      </c>
      <c r="C185" s="125" t="s">
        <v>85</v>
      </c>
      <c r="D185" s="50" t="s">
        <v>103</v>
      </c>
      <c r="E185" s="50" t="s">
        <v>27</v>
      </c>
      <c r="F185" s="51">
        <v>0.42</v>
      </c>
      <c r="G185" s="51">
        <v>0.6</v>
      </c>
      <c r="H185" s="52">
        <v>0</v>
      </c>
      <c r="I185" s="53">
        <v>0.01</v>
      </c>
      <c r="J185" s="53">
        <v>1</v>
      </c>
      <c r="K185" s="54" t="s">
        <v>28</v>
      </c>
      <c r="L185" s="54" t="s">
        <v>28</v>
      </c>
      <c r="M185" s="54" t="s">
        <v>28</v>
      </c>
      <c r="N185" s="55" t="s">
        <v>108</v>
      </c>
      <c r="O185" s="126">
        <v>7</v>
      </c>
      <c r="P185" s="127">
        <f t="shared" si="5"/>
        <v>4.2553191489361701</v>
      </c>
      <c r="Q185" s="128">
        <v>14</v>
      </c>
      <c r="R185" s="56"/>
      <c r="S185" s="56"/>
    </row>
    <row r="186" spans="1:19" ht="40.200000000000003" customHeight="1" x14ac:dyDescent="0.3">
      <c r="A186" s="57">
        <f t="shared" si="6"/>
        <v>185</v>
      </c>
      <c r="B186" s="145" t="s">
        <v>192</v>
      </c>
      <c r="C186" s="130" t="s">
        <v>95</v>
      </c>
      <c r="D186" s="58" t="s">
        <v>103</v>
      </c>
      <c r="E186" s="58" t="s">
        <v>27</v>
      </c>
      <c r="F186" s="59">
        <v>0.53</v>
      </c>
      <c r="G186" s="59">
        <v>0.4</v>
      </c>
      <c r="H186" s="60">
        <v>0</v>
      </c>
      <c r="I186" s="61">
        <v>1.2</v>
      </c>
      <c r="J186" s="61">
        <v>0.5</v>
      </c>
      <c r="K186" s="62" t="s">
        <v>28</v>
      </c>
      <c r="L186" s="62" t="s">
        <v>28</v>
      </c>
      <c r="M186" s="62" t="s">
        <v>28</v>
      </c>
      <c r="N186" s="63" t="s">
        <v>108</v>
      </c>
      <c r="O186" s="131">
        <v>14</v>
      </c>
      <c r="P186" s="132">
        <f t="shared" si="5"/>
        <v>8.5106382978723403</v>
      </c>
      <c r="Q186" s="133">
        <v>28</v>
      </c>
      <c r="R186" s="64"/>
      <c r="S186" s="64"/>
    </row>
    <row r="187" spans="1:19" ht="40.200000000000003" customHeight="1" thickBot="1" x14ac:dyDescent="0.35">
      <c r="A187" s="65">
        <f t="shared" si="6"/>
        <v>186</v>
      </c>
      <c r="B187" s="146" t="s">
        <v>192</v>
      </c>
      <c r="C187" s="135" t="s">
        <v>86</v>
      </c>
      <c r="D187" s="66" t="s">
        <v>103</v>
      </c>
      <c r="E187" s="66" t="s">
        <v>27</v>
      </c>
      <c r="F187" s="67">
        <v>0.65</v>
      </c>
      <c r="G187" s="67">
        <v>0.3</v>
      </c>
      <c r="H187" s="68">
        <v>0</v>
      </c>
      <c r="I187" s="69">
        <v>1.2</v>
      </c>
      <c r="J187" s="69">
        <v>0</v>
      </c>
      <c r="K187" s="70" t="s">
        <v>28</v>
      </c>
      <c r="L187" s="70" t="s">
        <v>28</v>
      </c>
      <c r="M187" s="70" t="s">
        <v>28</v>
      </c>
      <c r="N187" s="71" t="s">
        <v>108</v>
      </c>
      <c r="O187" s="136">
        <v>21</v>
      </c>
      <c r="P187" s="137">
        <f t="shared" si="5"/>
        <v>14.589665653495441</v>
      </c>
      <c r="Q187" s="138">
        <v>45</v>
      </c>
      <c r="R187" s="72"/>
      <c r="S187" s="72"/>
    </row>
    <row r="188" spans="1:19" ht="40.200000000000003" customHeight="1" x14ac:dyDescent="0.3">
      <c r="A188" s="49">
        <f t="shared" si="6"/>
        <v>187</v>
      </c>
      <c r="B188" s="144" t="s">
        <v>193</v>
      </c>
      <c r="C188" s="125" t="s">
        <v>85</v>
      </c>
      <c r="D188" s="50" t="s">
        <v>103</v>
      </c>
      <c r="E188" s="50" t="s">
        <v>27</v>
      </c>
      <c r="F188" s="51">
        <v>0.24</v>
      </c>
      <c r="G188" s="51">
        <v>0.5</v>
      </c>
      <c r="H188" s="52">
        <v>0</v>
      </c>
      <c r="I188" s="53">
        <v>0.01</v>
      </c>
      <c r="J188" s="53">
        <v>1</v>
      </c>
      <c r="K188" s="54" t="s">
        <v>28</v>
      </c>
      <c r="L188" s="54" t="s">
        <v>28</v>
      </c>
      <c r="M188" s="54" t="s">
        <v>28</v>
      </c>
      <c r="N188" s="55" t="s">
        <v>108</v>
      </c>
      <c r="O188" s="126">
        <v>7</v>
      </c>
      <c r="P188" s="127">
        <f t="shared" si="5"/>
        <v>4.2553191489361701</v>
      </c>
      <c r="Q188" s="128">
        <v>14</v>
      </c>
      <c r="R188" s="56"/>
      <c r="S188" s="56"/>
    </row>
    <row r="189" spans="1:19" ht="40.200000000000003" customHeight="1" x14ac:dyDescent="0.3">
      <c r="A189" s="57">
        <f t="shared" si="6"/>
        <v>188</v>
      </c>
      <c r="B189" s="145" t="s">
        <v>193</v>
      </c>
      <c r="C189" s="130" t="s">
        <v>95</v>
      </c>
      <c r="D189" s="58" t="s">
        <v>103</v>
      </c>
      <c r="E189" s="58" t="s">
        <v>27</v>
      </c>
      <c r="F189" s="59">
        <v>0.3</v>
      </c>
      <c r="G189" s="59">
        <v>0.4</v>
      </c>
      <c r="H189" s="60">
        <v>0</v>
      </c>
      <c r="I189" s="61">
        <v>1.2</v>
      </c>
      <c r="J189" s="61">
        <v>0.5</v>
      </c>
      <c r="K189" s="62" t="s">
        <v>28</v>
      </c>
      <c r="L189" s="62" t="s">
        <v>28</v>
      </c>
      <c r="M189" s="62" t="s">
        <v>28</v>
      </c>
      <c r="N189" s="63" t="s">
        <v>108</v>
      </c>
      <c r="O189" s="131">
        <v>14</v>
      </c>
      <c r="P189" s="132">
        <f t="shared" si="5"/>
        <v>8.5106382978723403</v>
      </c>
      <c r="Q189" s="133">
        <v>28</v>
      </c>
      <c r="R189" s="64"/>
      <c r="S189" s="64"/>
    </row>
    <row r="190" spans="1:19" ht="40.200000000000003" customHeight="1" thickBot="1" x14ac:dyDescent="0.35">
      <c r="A190" s="65">
        <f t="shared" si="6"/>
        <v>189</v>
      </c>
      <c r="B190" s="146" t="s">
        <v>193</v>
      </c>
      <c r="C190" s="135" t="s">
        <v>86</v>
      </c>
      <c r="D190" s="66" t="s">
        <v>103</v>
      </c>
      <c r="E190" s="66" t="s">
        <v>27</v>
      </c>
      <c r="F190" s="67">
        <v>0.48</v>
      </c>
      <c r="G190" s="67">
        <v>0.3</v>
      </c>
      <c r="H190" s="68">
        <v>0</v>
      </c>
      <c r="I190" s="69">
        <v>1.2</v>
      </c>
      <c r="J190" s="69">
        <v>0</v>
      </c>
      <c r="K190" s="70" t="s">
        <v>28</v>
      </c>
      <c r="L190" s="70" t="s">
        <v>28</v>
      </c>
      <c r="M190" s="70" t="s">
        <v>28</v>
      </c>
      <c r="N190" s="71" t="s">
        <v>108</v>
      </c>
      <c r="O190" s="136">
        <v>21</v>
      </c>
      <c r="P190" s="137">
        <f t="shared" si="5"/>
        <v>14.589665653495441</v>
      </c>
      <c r="Q190" s="138">
        <v>45</v>
      </c>
      <c r="R190" s="72"/>
      <c r="S190" s="72"/>
    </row>
    <row r="191" spans="1:19" ht="40.200000000000003" customHeight="1" x14ac:dyDescent="0.3">
      <c r="A191" s="49">
        <f t="shared" si="6"/>
        <v>190</v>
      </c>
      <c r="B191" s="144" t="s">
        <v>201</v>
      </c>
      <c r="C191" s="125" t="s">
        <v>508</v>
      </c>
      <c r="D191" s="50" t="s">
        <v>103</v>
      </c>
      <c r="E191" s="50" t="s">
        <v>27</v>
      </c>
      <c r="F191" s="51">
        <v>0.2</v>
      </c>
      <c r="G191" s="51">
        <v>0.35</v>
      </c>
      <c r="H191" s="52">
        <v>0</v>
      </c>
      <c r="I191" s="53">
        <v>0.01</v>
      </c>
      <c r="J191" s="53">
        <v>1</v>
      </c>
      <c r="K191" s="54" t="s">
        <v>28</v>
      </c>
      <c r="L191" s="54" t="s">
        <v>28</v>
      </c>
      <c r="M191" s="54" t="s">
        <v>28</v>
      </c>
      <c r="N191" s="55" t="s">
        <v>108</v>
      </c>
      <c r="O191" s="126">
        <v>9</v>
      </c>
      <c r="P191" s="127">
        <f t="shared" si="5"/>
        <v>5.4711246200607899</v>
      </c>
      <c r="Q191" s="128">
        <v>18</v>
      </c>
      <c r="R191" s="56" t="s">
        <v>482</v>
      </c>
      <c r="S191" s="56"/>
    </row>
    <row r="192" spans="1:19" ht="40.200000000000003" customHeight="1" x14ac:dyDescent="0.3">
      <c r="A192" s="57">
        <f t="shared" si="6"/>
        <v>191</v>
      </c>
      <c r="B192" s="145" t="s">
        <v>201</v>
      </c>
      <c r="C192" s="130" t="s">
        <v>308</v>
      </c>
      <c r="D192" s="58" t="s">
        <v>103</v>
      </c>
      <c r="E192" s="58" t="s">
        <v>27</v>
      </c>
      <c r="F192" s="59">
        <v>101</v>
      </c>
      <c r="G192" s="59">
        <v>0.5</v>
      </c>
      <c r="H192" s="60">
        <v>0</v>
      </c>
      <c r="I192" s="61">
        <v>0.5</v>
      </c>
      <c r="J192" s="61">
        <v>0.5</v>
      </c>
      <c r="K192" s="62" t="s">
        <v>28</v>
      </c>
      <c r="L192" s="62" t="s">
        <v>28</v>
      </c>
      <c r="M192" s="62" t="s">
        <v>28</v>
      </c>
      <c r="N192" s="63" t="s">
        <v>108</v>
      </c>
      <c r="O192" s="131">
        <v>18</v>
      </c>
      <c r="P192" s="132">
        <f t="shared" si="5"/>
        <v>10.334346504559271</v>
      </c>
      <c r="Q192" s="133">
        <v>35</v>
      </c>
      <c r="R192" s="64"/>
      <c r="S192" s="64"/>
    </row>
    <row r="193" spans="1:19" ht="40.200000000000003" customHeight="1" thickBot="1" x14ac:dyDescent="0.35">
      <c r="A193" s="65">
        <f t="shared" si="6"/>
        <v>192</v>
      </c>
      <c r="B193" s="146" t="s">
        <v>201</v>
      </c>
      <c r="C193" s="135" t="s">
        <v>309</v>
      </c>
      <c r="D193" s="66" t="s">
        <v>103</v>
      </c>
      <c r="E193" s="66" t="s">
        <v>27</v>
      </c>
      <c r="F193" s="67">
        <v>0.45</v>
      </c>
      <c r="G193" s="67">
        <v>0.35</v>
      </c>
      <c r="H193" s="68">
        <v>0</v>
      </c>
      <c r="I193" s="69">
        <v>1.2</v>
      </c>
      <c r="J193" s="69">
        <v>0</v>
      </c>
      <c r="K193" s="70" t="s">
        <v>28</v>
      </c>
      <c r="L193" s="70" t="s">
        <v>28</v>
      </c>
      <c r="M193" s="70" t="s">
        <v>28</v>
      </c>
      <c r="N193" s="71" t="s">
        <v>108</v>
      </c>
      <c r="O193" s="136">
        <v>26</v>
      </c>
      <c r="P193" s="137">
        <f t="shared" si="5"/>
        <v>18.237082066869302</v>
      </c>
      <c r="Q193" s="138">
        <v>56</v>
      </c>
      <c r="R193" s="72"/>
      <c r="S193" s="72"/>
    </row>
    <row r="194" spans="1:19" ht="40.200000000000003" customHeight="1" x14ac:dyDescent="0.3">
      <c r="A194" s="49">
        <f t="shared" si="6"/>
        <v>193</v>
      </c>
      <c r="B194" s="147" t="s">
        <v>33</v>
      </c>
      <c r="C194" s="125" t="s">
        <v>85</v>
      </c>
      <c r="D194" s="50" t="s">
        <v>103</v>
      </c>
      <c r="E194" s="50" t="s">
        <v>27</v>
      </c>
      <c r="F194" s="78">
        <v>10</v>
      </c>
      <c r="G194" s="78">
        <v>0.5</v>
      </c>
      <c r="H194" s="52">
        <v>0</v>
      </c>
      <c r="I194" s="79">
        <v>0.1</v>
      </c>
      <c r="J194" s="79">
        <v>1</v>
      </c>
      <c r="K194" s="54" t="s">
        <v>28</v>
      </c>
      <c r="L194" s="54" t="s">
        <v>28</v>
      </c>
      <c r="M194" s="54" t="s">
        <v>28</v>
      </c>
      <c r="N194" s="55" t="s">
        <v>108</v>
      </c>
      <c r="O194" s="126">
        <v>0.1</v>
      </c>
      <c r="P194" s="127">
        <f t="shared" ref="P194:P202" si="7">(Q194-O194)/1.645</f>
        <v>6.0182370820668698</v>
      </c>
      <c r="Q194" s="128">
        <v>10</v>
      </c>
      <c r="R194" s="56" t="s">
        <v>64</v>
      </c>
      <c r="S194" s="56"/>
    </row>
    <row r="195" spans="1:19" ht="40.200000000000003" customHeight="1" x14ac:dyDescent="0.3">
      <c r="A195" s="57">
        <f t="shared" si="6"/>
        <v>194</v>
      </c>
      <c r="B195" s="148" t="s">
        <v>33</v>
      </c>
      <c r="C195" s="130" t="s">
        <v>95</v>
      </c>
      <c r="D195" s="58" t="s">
        <v>103</v>
      </c>
      <c r="E195" s="58" t="s">
        <v>27</v>
      </c>
      <c r="F195" s="80">
        <v>10</v>
      </c>
      <c r="G195" s="80">
        <v>0.5</v>
      </c>
      <c r="H195" s="60">
        <v>0</v>
      </c>
      <c r="I195" s="81">
        <v>0.5</v>
      </c>
      <c r="J195" s="81">
        <v>0.5</v>
      </c>
      <c r="K195" s="62" t="s">
        <v>28</v>
      </c>
      <c r="L195" s="62" t="s">
        <v>28</v>
      </c>
      <c r="M195" s="62" t="s">
        <v>28</v>
      </c>
      <c r="N195" s="63" t="s">
        <v>108</v>
      </c>
      <c r="O195" s="131">
        <v>0.1</v>
      </c>
      <c r="P195" s="132">
        <f t="shared" si="7"/>
        <v>6.0182370820668698</v>
      </c>
      <c r="Q195" s="133">
        <v>10</v>
      </c>
      <c r="R195" s="64" t="s">
        <v>64</v>
      </c>
      <c r="S195" s="64"/>
    </row>
    <row r="196" spans="1:19" ht="40.200000000000003" customHeight="1" thickBot="1" x14ac:dyDescent="0.35">
      <c r="A196" s="65">
        <f t="shared" si="6"/>
        <v>195</v>
      </c>
      <c r="B196" s="149" t="s">
        <v>33</v>
      </c>
      <c r="C196" s="135" t="s">
        <v>86</v>
      </c>
      <c r="D196" s="66" t="s">
        <v>103</v>
      </c>
      <c r="E196" s="66" t="s">
        <v>27</v>
      </c>
      <c r="F196" s="82">
        <v>10</v>
      </c>
      <c r="G196" s="82">
        <v>0.5</v>
      </c>
      <c r="H196" s="68">
        <v>0</v>
      </c>
      <c r="I196" s="83">
        <v>1</v>
      </c>
      <c r="J196" s="83">
        <v>0</v>
      </c>
      <c r="K196" s="70" t="s">
        <v>28</v>
      </c>
      <c r="L196" s="70" t="s">
        <v>28</v>
      </c>
      <c r="M196" s="70" t="s">
        <v>28</v>
      </c>
      <c r="N196" s="71" t="s">
        <v>108</v>
      </c>
      <c r="O196" s="136">
        <v>0.1</v>
      </c>
      <c r="P196" s="137">
        <f t="shared" si="7"/>
        <v>6.0182370820668698</v>
      </c>
      <c r="Q196" s="138">
        <v>10</v>
      </c>
      <c r="R196" s="72" t="s">
        <v>64</v>
      </c>
      <c r="S196" s="72"/>
    </row>
    <row r="197" spans="1:19" ht="40.200000000000003" customHeight="1" x14ac:dyDescent="0.3">
      <c r="A197" s="49">
        <f t="shared" si="6"/>
        <v>196</v>
      </c>
      <c r="B197" s="147" t="s">
        <v>63</v>
      </c>
      <c r="C197" s="125" t="s">
        <v>85</v>
      </c>
      <c r="D197" s="50" t="s">
        <v>103</v>
      </c>
      <c r="E197" s="50" t="s">
        <v>27</v>
      </c>
      <c r="F197" s="78">
        <v>10</v>
      </c>
      <c r="G197" s="78">
        <v>0.5</v>
      </c>
      <c r="H197" s="52">
        <v>0</v>
      </c>
      <c r="I197" s="79">
        <v>0.1</v>
      </c>
      <c r="J197" s="79">
        <v>1</v>
      </c>
      <c r="K197" s="54" t="s">
        <v>28</v>
      </c>
      <c r="L197" s="54" t="s">
        <v>28</v>
      </c>
      <c r="M197" s="54" t="s">
        <v>28</v>
      </c>
      <c r="N197" s="55" t="s">
        <v>108</v>
      </c>
      <c r="O197" s="126">
        <v>0.1</v>
      </c>
      <c r="P197" s="127">
        <f t="shared" si="7"/>
        <v>6.0182370820668698</v>
      </c>
      <c r="Q197" s="128">
        <v>10</v>
      </c>
      <c r="R197" s="56" t="s">
        <v>64</v>
      </c>
      <c r="S197" s="56"/>
    </row>
    <row r="198" spans="1:19" ht="40.200000000000003" customHeight="1" x14ac:dyDescent="0.3">
      <c r="A198" s="57">
        <f t="shared" si="6"/>
        <v>197</v>
      </c>
      <c r="B198" s="148" t="s">
        <v>63</v>
      </c>
      <c r="C198" s="130" t="s">
        <v>95</v>
      </c>
      <c r="D198" s="58" t="s">
        <v>103</v>
      </c>
      <c r="E198" s="58" t="s">
        <v>27</v>
      </c>
      <c r="F198" s="80">
        <v>10</v>
      </c>
      <c r="G198" s="80">
        <v>0.5</v>
      </c>
      <c r="H198" s="60">
        <v>0</v>
      </c>
      <c r="I198" s="81">
        <v>0.5</v>
      </c>
      <c r="J198" s="81">
        <v>0.5</v>
      </c>
      <c r="K198" s="62" t="s">
        <v>28</v>
      </c>
      <c r="L198" s="62" t="s">
        <v>28</v>
      </c>
      <c r="M198" s="62" t="s">
        <v>28</v>
      </c>
      <c r="N198" s="63" t="s">
        <v>108</v>
      </c>
      <c r="O198" s="131">
        <v>0.1</v>
      </c>
      <c r="P198" s="132">
        <f t="shared" si="7"/>
        <v>6.0182370820668698</v>
      </c>
      <c r="Q198" s="133">
        <v>10</v>
      </c>
      <c r="R198" s="64" t="s">
        <v>64</v>
      </c>
      <c r="S198" s="64"/>
    </row>
    <row r="199" spans="1:19" ht="40.200000000000003" customHeight="1" thickBot="1" x14ac:dyDescent="0.35">
      <c r="A199" s="65">
        <f t="shared" si="6"/>
        <v>198</v>
      </c>
      <c r="B199" s="149" t="s">
        <v>63</v>
      </c>
      <c r="C199" s="135" t="s">
        <v>86</v>
      </c>
      <c r="D199" s="66" t="s">
        <v>103</v>
      </c>
      <c r="E199" s="66" t="s">
        <v>27</v>
      </c>
      <c r="F199" s="82">
        <v>10</v>
      </c>
      <c r="G199" s="82">
        <v>0.5</v>
      </c>
      <c r="H199" s="68">
        <v>0</v>
      </c>
      <c r="I199" s="83">
        <v>1</v>
      </c>
      <c r="J199" s="83">
        <v>0</v>
      </c>
      <c r="K199" s="70" t="s">
        <v>28</v>
      </c>
      <c r="L199" s="70" t="s">
        <v>28</v>
      </c>
      <c r="M199" s="70" t="s">
        <v>28</v>
      </c>
      <c r="N199" s="71" t="s">
        <v>108</v>
      </c>
      <c r="O199" s="136">
        <v>0.1</v>
      </c>
      <c r="P199" s="137">
        <f t="shared" si="7"/>
        <v>6.0182370820668698</v>
      </c>
      <c r="Q199" s="138">
        <v>10</v>
      </c>
      <c r="R199" s="72" t="s">
        <v>64</v>
      </c>
      <c r="S199" s="72"/>
    </row>
    <row r="200" spans="1:19" ht="40.200000000000003" customHeight="1" x14ac:dyDescent="0.3">
      <c r="A200" s="49">
        <f t="shared" si="6"/>
        <v>199</v>
      </c>
      <c r="B200" s="147" t="s">
        <v>32</v>
      </c>
      <c r="C200" s="125" t="s">
        <v>85</v>
      </c>
      <c r="D200" s="50" t="s">
        <v>103</v>
      </c>
      <c r="E200" s="50" t="s">
        <v>27</v>
      </c>
      <c r="F200" s="78">
        <v>10</v>
      </c>
      <c r="G200" s="78">
        <v>0.5</v>
      </c>
      <c r="H200" s="52">
        <v>0</v>
      </c>
      <c r="I200" s="79">
        <v>0.1</v>
      </c>
      <c r="J200" s="79">
        <v>1</v>
      </c>
      <c r="K200" s="54" t="s">
        <v>28</v>
      </c>
      <c r="L200" s="54" t="s">
        <v>28</v>
      </c>
      <c r="M200" s="54" t="s">
        <v>28</v>
      </c>
      <c r="N200" s="55" t="s">
        <v>108</v>
      </c>
      <c r="O200" s="126">
        <v>0.1</v>
      </c>
      <c r="P200" s="127">
        <f t="shared" si="7"/>
        <v>6.0182370820668698</v>
      </c>
      <c r="Q200" s="128">
        <v>10</v>
      </c>
      <c r="R200" s="56" t="s">
        <v>64</v>
      </c>
      <c r="S200" s="56"/>
    </row>
    <row r="201" spans="1:19" ht="40.200000000000003" customHeight="1" x14ac:dyDescent="0.3">
      <c r="A201" s="57">
        <f t="shared" si="6"/>
        <v>200</v>
      </c>
      <c r="B201" s="148" t="s">
        <v>32</v>
      </c>
      <c r="C201" s="130" t="s">
        <v>95</v>
      </c>
      <c r="D201" s="58" t="s">
        <v>103</v>
      </c>
      <c r="E201" s="58" t="s">
        <v>27</v>
      </c>
      <c r="F201" s="80">
        <v>10</v>
      </c>
      <c r="G201" s="80">
        <v>0.5</v>
      </c>
      <c r="H201" s="60">
        <v>0</v>
      </c>
      <c r="I201" s="81">
        <v>0.5</v>
      </c>
      <c r="J201" s="81">
        <v>0.5</v>
      </c>
      <c r="K201" s="62" t="s">
        <v>28</v>
      </c>
      <c r="L201" s="62" t="s">
        <v>28</v>
      </c>
      <c r="M201" s="62" t="s">
        <v>28</v>
      </c>
      <c r="N201" s="63" t="s">
        <v>108</v>
      </c>
      <c r="O201" s="131">
        <v>0.1</v>
      </c>
      <c r="P201" s="132">
        <f t="shared" si="7"/>
        <v>6.0182370820668698</v>
      </c>
      <c r="Q201" s="133">
        <v>10</v>
      </c>
      <c r="R201" s="64" t="s">
        <v>64</v>
      </c>
      <c r="S201" s="64"/>
    </row>
    <row r="202" spans="1:19" ht="40.200000000000003" customHeight="1" thickBot="1" x14ac:dyDescent="0.35">
      <c r="A202" s="65">
        <f t="shared" si="6"/>
        <v>201</v>
      </c>
      <c r="B202" s="149" t="s">
        <v>32</v>
      </c>
      <c r="C202" s="135" t="s">
        <v>86</v>
      </c>
      <c r="D202" s="66" t="s">
        <v>103</v>
      </c>
      <c r="E202" s="66" t="s">
        <v>27</v>
      </c>
      <c r="F202" s="82">
        <v>10</v>
      </c>
      <c r="G202" s="82">
        <v>0.5</v>
      </c>
      <c r="H202" s="68">
        <v>0</v>
      </c>
      <c r="I202" s="83">
        <v>1</v>
      </c>
      <c r="J202" s="83">
        <v>0</v>
      </c>
      <c r="K202" s="70" t="s">
        <v>28</v>
      </c>
      <c r="L202" s="70" t="s">
        <v>28</v>
      </c>
      <c r="M202" s="70" t="s">
        <v>28</v>
      </c>
      <c r="N202" s="71" t="s">
        <v>108</v>
      </c>
      <c r="O202" s="136">
        <v>0.1</v>
      </c>
      <c r="P202" s="137">
        <f t="shared" si="7"/>
        <v>6.0182370820668698</v>
      </c>
      <c r="Q202" s="138">
        <v>10</v>
      </c>
      <c r="R202" s="72" t="s">
        <v>64</v>
      </c>
      <c r="S202" s="72"/>
    </row>
    <row r="203" spans="1:19" ht="40.200000000000003" customHeight="1" x14ac:dyDescent="0.3">
      <c r="A203" s="49">
        <f t="shared" si="6"/>
        <v>202</v>
      </c>
      <c r="B203" s="150" t="s">
        <v>345</v>
      </c>
      <c r="C203" s="125" t="s">
        <v>85</v>
      </c>
      <c r="D203" s="50" t="s">
        <v>103</v>
      </c>
      <c r="E203" s="50" t="s">
        <v>27</v>
      </c>
      <c r="F203" s="73">
        <v>0.1</v>
      </c>
      <c r="G203" s="73">
        <v>0.5</v>
      </c>
      <c r="H203" s="52">
        <v>0</v>
      </c>
      <c r="I203" s="53">
        <v>0.1</v>
      </c>
      <c r="J203" s="53">
        <v>0.9</v>
      </c>
      <c r="K203" s="54" t="s">
        <v>28</v>
      </c>
      <c r="L203" s="54" t="s">
        <v>28</v>
      </c>
      <c r="M203" s="54" t="s">
        <v>28</v>
      </c>
      <c r="N203" s="55" t="s">
        <v>108</v>
      </c>
      <c r="O203" s="126">
        <v>0.5</v>
      </c>
      <c r="P203" s="127">
        <v>0.1</v>
      </c>
      <c r="Q203" s="128" t="s">
        <v>28</v>
      </c>
      <c r="R203" s="56" t="s">
        <v>346</v>
      </c>
      <c r="S203" s="56"/>
    </row>
    <row r="204" spans="1:19" ht="40.200000000000003" customHeight="1" x14ac:dyDescent="0.3">
      <c r="A204" s="57">
        <f t="shared" si="6"/>
        <v>203</v>
      </c>
      <c r="B204" s="151" t="s">
        <v>345</v>
      </c>
      <c r="C204" s="130" t="s">
        <v>95</v>
      </c>
      <c r="D204" s="58" t="s">
        <v>103</v>
      </c>
      <c r="E204" s="58" t="s">
        <v>27</v>
      </c>
      <c r="F204" s="141">
        <v>0.29499999999999998</v>
      </c>
      <c r="G204" s="141">
        <v>0.5</v>
      </c>
      <c r="H204" s="141">
        <v>0</v>
      </c>
      <c r="I204" s="61">
        <v>0.5</v>
      </c>
      <c r="J204" s="61">
        <v>0.5</v>
      </c>
      <c r="K204" s="62" t="s">
        <v>28</v>
      </c>
      <c r="L204" s="62" t="s">
        <v>28</v>
      </c>
      <c r="M204" s="62" t="s">
        <v>28</v>
      </c>
      <c r="N204" s="63" t="s">
        <v>108</v>
      </c>
      <c r="O204" s="152">
        <v>12.8</v>
      </c>
      <c r="P204" s="153">
        <v>14.1</v>
      </c>
      <c r="Q204" s="133" t="s">
        <v>28</v>
      </c>
      <c r="R204" s="64" t="s">
        <v>346</v>
      </c>
      <c r="S204" s="64"/>
    </row>
    <row r="205" spans="1:19" ht="40.200000000000003" customHeight="1" thickBot="1" x14ac:dyDescent="0.35">
      <c r="A205" s="65">
        <f t="shared" si="6"/>
        <v>204</v>
      </c>
      <c r="B205" s="154" t="s">
        <v>345</v>
      </c>
      <c r="C205" s="135" t="s">
        <v>86</v>
      </c>
      <c r="D205" s="66" t="s">
        <v>103</v>
      </c>
      <c r="E205" s="66" t="s">
        <v>27</v>
      </c>
      <c r="F205" s="74">
        <v>0.57999999999999996</v>
      </c>
      <c r="G205" s="74">
        <v>0.55000000000000004</v>
      </c>
      <c r="H205" s="68">
        <v>0</v>
      </c>
      <c r="I205" s="69">
        <v>1</v>
      </c>
      <c r="J205" s="69">
        <v>0</v>
      </c>
      <c r="K205" s="70" t="s">
        <v>28</v>
      </c>
      <c r="L205" s="70" t="s">
        <v>28</v>
      </c>
      <c r="M205" s="70" t="s">
        <v>28</v>
      </c>
      <c r="N205" s="71" t="s">
        <v>108</v>
      </c>
      <c r="O205" s="136">
        <v>65</v>
      </c>
      <c r="P205" s="137">
        <v>30</v>
      </c>
      <c r="Q205" s="138" t="s">
        <v>28</v>
      </c>
      <c r="R205" s="72" t="s">
        <v>346</v>
      </c>
      <c r="S205" s="72"/>
    </row>
  </sheetData>
  <sortState xmlns:xlrd2="http://schemas.microsoft.com/office/spreadsheetml/2017/richdata2" ref="B2:R73">
    <sortCondition ref="B2:B73"/>
  </sortState>
  <conditionalFormatting sqref="F1:H1048576">
    <cfRule type="cellIs" dxfId="22" priority="2" operator="equal">
      <formula>"NA"</formula>
    </cfRule>
  </conditionalFormatting>
  <conditionalFormatting sqref="F2:H205">
    <cfRule type="cellIs" dxfId="21" priority="1" operator="greaterThanOrEqual">
      <formula>101</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5D271-BE25-49B7-A1BA-724917A5243D}">
  <dimension ref="A1:C78"/>
  <sheetViews>
    <sheetView workbookViewId="0">
      <selection activeCell="A10" sqref="A10"/>
    </sheetView>
  </sheetViews>
  <sheetFormatPr defaultColWidth="9.109375" defaultRowHeight="13.8" x14ac:dyDescent="0.25"/>
  <cols>
    <col min="1" max="1" width="50.44140625" style="2" customWidth="1"/>
    <col min="2" max="2" width="38.109375" style="2" customWidth="1"/>
    <col min="3" max="3" width="39.77734375" style="2" customWidth="1"/>
    <col min="4" max="16384" width="9.109375" style="2"/>
  </cols>
  <sheetData>
    <row r="1" spans="1:3" s="17" customFormat="1" ht="27" customHeight="1" x14ac:dyDescent="0.3">
      <c r="A1" s="159" t="s">
        <v>348</v>
      </c>
      <c r="B1" s="159" t="s">
        <v>140</v>
      </c>
      <c r="C1" s="159" t="s">
        <v>69</v>
      </c>
    </row>
    <row r="2" spans="1:3" ht="22.05" customHeight="1" x14ac:dyDescent="0.25">
      <c r="A2" s="160" t="s">
        <v>344</v>
      </c>
      <c r="B2" s="158"/>
      <c r="C2" s="158"/>
    </row>
    <row r="3" spans="1:3" ht="22.05" customHeight="1" x14ac:dyDescent="0.25">
      <c r="A3" s="160" t="s">
        <v>343</v>
      </c>
      <c r="B3" s="158"/>
      <c r="C3" s="158"/>
    </row>
    <row r="4" spans="1:3" ht="22.05" customHeight="1" x14ac:dyDescent="0.25">
      <c r="A4" s="160" t="s">
        <v>340</v>
      </c>
      <c r="B4" s="158"/>
      <c r="C4" s="158"/>
    </row>
    <row r="5" spans="1:3" ht="22.05" customHeight="1" x14ac:dyDescent="0.25">
      <c r="A5" s="160" t="s">
        <v>341</v>
      </c>
      <c r="B5" s="158"/>
      <c r="C5" s="158"/>
    </row>
    <row r="6" spans="1:3" ht="22.05" customHeight="1" x14ac:dyDescent="0.25">
      <c r="A6" s="160" t="s">
        <v>342</v>
      </c>
      <c r="B6" s="158"/>
      <c r="C6" s="158"/>
    </row>
    <row r="7" spans="1:3" ht="22.05" customHeight="1" x14ac:dyDescent="0.25">
      <c r="A7" s="160" t="s">
        <v>477</v>
      </c>
      <c r="B7" s="158"/>
      <c r="C7" s="158"/>
    </row>
    <row r="8" spans="1:3" ht="22.05" customHeight="1" x14ac:dyDescent="0.25">
      <c r="A8" s="160" t="s">
        <v>478</v>
      </c>
      <c r="B8" s="158"/>
      <c r="C8" s="158"/>
    </row>
    <row r="9" spans="1:3" ht="22.05" customHeight="1" x14ac:dyDescent="0.25">
      <c r="A9" s="160" t="s">
        <v>479</v>
      </c>
      <c r="B9" s="158"/>
      <c r="C9" s="158"/>
    </row>
    <row r="10" spans="1:3" ht="22.05" customHeight="1" x14ac:dyDescent="0.25">
      <c r="A10" s="160" t="s">
        <v>345</v>
      </c>
      <c r="B10" s="158"/>
      <c r="C10" s="158"/>
    </row>
    <row r="11" spans="1:3" ht="22.05" customHeight="1" x14ac:dyDescent="0.25">
      <c r="A11" s="160" t="s">
        <v>349</v>
      </c>
      <c r="B11" s="158"/>
      <c r="C11" s="158"/>
    </row>
    <row r="12" spans="1:3" ht="22.05" customHeight="1" x14ac:dyDescent="0.25">
      <c r="A12" s="160" t="s">
        <v>350</v>
      </c>
      <c r="B12" s="158"/>
      <c r="C12" s="158"/>
    </row>
    <row r="13" spans="1:3" ht="22.05" customHeight="1" x14ac:dyDescent="0.25">
      <c r="A13" s="160" t="s">
        <v>351</v>
      </c>
      <c r="B13" s="158"/>
      <c r="C13" s="158"/>
    </row>
    <row r="14" spans="1:3" ht="22.05" customHeight="1" x14ac:dyDescent="0.25">
      <c r="A14" s="160" t="s">
        <v>352</v>
      </c>
      <c r="B14" s="158"/>
      <c r="C14" s="158"/>
    </row>
    <row r="15" spans="1:3" ht="22.05" customHeight="1" x14ac:dyDescent="0.25">
      <c r="A15" s="161" t="s">
        <v>33</v>
      </c>
      <c r="B15" s="158"/>
      <c r="C15" s="158"/>
    </row>
    <row r="16" spans="1:3" ht="22.05" customHeight="1" x14ac:dyDescent="0.25">
      <c r="A16" s="161" t="s">
        <v>63</v>
      </c>
      <c r="B16" s="158"/>
      <c r="C16" s="158"/>
    </row>
    <row r="17" spans="1:3" ht="22.05" customHeight="1" x14ac:dyDescent="0.25">
      <c r="A17" s="161" t="s">
        <v>32</v>
      </c>
      <c r="B17" s="158"/>
      <c r="C17" s="158"/>
    </row>
    <row r="18" spans="1:3" ht="22.05" customHeight="1" x14ac:dyDescent="0.25">
      <c r="A18" s="17"/>
      <c r="B18" s="17"/>
      <c r="C18" s="17"/>
    </row>
    <row r="19" spans="1:3" ht="22.05" customHeight="1" x14ac:dyDescent="0.25">
      <c r="A19" s="17"/>
      <c r="B19" s="17"/>
      <c r="C19" s="17"/>
    </row>
    <row r="20" spans="1:3" ht="22.05" customHeight="1" x14ac:dyDescent="0.25">
      <c r="A20" s="17"/>
      <c r="B20" s="17"/>
      <c r="C20" s="17"/>
    </row>
    <row r="21" spans="1:3" ht="22.05" customHeight="1" x14ac:dyDescent="0.25">
      <c r="A21" s="17"/>
      <c r="B21" s="17"/>
      <c r="C21" s="17"/>
    </row>
    <row r="22" spans="1:3" ht="22.05" customHeight="1" x14ac:dyDescent="0.25">
      <c r="A22" s="17"/>
      <c r="B22" s="17"/>
      <c r="C22" s="17"/>
    </row>
    <row r="23" spans="1:3" ht="22.05" customHeight="1" x14ac:dyDescent="0.25">
      <c r="A23" s="17"/>
      <c r="B23" s="17"/>
      <c r="C23" s="17"/>
    </row>
    <row r="24" spans="1:3" ht="22.05" customHeight="1" x14ac:dyDescent="0.25">
      <c r="A24" s="17"/>
      <c r="B24" s="17"/>
      <c r="C24" s="17"/>
    </row>
    <row r="25" spans="1:3" ht="22.05" customHeight="1" x14ac:dyDescent="0.25">
      <c r="A25" s="17"/>
      <c r="B25" s="17"/>
      <c r="C25" s="17"/>
    </row>
    <row r="26" spans="1:3" ht="22.05" customHeight="1" x14ac:dyDescent="0.25">
      <c r="A26" s="17"/>
      <c r="B26" s="17"/>
      <c r="C26" s="17"/>
    </row>
    <row r="27" spans="1:3" ht="22.05" customHeight="1" x14ac:dyDescent="0.25">
      <c r="A27" s="17"/>
      <c r="B27" s="17"/>
      <c r="C27" s="17"/>
    </row>
    <row r="28" spans="1:3" ht="22.05" customHeight="1" x14ac:dyDescent="0.25">
      <c r="A28" s="17"/>
      <c r="B28" s="17"/>
      <c r="C28" s="17"/>
    </row>
    <row r="29" spans="1:3" ht="22.05" customHeight="1" x14ac:dyDescent="0.25">
      <c r="A29" s="17"/>
      <c r="B29" s="17"/>
      <c r="C29" s="17"/>
    </row>
    <row r="30" spans="1:3" ht="22.05" customHeight="1" x14ac:dyDescent="0.25">
      <c r="A30" s="17"/>
      <c r="B30" s="17"/>
      <c r="C30" s="17"/>
    </row>
    <row r="31" spans="1:3" ht="22.05" customHeight="1" x14ac:dyDescent="0.25">
      <c r="A31" s="17"/>
      <c r="B31" s="17"/>
      <c r="C31" s="17"/>
    </row>
    <row r="32" spans="1:3" ht="22.05" customHeight="1" x14ac:dyDescent="0.25">
      <c r="A32" s="17"/>
      <c r="B32" s="17"/>
      <c r="C32" s="17"/>
    </row>
    <row r="33" spans="1:3" ht="22.05" customHeight="1" x14ac:dyDescent="0.25">
      <c r="A33" s="17"/>
      <c r="B33" s="17"/>
      <c r="C33" s="17"/>
    </row>
    <row r="34" spans="1:3" ht="22.05" customHeight="1" x14ac:dyDescent="0.25">
      <c r="A34" s="17"/>
      <c r="B34" s="17"/>
      <c r="C34" s="17"/>
    </row>
    <row r="35" spans="1:3" ht="22.05" customHeight="1" x14ac:dyDescent="0.25">
      <c r="A35" s="17"/>
      <c r="B35" s="17"/>
      <c r="C35" s="17"/>
    </row>
    <row r="36" spans="1:3" ht="22.05" customHeight="1" x14ac:dyDescent="0.25">
      <c r="A36" s="17"/>
      <c r="B36" s="17"/>
      <c r="C36" s="17"/>
    </row>
    <row r="37" spans="1:3" ht="22.05" customHeight="1" x14ac:dyDescent="0.25">
      <c r="A37" s="17"/>
      <c r="B37" s="17"/>
      <c r="C37" s="17"/>
    </row>
    <row r="38" spans="1:3" ht="22.05" customHeight="1" x14ac:dyDescent="0.25">
      <c r="A38" s="17"/>
      <c r="B38" s="17"/>
      <c r="C38" s="17"/>
    </row>
    <row r="39" spans="1:3" ht="22.05" customHeight="1" x14ac:dyDescent="0.25">
      <c r="A39" s="17"/>
      <c r="B39" s="17"/>
      <c r="C39" s="17"/>
    </row>
    <row r="40" spans="1:3" ht="22.05" customHeight="1" x14ac:dyDescent="0.25">
      <c r="A40" s="17"/>
      <c r="B40" s="17"/>
      <c r="C40" s="17"/>
    </row>
    <row r="41" spans="1:3" ht="22.05" customHeight="1" x14ac:dyDescent="0.25">
      <c r="A41" s="17"/>
      <c r="B41" s="17"/>
      <c r="C41" s="17"/>
    </row>
    <row r="42" spans="1:3" ht="22.05" customHeight="1" x14ac:dyDescent="0.25">
      <c r="A42" s="17"/>
      <c r="B42" s="17"/>
      <c r="C42" s="17"/>
    </row>
    <row r="43" spans="1:3" ht="22.05" customHeight="1" x14ac:dyDescent="0.25">
      <c r="A43" s="17"/>
      <c r="B43" s="17"/>
      <c r="C43" s="17"/>
    </row>
    <row r="44" spans="1:3" ht="22.05" customHeight="1" x14ac:dyDescent="0.25">
      <c r="A44" s="17"/>
      <c r="B44" s="17"/>
      <c r="C44" s="17"/>
    </row>
    <row r="45" spans="1:3" ht="22.05" customHeight="1" x14ac:dyDescent="0.25">
      <c r="A45" s="17"/>
      <c r="B45" s="17"/>
      <c r="C45" s="17"/>
    </row>
    <row r="46" spans="1:3" ht="22.05" customHeight="1" x14ac:dyDescent="0.25">
      <c r="A46" s="17"/>
      <c r="B46" s="17"/>
      <c r="C46" s="17"/>
    </row>
    <row r="47" spans="1:3" ht="22.05" customHeight="1" x14ac:dyDescent="0.25">
      <c r="A47" s="17"/>
      <c r="B47" s="17"/>
      <c r="C47" s="17"/>
    </row>
    <row r="48" spans="1:3" ht="22.05" customHeight="1" x14ac:dyDescent="0.25">
      <c r="A48" s="17"/>
      <c r="B48" s="17"/>
      <c r="C48" s="17"/>
    </row>
    <row r="49" spans="1:3" ht="22.05" customHeight="1" x14ac:dyDescent="0.25">
      <c r="A49" s="17"/>
      <c r="B49" s="17"/>
      <c r="C49" s="17"/>
    </row>
    <row r="50" spans="1:3" ht="22.05" customHeight="1" x14ac:dyDescent="0.25">
      <c r="A50" s="17"/>
      <c r="B50" s="17"/>
      <c r="C50" s="17"/>
    </row>
    <row r="51" spans="1:3" ht="22.05" customHeight="1" x14ac:dyDescent="0.25">
      <c r="A51" s="17"/>
      <c r="B51" s="17"/>
      <c r="C51" s="17"/>
    </row>
    <row r="52" spans="1:3" ht="22.05" customHeight="1" x14ac:dyDescent="0.25">
      <c r="A52" s="17"/>
      <c r="B52" s="17"/>
      <c r="C52" s="17"/>
    </row>
    <row r="53" spans="1:3" ht="22.05" customHeight="1" x14ac:dyDescent="0.25">
      <c r="A53" s="17"/>
      <c r="B53" s="17"/>
      <c r="C53" s="17"/>
    </row>
    <row r="54" spans="1:3" ht="22.05" customHeight="1" x14ac:dyDescent="0.25">
      <c r="A54" s="17"/>
      <c r="B54" s="17"/>
      <c r="C54" s="17"/>
    </row>
    <row r="55" spans="1:3" ht="22.05" customHeight="1" x14ac:dyDescent="0.25">
      <c r="A55" s="17"/>
      <c r="B55" s="17"/>
      <c r="C55" s="17"/>
    </row>
    <row r="56" spans="1:3" ht="22.05" customHeight="1" x14ac:dyDescent="0.25">
      <c r="A56" s="17"/>
      <c r="B56" s="17"/>
      <c r="C56" s="17"/>
    </row>
    <row r="57" spans="1:3" ht="22.05" customHeight="1" x14ac:dyDescent="0.25">
      <c r="A57" s="17"/>
      <c r="B57" s="17"/>
      <c r="C57" s="17"/>
    </row>
    <row r="58" spans="1:3" ht="22.05" customHeight="1" x14ac:dyDescent="0.25">
      <c r="A58" s="17"/>
      <c r="B58" s="17"/>
      <c r="C58" s="17"/>
    </row>
    <row r="59" spans="1:3" ht="22.05" customHeight="1" x14ac:dyDescent="0.25">
      <c r="A59" s="17"/>
      <c r="B59" s="17"/>
      <c r="C59" s="17"/>
    </row>
    <row r="60" spans="1:3" ht="22.05" customHeight="1" x14ac:dyDescent="0.25">
      <c r="A60" s="17"/>
      <c r="B60" s="17"/>
      <c r="C60" s="17"/>
    </row>
    <row r="61" spans="1:3" ht="22.05" customHeight="1" x14ac:dyDescent="0.25">
      <c r="A61" s="17"/>
      <c r="B61" s="17"/>
      <c r="C61" s="17"/>
    </row>
    <row r="62" spans="1:3" ht="22.05" customHeight="1" x14ac:dyDescent="0.25">
      <c r="A62" s="17"/>
      <c r="B62" s="17"/>
      <c r="C62" s="17"/>
    </row>
    <row r="63" spans="1:3" ht="22.05" customHeight="1" x14ac:dyDescent="0.25">
      <c r="A63" s="17"/>
      <c r="B63" s="17"/>
      <c r="C63" s="17"/>
    </row>
    <row r="64" spans="1:3" ht="22.05" customHeight="1" x14ac:dyDescent="0.25">
      <c r="A64" s="17"/>
      <c r="B64" s="17"/>
      <c r="C64" s="17"/>
    </row>
    <row r="65" spans="1:3" ht="22.05" customHeight="1" x14ac:dyDescent="0.25">
      <c r="A65" s="17"/>
      <c r="B65" s="17"/>
      <c r="C65" s="17"/>
    </row>
    <row r="66" spans="1:3" ht="22.05" customHeight="1" x14ac:dyDescent="0.25">
      <c r="A66" s="17"/>
      <c r="B66" s="17"/>
      <c r="C66" s="17"/>
    </row>
    <row r="67" spans="1:3" ht="22.05" customHeight="1" x14ac:dyDescent="0.25">
      <c r="A67" s="17"/>
      <c r="B67" s="17"/>
      <c r="C67" s="17"/>
    </row>
    <row r="68" spans="1:3" ht="22.05" customHeight="1" x14ac:dyDescent="0.25">
      <c r="A68" s="17"/>
      <c r="B68" s="17"/>
      <c r="C68" s="17"/>
    </row>
    <row r="69" spans="1:3" ht="22.05" customHeight="1" x14ac:dyDescent="0.25">
      <c r="A69" s="17"/>
      <c r="B69" s="17"/>
      <c r="C69" s="17"/>
    </row>
    <row r="70" spans="1:3" ht="22.05" customHeight="1" x14ac:dyDescent="0.25">
      <c r="A70" s="17"/>
      <c r="B70" s="17"/>
      <c r="C70" s="17"/>
    </row>
    <row r="71" spans="1:3" ht="22.05" customHeight="1" x14ac:dyDescent="0.25">
      <c r="A71" s="17"/>
      <c r="B71" s="17"/>
      <c r="C71" s="17"/>
    </row>
    <row r="72" spans="1:3" ht="22.05" customHeight="1" x14ac:dyDescent="0.25">
      <c r="A72" s="17"/>
      <c r="B72" s="17"/>
      <c r="C72" s="17"/>
    </row>
    <row r="73" spans="1:3" ht="22.05" customHeight="1" x14ac:dyDescent="0.25">
      <c r="A73" s="17"/>
      <c r="B73" s="17"/>
      <c r="C73" s="17"/>
    </row>
    <row r="74" spans="1:3" ht="22.05" customHeight="1" x14ac:dyDescent="0.25">
      <c r="A74" s="17"/>
      <c r="B74" s="17"/>
      <c r="C74" s="17"/>
    </row>
    <row r="75" spans="1:3" ht="22.05" customHeight="1" x14ac:dyDescent="0.25">
      <c r="A75" s="17"/>
      <c r="B75" s="17"/>
      <c r="C75" s="17"/>
    </row>
    <row r="76" spans="1:3" ht="22.05" customHeight="1" x14ac:dyDescent="0.25">
      <c r="A76" s="17"/>
      <c r="B76" s="17"/>
      <c r="C76" s="17"/>
    </row>
    <row r="77" spans="1:3" ht="22.05" customHeight="1" x14ac:dyDescent="0.25">
      <c r="A77" s="17"/>
      <c r="B77" s="17"/>
      <c r="C77" s="17"/>
    </row>
    <row r="78" spans="1:3" ht="22.05" customHeight="1" x14ac:dyDescent="0.25">
      <c r="A78" s="17"/>
      <c r="B78" s="17"/>
      <c r="C78" s="1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73"/>
  <sheetViews>
    <sheetView workbookViewId="0">
      <selection activeCell="B17" sqref="B17"/>
    </sheetView>
  </sheetViews>
  <sheetFormatPr defaultColWidth="9.109375" defaultRowHeight="14.4" x14ac:dyDescent="0.3"/>
  <cols>
    <col min="1" max="1" width="50.44140625" style="88" customWidth="1"/>
    <col min="2" max="2" width="38.109375" style="88" customWidth="1"/>
    <col min="3" max="3" width="39.77734375" style="88" customWidth="1"/>
    <col min="4" max="16384" width="9.109375" style="88"/>
  </cols>
  <sheetData>
    <row r="1" spans="1:3" s="158" customFormat="1" ht="27" customHeight="1" x14ac:dyDescent="0.3">
      <c r="A1" s="157" t="s">
        <v>133</v>
      </c>
      <c r="B1" s="157" t="s">
        <v>140</v>
      </c>
      <c r="C1" s="157" t="s">
        <v>69</v>
      </c>
    </row>
    <row r="2" spans="1:3" ht="22.05" customHeight="1" x14ac:dyDescent="0.3">
      <c r="A2" s="158" t="s">
        <v>307</v>
      </c>
      <c r="B2" s="158"/>
      <c r="C2" s="158"/>
    </row>
    <row r="3" spans="1:3" ht="22.05" customHeight="1" x14ac:dyDescent="0.3">
      <c r="A3" s="158" t="s">
        <v>310</v>
      </c>
      <c r="B3" s="158"/>
      <c r="C3" s="158"/>
    </row>
    <row r="4" spans="1:3" ht="22.05" customHeight="1" x14ac:dyDescent="0.3">
      <c r="A4" s="158" t="s">
        <v>311</v>
      </c>
      <c r="B4" s="158"/>
      <c r="C4" s="158"/>
    </row>
    <row r="5" spans="1:3" ht="22.05" customHeight="1" x14ac:dyDescent="0.3">
      <c r="A5" s="158" t="s">
        <v>152</v>
      </c>
      <c r="B5" s="158"/>
      <c r="C5" s="158"/>
    </row>
    <row r="6" spans="1:3" ht="22.05" customHeight="1" x14ac:dyDescent="0.3">
      <c r="A6" s="158" t="s">
        <v>153</v>
      </c>
      <c r="B6" s="158"/>
      <c r="C6" s="158"/>
    </row>
    <row r="7" spans="1:3" ht="22.05" customHeight="1" x14ac:dyDescent="0.3">
      <c r="A7" s="158" t="s">
        <v>154</v>
      </c>
      <c r="B7" s="158"/>
      <c r="C7" s="158"/>
    </row>
    <row r="8" spans="1:3" ht="22.05" customHeight="1" x14ac:dyDescent="0.3">
      <c r="A8" s="158" t="s">
        <v>155</v>
      </c>
      <c r="B8" s="158"/>
      <c r="C8" s="158"/>
    </row>
    <row r="9" spans="1:3" ht="22.05" customHeight="1" x14ac:dyDescent="0.3">
      <c r="A9" s="158" t="s">
        <v>159</v>
      </c>
      <c r="B9" s="158"/>
      <c r="C9" s="158"/>
    </row>
    <row r="10" spans="1:3" ht="22.05" customHeight="1" x14ac:dyDescent="0.3">
      <c r="A10" s="158" t="s">
        <v>156</v>
      </c>
      <c r="B10" s="158"/>
      <c r="C10" s="158"/>
    </row>
    <row r="11" spans="1:3" ht="22.05" customHeight="1" x14ac:dyDescent="0.3">
      <c r="A11" s="158" t="s">
        <v>157</v>
      </c>
      <c r="B11" s="158"/>
      <c r="C11" s="158"/>
    </row>
    <row r="12" spans="1:3" ht="22.05" customHeight="1" x14ac:dyDescent="0.3">
      <c r="A12" s="158" t="s">
        <v>158</v>
      </c>
      <c r="B12" s="158"/>
      <c r="C12" s="158"/>
    </row>
    <row r="13" spans="1:3" ht="22.05" customHeight="1" x14ac:dyDescent="0.3">
      <c r="A13" s="158" t="s">
        <v>160</v>
      </c>
      <c r="B13" s="158"/>
      <c r="C13" s="158"/>
    </row>
    <row r="14" spans="1:3" ht="22.05" customHeight="1" x14ac:dyDescent="0.3">
      <c r="A14" s="158" t="s">
        <v>199</v>
      </c>
      <c r="B14" s="158"/>
      <c r="C14" s="158"/>
    </row>
    <row r="15" spans="1:3" ht="22.05" customHeight="1" x14ac:dyDescent="0.3">
      <c r="A15" s="158" t="s">
        <v>99</v>
      </c>
      <c r="B15" s="158"/>
      <c r="C15" s="158"/>
    </row>
    <row r="16" spans="1:3" ht="22.05" customHeight="1" x14ac:dyDescent="0.3">
      <c r="A16" s="158" t="s">
        <v>149</v>
      </c>
      <c r="B16" s="158"/>
      <c r="C16" s="158"/>
    </row>
    <row r="17" spans="1:3" ht="22.05" customHeight="1" x14ac:dyDescent="0.3">
      <c r="A17" s="158" t="s">
        <v>312</v>
      </c>
      <c r="B17" s="158"/>
      <c r="C17" s="158"/>
    </row>
    <row r="18" spans="1:3" ht="22.05" customHeight="1" x14ac:dyDescent="0.3">
      <c r="A18" s="158" t="s">
        <v>314</v>
      </c>
      <c r="B18" s="158"/>
      <c r="C18" s="158"/>
    </row>
    <row r="19" spans="1:3" ht="22.05" customHeight="1" x14ac:dyDescent="0.3">
      <c r="A19" s="158" t="s">
        <v>164</v>
      </c>
      <c r="B19" s="158"/>
      <c r="C19" s="158"/>
    </row>
    <row r="20" spans="1:3" ht="22.05" customHeight="1" x14ac:dyDescent="0.3">
      <c r="A20" s="158" t="s">
        <v>165</v>
      </c>
      <c r="B20" s="158"/>
      <c r="C20" s="158"/>
    </row>
    <row r="21" spans="1:3" ht="22.05" customHeight="1" x14ac:dyDescent="0.3">
      <c r="A21" s="158" t="s">
        <v>166</v>
      </c>
      <c r="B21" s="158"/>
      <c r="C21" s="158"/>
    </row>
    <row r="22" spans="1:3" ht="22.05" customHeight="1" x14ac:dyDescent="0.3">
      <c r="A22" s="158" t="s">
        <v>167</v>
      </c>
      <c r="B22" s="158"/>
      <c r="C22" s="158"/>
    </row>
    <row r="23" spans="1:3" ht="22.05" customHeight="1" x14ac:dyDescent="0.3">
      <c r="A23" s="158" t="s">
        <v>168</v>
      </c>
      <c r="B23" s="158"/>
      <c r="C23" s="158"/>
    </row>
    <row r="24" spans="1:3" ht="22.05" customHeight="1" x14ac:dyDescent="0.3">
      <c r="A24" s="158" t="s">
        <v>161</v>
      </c>
      <c r="B24" s="158"/>
      <c r="C24" s="158"/>
    </row>
    <row r="25" spans="1:3" ht="22.05" customHeight="1" x14ac:dyDescent="0.3">
      <c r="A25" s="158" t="s">
        <v>162</v>
      </c>
      <c r="B25" s="158"/>
      <c r="C25" s="158"/>
    </row>
    <row r="26" spans="1:3" ht="22.05" customHeight="1" x14ac:dyDescent="0.3">
      <c r="A26" s="158" t="s">
        <v>163</v>
      </c>
      <c r="B26" s="158"/>
      <c r="C26" s="158"/>
    </row>
    <row r="27" spans="1:3" ht="22.05" customHeight="1" x14ac:dyDescent="0.3">
      <c r="A27" s="158" t="s">
        <v>171</v>
      </c>
      <c r="B27" s="158"/>
      <c r="C27" s="158"/>
    </row>
    <row r="28" spans="1:3" ht="22.05" customHeight="1" x14ac:dyDescent="0.3">
      <c r="A28" s="158" t="s">
        <v>172</v>
      </c>
      <c r="B28" s="158"/>
      <c r="C28" s="158"/>
    </row>
    <row r="29" spans="1:3" ht="22.05" customHeight="1" x14ac:dyDescent="0.3">
      <c r="A29" s="158" t="s">
        <v>173</v>
      </c>
      <c r="B29" s="158"/>
      <c r="C29" s="158"/>
    </row>
    <row r="30" spans="1:3" ht="22.05" customHeight="1" x14ac:dyDescent="0.3">
      <c r="A30" s="158" t="s">
        <v>315</v>
      </c>
      <c r="B30" s="158"/>
      <c r="C30" s="158"/>
    </row>
    <row r="31" spans="1:3" ht="22.05" customHeight="1" x14ac:dyDescent="0.3">
      <c r="A31" s="158" t="s">
        <v>316</v>
      </c>
      <c r="B31" s="158"/>
      <c r="C31" s="158"/>
    </row>
    <row r="32" spans="1:3" ht="22.05" customHeight="1" x14ac:dyDescent="0.3">
      <c r="A32" s="158" t="s">
        <v>317</v>
      </c>
      <c r="B32" s="158"/>
      <c r="C32" s="158"/>
    </row>
    <row r="33" spans="1:3" ht="22.05" customHeight="1" x14ac:dyDescent="0.3">
      <c r="A33" s="158" t="s">
        <v>174</v>
      </c>
      <c r="B33" s="158"/>
      <c r="C33" s="158"/>
    </row>
    <row r="34" spans="1:3" ht="22.05" customHeight="1" x14ac:dyDescent="0.3">
      <c r="A34" s="158" t="s">
        <v>175</v>
      </c>
      <c r="B34" s="158"/>
      <c r="C34" s="158"/>
    </row>
    <row r="35" spans="1:3" ht="22.05" customHeight="1" x14ac:dyDescent="0.3">
      <c r="A35" s="158" t="s">
        <v>347</v>
      </c>
      <c r="B35" s="158"/>
      <c r="C35" s="158"/>
    </row>
    <row r="36" spans="1:3" ht="22.05" customHeight="1" x14ac:dyDescent="0.3">
      <c r="A36" s="158" t="s">
        <v>319</v>
      </c>
      <c r="B36" s="158"/>
      <c r="C36" s="158"/>
    </row>
    <row r="37" spans="1:3" ht="22.05" customHeight="1" x14ac:dyDescent="0.3">
      <c r="A37" s="158" t="s">
        <v>320</v>
      </c>
      <c r="B37" s="158"/>
      <c r="C37" s="158"/>
    </row>
    <row r="38" spans="1:3" ht="22.05" customHeight="1" x14ac:dyDescent="0.3">
      <c r="A38" s="158" t="s">
        <v>321</v>
      </c>
      <c r="B38" s="158"/>
      <c r="C38" s="158"/>
    </row>
    <row r="39" spans="1:3" ht="22.05" customHeight="1" x14ac:dyDescent="0.3">
      <c r="A39" s="158" t="s">
        <v>322</v>
      </c>
      <c r="B39" s="158"/>
      <c r="C39" s="158"/>
    </row>
    <row r="40" spans="1:3" ht="22.05" customHeight="1" x14ac:dyDescent="0.3">
      <c r="A40" s="158" t="s">
        <v>323</v>
      </c>
      <c r="B40" s="158"/>
      <c r="C40" s="158"/>
    </row>
    <row r="41" spans="1:3" ht="22.05" customHeight="1" x14ac:dyDescent="0.3">
      <c r="A41" s="158" t="s">
        <v>324</v>
      </c>
      <c r="B41" s="158"/>
      <c r="C41" s="158"/>
    </row>
    <row r="42" spans="1:3" ht="22.05" customHeight="1" x14ac:dyDescent="0.3">
      <c r="A42" s="158" t="s">
        <v>325</v>
      </c>
      <c r="B42" s="158"/>
      <c r="C42" s="158"/>
    </row>
    <row r="43" spans="1:3" ht="22.05" customHeight="1" x14ac:dyDescent="0.3">
      <c r="A43" s="158" t="s">
        <v>345</v>
      </c>
      <c r="B43" s="158"/>
      <c r="C43" s="158"/>
    </row>
    <row r="44" spans="1:3" ht="22.05" customHeight="1" x14ac:dyDescent="0.3">
      <c r="A44" s="158" t="s">
        <v>33</v>
      </c>
      <c r="B44" s="158"/>
      <c r="C44" s="158"/>
    </row>
    <row r="45" spans="1:3" ht="22.05" customHeight="1" x14ac:dyDescent="0.3">
      <c r="A45" s="158" t="s">
        <v>326</v>
      </c>
      <c r="B45" s="158"/>
      <c r="C45" s="158"/>
    </row>
    <row r="46" spans="1:3" ht="22.05" customHeight="1" x14ac:dyDescent="0.3">
      <c r="A46" s="158" t="s">
        <v>192</v>
      </c>
      <c r="B46" s="158"/>
      <c r="C46" s="158"/>
    </row>
    <row r="47" spans="1:3" ht="22.05" customHeight="1" x14ac:dyDescent="0.3">
      <c r="A47" s="158" t="s">
        <v>193</v>
      </c>
      <c r="B47" s="158"/>
      <c r="C47" s="158"/>
    </row>
    <row r="48" spans="1:3" ht="22.05" customHeight="1" x14ac:dyDescent="0.3">
      <c r="A48" s="158" t="s">
        <v>190</v>
      </c>
      <c r="B48" s="158"/>
      <c r="C48" s="158"/>
    </row>
    <row r="49" spans="1:3" ht="22.05" customHeight="1" x14ac:dyDescent="0.3">
      <c r="A49" s="158" t="s">
        <v>191</v>
      </c>
      <c r="B49" s="158"/>
      <c r="C49" s="158"/>
    </row>
    <row r="50" spans="1:3" ht="22.05" customHeight="1" x14ac:dyDescent="0.3">
      <c r="A50" s="158" t="s">
        <v>328</v>
      </c>
      <c r="B50" s="158"/>
      <c r="C50" s="158"/>
    </row>
    <row r="51" spans="1:3" ht="22.05" customHeight="1" x14ac:dyDescent="0.3">
      <c r="A51" s="158" t="s">
        <v>327</v>
      </c>
      <c r="B51" s="158"/>
      <c r="C51" s="158"/>
    </row>
    <row r="52" spans="1:3" ht="22.05" customHeight="1" x14ac:dyDescent="0.3">
      <c r="A52" s="158" t="s">
        <v>329</v>
      </c>
      <c r="B52" s="158"/>
      <c r="C52" s="158"/>
    </row>
    <row r="53" spans="1:3" ht="22.05" customHeight="1" x14ac:dyDescent="0.3">
      <c r="A53" s="158" t="s">
        <v>63</v>
      </c>
      <c r="B53" s="158"/>
      <c r="C53" s="158"/>
    </row>
    <row r="54" spans="1:3" ht="22.05" customHeight="1" x14ac:dyDescent="0.3">
      <c r="A54" s="158" t="s">
        <v>32</v>
      </c>
      <c r="B54" s="158"/>
      <c r="C54" s="158"/>
    </row>
    <row r="55" spans="1:3" ht="22.05" customHeight="1" x14ac:dyDescent="0.3">
      <c r="A55" s="158" t="s">
        <v>344</v>
      </c>
      <c r="B55" s="158"/>
      <c r="C55" s="158"/>
    </row>
    <row r="56" spans="1:3" ht="22.05" customHeight="1" x14ac:dyDescent="0.3">
      <c r="A56" s="158" t="s">
        <v>343</v>
      </c>
      <c r="B56" s="158"/>
      <c r="C56" s="158"/>
    </row>
    <row r="57" spans="1:3" ht="22.05" customHeight="1" x14ac:dyDescent="0.3">
      <c r="A57" s="158" t="s">
        <v>330</v>
      </c>
      <c r="B57" s="158"/>
      <c r="C57" s="158"/>
    </row>
    <row r="58" spans="1:3" ht="22.05" customHeight="1" x14ac:dyDescent="0.3">
      <c r="A58" s="158" t="s">
        <v>331</v>
      </c>
      <c r="B58" s="158"/>
      <c r="C58" s="158"/>
    </row>
    <row r="59" spans="1:3" ht="22.05" customHeight="1" x14ac:dyDescent="0.3">
      <c r="A59" s="158" t="s">
        <v>332</v>
      </c>
      <c r="B59" s="158"/>
      <c r="C59" s="158"/>
    </row>
    <row r="60" spans="1:3" ht="22.05" customHeight="1" x14ac:dyDescent="0.3">
      <c r="A60" s="158" t="s">
        <v>333</v>
      </c>
      <c r="B60" s="158"/>
      <c r="C60" s="158"/>
    </row>
    <row r="61" spans="1:3" ht="22.05" customHeight="1" x14ac:dyDescent="0.3">
      <c r="A61" s="158" t="s">
        <v>334</v>
      </c>
      <c r="B61" s="158"/>
      <c r="C61" s="158"/>
    </row>
    <row r="62" spans="1:3" ht="22.05" customHeight="1" x14ac:dyDescent="0.3">
      <c r="A62" s="158" t="s">
        <v>335</v>
      </c>
      <c r="B62" s="158"/>
      <c r="C62" s="158"/>
    </row>
    <row r="63" spans="1:3" ht="22.05" customHeight="1" x14ac:dyDescent="0.3">
      <c r="A63" s="158" t="s">
        <v>342</v>
      </c>
      <c r="B63" s="158"/>
      <c r="C63" s="158"/>
    </row>
    <row r="64" spans="1:3" ht="22.05" customHeight="1" x14ac:dyDescent="0.3">
      <c r="A64" s="158" t="s">
        <v>341</v>
      </c>
      <c r="B64" s="158"/>
      <c r="C64" s="158"/>
    </row>
    <row r="65" spans="1:3" ht="22.05" customHeight="1" x14ac:dyDescent="0.3">
      <c r="A65" s="158" t="s">
        <v>340</v>
      </c>
      <c r="B65" s="158"/>
      <c r="C65" s="158"/>
    </row>
    <row r="66" spans="1:3" ht="22.05" customHeight="1" x14ac:dyDescent="0.3">
      <c r="A66" s="158" t="s">
        <v>185</v>
      </c>
      <c r="B66" s="158"/>
      <c r="C66" s="158"/>
    </row>
    <row r="67" spans="1:3" ht="22.05" customHeight="1" x14ac:dyDescent="0.3">
      <c r="A67" s="158" t="s">
        <v>186</v>
      </c>
      <c r="B67" s="158"/>
      <c r="C67" s="158"/>
    </row>
    <row r="68" spans="1:3" ht="22.05" customHeight="1" x14ac:dyDescent="0.3">
      <c r="A68" s="158" t="s">
        <v>187</v>
      </c>
      <c r="B68" s="158"/>
      <c r="C68" s="158"/>
    </row>
    <row r="69" spans="1:3" ht="22.05" customHeight="1" x14ac:dyDescent="0.3">
      <c r="A69" s="158" t="s">
        <v>336</v>
      </c>
      <c r="B69" s="158"/>
      <c r="C69" s="158"/>
    </row>
    <row r="70" spans="1:3" ht="22.05" customHeight="1" x14ac:dyDescent="0.3">
      <c r="A70" s="158" t="s">
        <v>337</v>
      </c>
      <c r="B70" s="158"/>
      <c r="C70" s="158"/>
    </row>
    <row r="71" spans="1:3" ht="22.05" customHeight="1" x14ac:dyDescent="0.3">
      <c r="A71" s="158" t="s">
        <v>338</v>
      </c>
      <c r="B71" s="158"/>
      <c r="C71" s="158"/>
    </row>
    <row r="72" spans="1:3" ht="22.05" customHeight="1" x14ac:dyDescent="0.3">
      <c r="A72" s="158" t="s">
        <v>188</v>
      </c>
      <c r="B72" s="158"/>
      <c r="C72" s="158"/>
    </row>
    <row r="73" spans="1:3" ht="22.05" customHeight="1" x14ac:dyDescent="0.3">
      <c r="A73" s="158" t="s">
        <v>189</v>
      </c>
      <c r="B73" s="158"/>
      <c r="C73" s="15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system_meta</vt:lpstr>
      <vt:lpstr>table_description</vt:lpstr>
      <vt:lpstr>component_list</vt:lpstr>
      <vt:lpstr>component_connections</vt:lpstr>
      <vt:lpstr>supply_setup</vt:lpstr>
      <vt:lpstr>output_setup</vt:lpstr>
      <vt:lpstr>comp_type_dmg_algo</vt:lpstr>
      <vt:lpstr>facility_types</vt:lpstr>
      <vt:lpstr>asset_names</vt:lpstr>
      <vt:lpstr>damage_state_def</vt:lpstr>
      <vt:lpstr>VALIDATION_TABLES</vt:lpstr>
      <vt:lpstr>REFERENCES</vt:lpstr>
      <vt:lpstr>component_costing</vt:lpstr>
    </vt:vector>
  </TitlesOfParts>
  <Company>Geoscience Australia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Geoscience Australia</dc:creator>
  <cp:lastModifiedBy>Maruf Rahman</cp:lastModifiedBy>
  <dcterms:created xsi:type="dcterms:W3CDTF">2017-12-14T04:53:38Z</dcterms:created>
  <dcterms:modified xsi:type="dcterms:W3CDTF">2024-12-02T06:51:55Z</dcterms:modified>
</cp:coreProperties>
</file>