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showInkAnnotation="0" autoCompressPictures="0"/>
  <mc:AlternateContent xmlns:mc="http://schemas.openxmlformats.org/markup-compatibility/2006">
    <mc:Choice Requires="x15">
      <x15ac:absPath xmlns:x15ac="http://schemas.microsoft.com/office/spreadsheetml/2010/11/ac" url="C:\code\sira\tests\models\test_structure__parallel_piecewise\input\"/>
    </mc:Choice>
  </mc:AlternateContent>
  <xr:revisionPtr revIDLastSave="0" documentId="13_ncr:1_{780311F2-7F95-4831-8AE6-22A58CAF30F1}" xr6:coauthVersionLast="47" xr6:coauthVersionMax="47" xr10:uidLastSave="{00000000-0000-0000-0000-000000000000}"/>
  <bookViews>
    <workbookView xWindow="14325" yWindow="-14865" windowWidth="25635" windowHeight="15225" tabRatio="804" activeTab="8" xr2:uid="{00000000-000D-0000-FFFF-FFFF00000000}"/>
  </bookViews>
  <sheets>
    <sheet name="system_meta" sheetId="13" r:id="rId1"/>
    <sheet name="table_description" sheetId="11" r:id="rId2"/>
    <sheet name="component_list" sheetId="3" r:id="rId3"/>
    <sheet name="component_connections" sheetId="1" r:id="rId4"/>
    <sheet name="supply_setup" sheetId="5" r:id="rId5"/>
    <sheet name="output_setup" sheetId="2" r:id="rId6"/>
    <sheet name="comp_type_dmg_algo" sheetId="9" r:id="rId7"/>
    <sheet name="damage_state_def" sheetId="10" r:id="rId8"/>
    <sheet name="VALIDATION_TABLES" sheetId="12" r:id="rId9"/>
  </sheets>
  <externalReferences>
    <externalReference r:id="rId10"/>
  </externalReferences>
  <definedNames>
    <definedName name="COMPONENT_LOCATION_CONF">OFFSET([1]VALIDATION_TABLES!$D$2,0,0,COUNTA([1]VALIDATION_TABLES!$D$2:$D$201),1)</definedName>
    <definedName name="INFRASTRUCTURE_LEVEL">OFFSET([1]VALIDATION_TABLES!$A$2,0,0,COUNTA([1]VALIDATION_TABLES!$A$2:$A$201),1)</definedName>
    <definedName name="RESTORATION_TIME_UNIT">OFFSET([1]VALIDATION_TABLES!$C$2,0,0,COUNTA([1]VALIDATION_TABLES!$C$2:$C$201),1)</definedName>
    <definedName name="SYSTEM_CLASSES">OFFSET([1]VALIDATION_TABLES!$B$2,0,0,COUNTA([1]VALIDATION_TABLES!$B$2:$B$201),1)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0" i="9" l="1"/>
  <c r="A29" i="9"/>
  <c r="A28" i="9"/>
  <c r="A27" i="9"/>
  <c r="A26" i="9"/>
  <c r="A25" i="9"/>
  <c r="A24" i="9"/>
  <c r="A23" i="9"/>
  <c r="A22" i="9"/>
  <c r="A21" i="9"/>
  <c r="A20" i="9"/>
  <c r="A19" i="9"/>
  <c r="A18" i="9"/>
  <c r="A17" i="9"/>
  <c r="A16" i="9"/>
  <c r="A15" i="9"/>
  <c r="A14" i="9"/>
  <c r="A13" i="9"/>
  <c r="A12" i="9"/>
  <c r="A11" i="9"/>
  <c r="A10" i="9"/>
  <c r="A9" i="9"/>
  <c r="A8" i="9"/>
  <c r="A7" i="9"/>
  <c r="A6" i="9"/>
  <c r="A5" i="9"/>
  <c r="A4" i="9"/>
  <c r="A3" i="9"/>
  <c r="A2" i="9"/>
  <c r="P18" i="9"/>
  <c r="P17" i="9"/>
  <c r="P16" i="9"/>
  <c r="P15" i="9"/>
  <c r="P30" i="9"/>
  <c r="P29" i="9"/>
  <c r="P28" i="9"/>
  <c r="P27" i="9"/>
  <c r="P26" i="9"/>
  <c r="P25" i="9"/>
  <c r="P24" i="9"/>
  <c r="P23" i="9"/>
  <c r="P22" i="9"/>
  <c r="O22" i="9"/>
  <c r="P21" i="9"/>
  <c r="P20" i="9"/>
  <c r="P19" i="9"/>
  <c r="P14" i="9"/>
  <c r="O14" i="9"/>
  <c r="P13" i="9"/>
  <c r="P12" i="9"/>
  <c r="P11" i="9"/>
  <c r="P10" i="9"/>
  <c r="O10" i="9"/>
  <c r="P9" i="9"/>
  <c r="P8" i="9"/>
  <c r="P7" i="9"/>
  <c r="P6" i="9"/>
  <c r="P5" i="9"/>
  <c r="P4" i="9"/>
  <c r="P2" i="9"/>
</calcChain>
</file>

<file path=xl/sharedStrings.xml><?xml version="1.0" encoding="utf-8"?>
<sst xmlns="http://schemas.openxmlformats.org/spreadsheetml/2006/main" count="511" uniqueCount="156">
  <si>
    <t>component_type</t>
  </si>
  <si>
    <t>node_type</t>
  </si>
  <si>
    <t>transshipment</t>
  </si>
  <si>
    <t>sink</t>
  </si>
  <si>
    <t>damage_state</t>
  </si>
  <si>
    <t>damage_ratio</t>
  </si>
  <si>
    <t>functionality</t>
  </si>
  <si>
    <t>HAZUS-MH MR3 Table 8.22.a Generation Facilities</t>
  </si>
  <si>
    <t>SYSTEM_OUTPUT</t>
  </si>
  <si>
    <t>cost_fraction</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</si>
  <si>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</si>
  <si>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</si>
  <si>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</si>
  <si>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</si>
  <si>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</si>
  <si>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</si>
  <si>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</si>
  <si>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</si>
  <si>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</si>
  <si>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</si>
  <si>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</si>
  <si>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</si>
  <si>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</si>
  <si>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</si>
  <si>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</si>
  <si>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</si>
  <si>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</si>
  <si>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</si>
  <si>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</si>
  <si>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</si>
  <si>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</si>
  <si>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</si>
  <si>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</si>
  <si>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</si>
  <si>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</si>
  <si>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</si>
  <si>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List of component types with fragility and recovery data</t>
  </si>
  <si>
    <t>component_id</t>
  </si>
  <si>
    <t>supply</t>
  </si>
  <si>
    <t>coal</t>
  </si>
  <si>
    <t>Lognormal</t>
  </si>
  <si>
    <t>damage_function</t>
  </si>
  <si>
    <t>SYSTEM OUTPUT</t>
  </si>
  <si>
    <t>minimum</t>
  </si>
  <si>
    <t>NA</t>
  </si>
  <si>
    <t>SYSTEM_INPUT</t>
  </si>
  <si>
    <t>OUTPUT</t>
  </si>
  <si>
    <t>INPUT</t>
  </si>
  <si>
    <t>Definitions of damage states of the list of component types in the system</t>
  </si>
  <si>
    <t>recovery_95percentile</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</si>
  <si>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</si>
  <si>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</si>
  <si>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</si>
  <si>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</si>
  <si>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</si>
  <si>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</si>
  <si>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</si>
  <si>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</si>
  <si>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</si>
  <si>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</si>
  <si>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</si>
  <si>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</si>
  <si>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</si>
  <si>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</si>
  <si>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</si>
  <si>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</si>
  <si>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</si>
  <si>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</si>
  <si>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</si>
  <si>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</si>
  <si>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</si>
  <si>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Processor D</t>
  </si>
  <si>
    <t>node_1</t>
  </si>
  <si>
    <t>node_2</t>
  </si>
  <si>
    <t>node_3</t>
  </si>
  <si>
    <t>node_4</t>
  </si>
  <si>
    <t>Stage 3 processing</t>
  </si>
  <si>
    <t>Raw Material Supply</t>
  </si>
  <si>
    <t>Transformer</t>
  </si>
  <si>
    <t>Producer</t>
  </si>
  <si>
    <t>not available</t>
  </si>
  <si>
    <t>component_list</t>
  </si>
  <si>
    <t>component_connections</t>
  </si>
  <si>
    <t>Used by: (1) network algorithm package for flow calculations, (2) Pygraphviz to draw the system layout.</t>
  </si>
  <si>
    <t>supply_setup</t>
  </si>
  <si>
    <t>output_setup</t>
  </si>
  <si>
    <t>comp_type_dmg_algo</t>
  </si>
  <si>
    <t>damage_state_def</t>
  </si>
  <si>
    <t>id</t>
  </si>
  <si>
    <t>upper_limit</t>
  </si>
  <si>
    <t>lower_limit</t>
  </si>
  <si>
    <t>Not Available.</t>
  </si>
  <si>
    <t>is_piecewise</t>
  </si>
  <si>
    <t>no</t>
  </si>
  <si>
    <t>recovery_function</t>
  </si>
  <si>
    <t>Normal</t>
  </si>
  <si>
    <t>INFRASTRUCTURE_LEVEL</t>
  </si>
  <si>
    <t>SYSTEM_CLASSES</t>
  </si>
  <si>
    <t>RESTORATION_TIME_UNIT</t>
  </si>
  <si>
    <t>COMPONENT_LOCATION_CONF</t>
  </si>
  <si>
    <t>facility</t>
  </si>
  <si>
    <t>PowerStation</t>
  </si>
  <si>
    <t>days</t>
  </si>
  <si>
    <t>defined</t>
  </si>
  <si>
    <t>network</t>
  </si>
  <si>
    <t>Substation</t>
  </si>
  <si>
    <t>weeks</t>
  </si>
  <si>
    <t>undefined</t>
  </si>
  <si>
    <t>PotableWaterTreatmentPlant</t>
  </si>
  <si>
    <t>months</t>
  </si>
  <si>
    <t>PWTP</t>
  </si>
  <si>
    <t>years</t>
  </si>
  <si>
    <t>WasteWaterTreatmentPlant</t>
  </si>
  <si>
    <t>WWTP</t>
  </si>
  <si>
    <t>PotableWaterPumpStation</t>
  </si>
  <si>
    <t>RailNetwork</t>
  </si>
  <si>
    <t>ModelTestStructure</t>
  </si>
  <si>
    <t>Table Name</t>
  </si>
  <si>
    <t>Description</t>
  </si>
  <si>
    <t>Note</t>
  </si>
  <si>
    <t xml:space="preserve">Network connections. Each pair of nodes implies a connecting edge. Directionality is defined by order of nodes in a row (Orig -&gt; Dest). </t>
  </si>
  <si>
    <t>Necessary input materiél required for plant operation.</t>
  </si>
  <si>
    <t>Capacity given as percentage.</t>
  </si>
  <si>
    <t>Output capacity measured in MW.</t>
  </si>
  <si>
    <r>
      <t xml:space="preserve">This table lists the components constituting the Northern Terminal substation in Malaga, WA. Assumed component design level </t>
    </r>
    <r>
      <rPr>
        <sz val="9"/>
        <color theme="8"/>
        <rFont val="Trebuchet MS"/>
        <family val="2"/>
      </rPr>
      <t>x.xx g</t>
    </r>
    <r>
      <rPr>
        <sz val="9"/>
        <color theme="1"/>
        <rFont val="Trebuchet MS"/>
        <family val="2"/>
      </rPr>
      <t>.</t>
    </r>
  </si>
  <si>
    <r>
      <t xml:space="preserve">Cost fraction is a normalised value of components in the system. 
It defines economic value of individual components relative to the cost of the entire system.
Data includes a </t>
    </r>
    <r>
      <rPr>
        <sz val="9"/>
        <color theme="8"/>
        <rFont val="Trebuchet MS"/>
        <family val="2"/>
      </rPr>
      <t>__% allowance</t>
    </r>
    <r>
      <rPr>
        <sz val="9"/>
        <color theme="1"/>
        <rFont val="Trebuchet MS"/>
        <family val="2"/>
      </rPr>
      <t xml:space="preserve"> for components not included in the model.</t>
    </r>
  </si>
  <si>
    <r>
      <t xml:space="preserve">Fragilities are defined according to discrete damage states. Recovery time is in </t>
    </r>
    <r>
      <rPr>
        <u/>
        <sz val="9"/>
        <color theme="8"/>
        <rFont val="Trebuchet MS"/>
        <family val="2"/>
      </rPr>
      <t>DAYS</t>
    </r>
    <r>
      <rPr>
        <sz val="9"/>
        <color theme="1"/>
        <rFont val="Trebuchet MS"/>
        <family val="2"/>
      </rPr>
      <t xml:space="preserve">. </t>
    </r>
  </si>
  <si>
    <t>model_config_param</t>
  </si>
  <si>
    <t>value</t>
  </si>
  <si>
    <t>notes</t>
  </si>
  <si>
    <t>MODEL_NAME</t>
  </si>
  <si>
    <t>SYSTEM_CLASS</t>
  </si>
  <si>
    <t>SYSTEM_SUBCLASS</t>
  </si>
  <si>
    <t>SYSTEM_COMPONENT_LOCATION_CONF</t>
  </si>
  <si>
    <t>HAZARD_INTENSITY_MEASURE_PARAM</t>
  </si>
  <si>
    <t>PGA</t>
  </si>
  <si>
    <t>HAZARD_INTENSITY_MEASURE_UNIT</t>
  </si>
  <si>
    <t>g</t>
  </si>
  <si>
    <t>Basic Parallel Test Structure</t>
  </si>
  <si>
    <t>operating_capacity</t>
  </si>
  <si>
    <t>pos_x</t>
  </si>
  <si>
    <t>pos_y</t>
  </si>
  <si>
    <t>recovery_param1</t>
  </si>
  <si>
    <t>recovery_param2</t>
  </si>
  <si>
    <t>MinimalExampleWithParallelNodeLayout</t>
  </si>
  <si>
    <t>yes</t>
  </si>
  <si>
    <t>Syner-G EPN10, Table 3.17, Report D3.3</t>
  </si>
  <si>
    <t>schematic</t>
  </si>
  <si>
    <t>geospatial</t>
  </si>
  <si>
    <t>ElectricPowerNetwork</t>
  </si>
  <si>
    <t>PotableWaterNetwork</t>
  </si>
  <si>
    <t>site_id</t>
  </si>
  <si>
    <t>median</t>
  </si>
  <si>
    <t>beta</t>
  </si>
  <si>
    <t>location</t>
  </si>
  <si>
    <t>data_source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</si>
</sst>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00000"/>
  </numFmts>
  <fonts count="4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theme="1" tint="0.499984740745262"/>
      <name val="Calibri"/>
      <family val="2"/>
      <scheme val="minor"/>
    </font>
    <font>
      <b/>
      <sz val="12"/>
      <color rgb="FF729D2D"/>
      <name val="Calibri"/>
      <family val="2"/>
      <scheme val="minor"/>
    </font>
    <font>
      <i/>
      <sz val="10"/>
      <color theme="1"/>
      <name val="Calibri"/>
      <family val="2"/>
      <scheme val="minor"/>
    </font>
    <font>
      <i/>
      <sz val="10"/>
      <color theme="1" tint="0.499984740745262"/>
      <name val="Calibri"/>
      <family val="2"/>
      <scheme val="minor"/>
    </font>
    <font>
      <sz val="11"/>
      <color theme="1"/>
      <name val="Trebuchet MS"/>
      <family val="2"/>
    </font>
    <font>
      <sz val="10"/>
      <color theme="1"/>
      <name val="Trebuchet MS"/>
      <family val="2"/>
    </font>
    <font>
      <sz val="9"/>
      <color theme="1"/>
      <name val="Trebuchet MS"/>
      <family val="2"/>
    </font>
    <font>
      <sz val="9"/>
      <color theme="8"/>
      <name val="Trebuchet MS"/>
      <family val="2"/>
    </font>
    <font>
      <u/>
      <sz val="9"/>
      <color theme="8"/>
      <name val="Trebuchet MS"/>
      <family val="2"/>
    </font>
    <font>
      <sz val="10"/>
      <color theme="0" tint="-0.499984740745262"/>
      <name val="Calibri"/>
      <family val="2"/>
      <scheme val="minor"/>
    </font>
    <font>
      <b/>
      <sz val="11"/>
      <color theme="1"/>
      <name val="Aptos"/>
      <family val="2"/>
    </font>
    <font>
      <sz val="11"/>
      <color theme="1"/>
      <name val="Aptos"/>
      <family val="2"/>
    </font>
    <font>
      <b/>
      <sz val="11"/>
      <color theme="0"/>
      <name val="Aptos"/>
      <family val="2"/>
    </font>
    <font>
      <b/>
      <sz val="11"/>
      <color rgb="FF00B050"/>
      <name val="Aptos"/>
      <family val="2"/>
    </font>
    <font>
      <b/>
      <sz val="11"/>
      <color rgb="FFE64823"/>
      <name val="Aptos"/>
      <family val="2"/>
    </font>
    <font>
      <sz val="11"/>
      <color theme="0" tint="-0.499984740745262"/>
      <name val="Aptos"/>
      <family val="2"/>
    </font>
    <font>
      <b/>
      <sz val="10"/>
      <color theme="0"/>
      <name val="Aptos"/>
      <family val="2"/>
    </font>
    <font>
      <sz val="10"/>
      <color theme="1"/>
      <name val="Aptos"/>
      <family val="2"/>
    </font>
    <font>
      <b/>
      <sz val="10"/>
      <color rgb="FFCA1E00"/>
      <name val="Aptos"/>
      <family val="2"/>
    </font>
    <font>
      <b/>
      <sz val="11"/>
      <color theme="0"/>
      <name val="Consolas"/>
      <family val="3"/>
    </font>
    <font>
      <sz val="11"/>
      <color theme="0"/>
      <name val="Consolas"/>
      <family val="3"/>
    </font>
    <font>
      <sz val="11"/>
      <color theme="1"/>
      <name val="Consolas"/>
      <family val="3"/>
    </font>
    <font>
      <sz val="11"/>
      <color theme="4"/>
      <name val="Consolas"/>
      <family val="3"/>
    </font>
    <font>
      <b/>
      <sz val="11"/>
      <color rgb="FFFF6565"/>
      <name val="Consolas"/>
      <family val="3"/>
    </font>
    <font>
      <sz val="11"/>
      <color rgb="FFFF7C80"/>
      <name val="Consolas"/>
      <family val="3"/>
    </font>
    <font>
      <b/>
      <sz val="10"/>
      <color theme="0"/>
      <name val="Calibri"/>
      <family val="2"/>
      <scheme val="minor"/>
    </font>
    <font>
      <b/>
      <sz val="10"/>
      <color rgb="FFE09DB4"/>
      <name val="Calibri"/>
      <family val="2"/>
      <scheme val="minor"/>
    </font>
    <font>
      <b/>
      <sz val="10"/>
      <color rgb="FF66FFCC"/>
      <name val="Calibri"/>
      <family val="2"/>
      <scheme val="minor"/>
    </font>
    <font>
      <b/>
      <sz val="10"/>
      <color rgb="FFCCFF66"/>
      <name val="Calibri"/>
      <family val="2"/>
      <scheme val="minor"/>
    </font>
    <font>
      <b/>
      <sz val="10"/>
      <color theme="1"/>
      <name val="Calibri"/>
      <family val="2"/>
      <scheme val="minor"/>
    </font>
  </fonts>
  <fills count="14">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
      <patternFill patternType="solid">
        <fgColor rgb="FF424242"/>
        <bgColor indexed="64"/>
      </patternFill>
    </fill>
    <fill>
      <patternFill patternType="solid">
        <fgColor theme="0" tint="-4.9989318521683403E-2"/>
        <bgColor indexed="64"/>
      </patternFill>
    </fill>
    <fill>
      <patternFill patternType="solid">
        <fgColor rgb="FFEBEBEB"/>
        <bgColor indexed="64"/>
      </patternFill>
    </fill>
    <fill>
      <patternFill patternType="solid">
        <fgColor rgb="FF68A042"/>
        <bgColor indexed="64"/>
      </patternFill>
    </fill>
    <fill>
      <patternFill patternType="solid">
        <fgColor rgb="FFFFD6D9"/>
        <bgColor indexed="64"/>
      </patternFill>
    </fill>
  </fills>
  <borders count="8">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11">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Alignment="1">
      <alignment vertical="center"/>
    </xf>
    <xf numFmtId="164" fontId="3" fillId="0" borderId="2" xfId="0" applyNumberFormat="1" applyFont="1" applyBorder="1" applyAlignment="1">
      <alignment horizontal="right" vertical="top" wrapText="1"/>
    </xf>
    <xf numFmtId="0" fontId="3" fillId="0" borderId="0" xfId="0" applyFont="1" applyAlignment="1">
      <alignment vertical="top" wrapText="1"/>
    </xf>
    <xf numFmtId="164" fontId="3" fillId="0" borderId="0" xfId="0" applyNumberFormat="1" applyFont="1" applyAlignment="1">
      <alignment horizontal="right" vertical="top"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vertical="center" wrapText="1"/>
    </xf>
    <xf numFmtId="164" fontId="3" fillId="4" borderId="0" xfId="0" applyNumberFormat="1" applyFont="1" applyFill="1" applyAlignment="1">
      <alignment horizontal="right" vertical="top" wrapText="1"/>
    </xf>
    <xf numFmtId="0" fontId="5" fillId="6" borderId="1" xfId="0" applyFont="1" applyFill="1" applyBorder="1" applyAlignment="1">
      <alignment vertical="center"/>
    </xf>
    <xf numFmtId="2" fontId="3" fillId="0" borderId="2" xfId="0" applyNumberFormat="1" applyFont="1" applyBorder="1" applyAlignment="1">
      <alignment horizontal="right" vertical="top" wrapText="1"/>
    </xf>
    <xf numFmtId="2" fontId="3" fillId="0" borderId="0" xfId="0" applyNumberFormat="1" applyFont="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166" fontId="0" fillId="0" borderId="0" xfId="0" applyNumberFormat="1" applyAlignment="1">
      <alignment horizontal="centerContinuous" vertical="center"/>
    </xf>
    <xf numFmtId="0" fontId="8" fillId="0" borderId="0" xfId="0" applyFont="1" applyAlignment="1">
      <alignment vertical="center"/>
    </xf>
    <xf numFmtId="2" fontId="0" fillId="0" borderId="0" xfId="0" applyNumberFormat="1" applyAlignment="1">
      <alignment horizontal="centerContinuous" vertical="center"/>
    </xf>
    <xf numFmtId="165" fontId="0" fillId="0" borderId="0" xfId="0" applyNumberFormat="1" applyAlignment="1">
      <alignment horizontal="center"/>
    </xf>
    <xf numFmtId="0" fontId="7" fillId="5" borderId="1" xfId="0" applyFont="1" applyFill="1" applyBorder="1" applyAlignment="1">
      <alignment horizontal="right" vertical="center"/>
    </xf>
    <xf numFmtId="164" fontId="0" fillId="0" borderId="0" xfId="0" applyNumberFormat="1" applyAlignment="1">
      <alignment vertical="center"/>
    </xf>
    <xf numFmtId="2" fontId="9" fillId="0" borderId="2" xfId="0" applyNumberFormat="1" applyFont="1" applyBorder="1" applyAlignment="1">
      <alignment horizontal="right" vertical="top" wrapText="1"/>
    </xf>
    <xf numFmtId="2" fontId="9" fillId="0" borderId="0" xfId="0" applyNumberFormat="1" applyFont="1" applyAlignment="1">
      <alignment horizontal="right" vertical="top" wrapText="1"/>
    </xf>
    <xf numFmtId="2" fontId="9" fillId="0" borderId="3" xfId="0" applyNumberFormat="1" applyFont="1" applyBorder="1" applyAlignment="1">
      <alignment horizontal="right" vertical="top" wrapText="1"/>
    </xf>
    <xf numFmtId="0" fontId="10" fillId="0" borderId="2" xfId="0" applyFont="1" applyBorder="1" applyAlignment="1">
      <alignment vertical="top" wrapText="1"/>
    </xf>
    <xf numFmtId="2" fontId="10" fillId="0" borderId="2" xfId="0" applyNumberFormat="1" applyFont="1" applyBorder="1" applyAlignment="1">
      <alignment horizontal="right" vertical="top" wrapText="1"/>
    </xf>
    <xf numFmtId="164" fontId="10" fillId="0" borderId="2" xfId="0" applyNumberFormat="1" applyFont="1" applyBorder="1" applyAlignment="1">
      <alignment horizontal="right" vertical="top" wrapText="1"/>
    </xf>
    <xf numFmtId="0" fontId="10" fillId="0" borderId="0" xfId="0" applyFont="1" applyAlignment="1">
      <alignment vertical="top" wrapText="1"/>
    </xf>
    <xf numFmtId="2" fontId="10" fillId="0" borderId="0" xfId="0" applyNumberFormat="1" applyFont="1" applyAlignment="1">
      <alignment horizontal="right" vertical="top" wrapText="1"/>
    </xf>
    <xf numFmtId="164" fontId="10" fillId="0" borderId="0" xfId="0" applyNumberFormat="1" applyFont="1" applyAlignment="1">
      <alignment horizontal="right" vertical="top" wrapText="1"/>
    </xf>
    <xf numFmtId="0" fontId="10" fillId="0" borderId="3" xfId="0" applyFont="1" applyBorder="1" applyAlignment="1">
      <alignment vertical="top" wrapText="1"/>
    </xf>
    <xf numFmtId="2" fontId="10" fillId="0" borderId="3" xfId="0" applyNumberFormat="1" applyFont="1" applyBorder="1" applyAlignment="1">
      <alignment horizontal="right" vertical="top" wrapText="1"/>
    </xf>
    <xf numFmtId="164" fontId="10" fillId="0" borderId="3" xfId="0" applyNumberFormat="1" applyFont="1" applyBorder="1" applyAlignment="1">
      <alignment horizontal="right" vertical="top" wrapText="1"/>
    </xf>
    <xf numFmtId="0" fontId="11"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Alignment="1">
      <alignment horizontal="right" vertical="top" wrapText="1"/>
    </xf>
    <xf numFmtId="164" fontId="3" fillId="8" borderId="3" xfId="0" applyNumberFormat="1" applyFont="1" applyFill="1" applyBorder="1" applyAlignment="1">
      <alignment horizontal="right" vertical="top" wrapText="1"/>
    </xf>
    <xf numFmtId="164" fontId="12" fillId="0" borderId="2" xfId="0" applyNumberFormat="1" applyFont="1" applyBorder="1" applyAlignment="1">
      <alignment horizontal="right" vertical="top" wrapText="1"/>
    </xf>
    <xf numFmtId="164" fontId="12" fillId="0" borderId="0" xfId="0" applyNumberFormat="1" applyFont="1" applyAlignment="1">
      <alignment horizontal="right" vertical="top" wrapText="1"/>
    </xf>
    <xf numFmtId="2" fontId="3" fillId="8" borderId="2" xfId="0" applyNumberFormat="1" applyFont="1" applyFill="1" applyBorder="1" applyAlignment="1">
      <alignment horizontal="right" vertical="top" wrapText="1"/>
    </xf>
    <xf numFmtId="164" fontId="12" fillId="8" borderId="2" xfId="0" applyNumberFormat="1" applyFont="1" applyFill="1" applyBorder="1" applyAlignment="1">
      <alignment horizontal="right" vertical="top" wrapText="1"/>
    </xf>
    <xf numFmtId="2" fontId="3" fillId="8" borderId="0" xfId="0" applyNumberFormat="1" applyFont="1" applyFill="1" applyAlignment="1">
      <alignment horizontal="right" vertical="top" wrapText="1"/>
    </xf>
    <xf numFmtId="164" fontId="12" fillId="8" borderId="0" xfId="0" applyNumberFormat="1" applyFont="1" applyFill="1" applyAlignment="1">
      <alignment horizontal="right" vertical="top" wrapText="1"/>
    </xf>
    <xf numFmtId="164" fontId="13" fillId="0" borderId="2" xfId="0" applyNumberFormat="1" applyFont="1" applyBorder="1" applyAlignment="1">
      <alignment horizontal="right" vertical="top" wrapText="1"/>
    </xf>
    <xf numFmtId="164" fontId="13" fillId="0" borderId="0" xfId="0" applyNumberFormat="1" applyFont="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xf numFmtId="0" fontId="15" fillId="10" borderId="0" xfId="0" applyFont="1" applyFill="1" applyAlignment="1">
      <alignment horizontal="left" vertical="top"/>
    </xf>
    <xf numFmtId="167" fontId="0" fillId="0" borderId="0" xfId="0" applyNumberFormat="1" applyAlignment="1">
      <alignment horizontal="center" vertical="center"/>
    </xf>
    <xf numFmtId="165" fontId="0" fillId="0" borderId="0" xfId="0" applyNumberFormat="1" applyAlignment="1">
      <alignment horizontal="centerContinuous" vertical="center"/>
    </xf>
    <xf numFmtId="165" fontId="0" fillId="0" borderId="0" xfId="0" applyNumberFormat="1" applyAlignment="1">
      <alignment horizontal="center" vertical="center"/>
    </xf>
    <xf numFmtId="0" fontId="19" fillId="0" borderId="0" xfId="0" applyFont="1" applyAlignment="1">
      <alignment horizontal="center" vertical="center" wrapText="1"/>
    </xf>
    <xf numFmtId="0" fontId="20" fillId="2" borderId="0" xfId="0" applyFont="1" applyFill="1" applyAlignment="1">
      <alignment vertical="center"/>
    </xf>
    <xf numFmtId="0" fontId="21" fillId="0" borderId="0" xfId="0" applyFont="1" applyAlignment="1">
      <alignment vertical="center"/>
    </xf>
    <xf numFmtId="0" fontId="21" fillId="0" borderId="0" xfId="0" applyFont="1"/>
    <xf numFmtId="0" fontId="22" fillId="9" borderId="4" xfId="0" applyFont="1" applyFill="1" applyBorder="1" applyAlignment="1">
      <alignment horizontal="left" vertical="center" indent="1"/>
    </xf>
    <xf numFmtId="0" fontId="21" fillId="10" borderId="0" xfId="0" applyFont="1" applyFill="1" applyAlignment="1">
      <alignment horizontal="left" vertical="top"/>
    </xf>
    <xf numFmtId="0" fontId="23" fillId="3" borderId="5" xfId="0" applyFont="1" applyFill="1" applyBorder="1" applyAlignment="1">
      <alignment horizontal="left" vertical="center" wrapText="1" indent="1"/>
    </xf>
    <xf numFmtId="0" fontId="21" fillId="3" borderId="6" xfId="0" applyFont="1" applyFill="1" applyBorder="1" applyAlignment="1">
      <alignment horizontal="left" vertical="center" wrapText="1" indent="1"/>
    </xf>
    <xf numFmtId="0" fontId="21" fillId="3" borderId="7" xfId="0" applyFont="1" applyFill="1" applyBorder="1" applyAlignment="1">
      <alignment horizontal="left" vertical="center" wrapText="1" indent="1"/>
    </xf>
    <xf numFmtId="0" fontId="21" fillId="10" borderId="0" xfId="0" applyFont="1" applyFill="1" applyAlignment="1">
      <alignment horizontal="left" vertical="center" wrapText="1"/>
    </xf>
    <xf numFmtId="0" fontId="24" fillId="3" borderId="5" xfId="0" applyFont="1" applyFill="1" applyBorder="1" applyAlignment="1">
      <alignment horizontal="left" vertical="center" wrapText="1" indent="1"/>
    </xf>
    <xf numFmtId="0" fontId="25" fillId="3" borderId="6" xfId="0" applyFont="1" applyFill="1" applyBorder="1" applyAlignment="1">
      <alignment horizontal="left" vertical="center" wrapText="1" indent="1"/>
    </xf>
    <xf numFmtId="0" fontId="21" fillId="10" borderId="0" xfId="0" applyFont="1" applyFill="1" applyAlignment="1">
      <alignment horizontal="left" vertical="top" wrapText="1"/>
    </xf>
    <xf numFmtId="0" fontId="26" fillId="9" borderId="4" xfId="0" applyFont="1" applyFill="1" applyBorder="1" applyAlignment="1">
      <alignment horizontal="left" vertical="center" indent="1"/>
    </xf>
    <xf numFmtId="0" fontId="27" fillId="10" borderId="0" xfId="0" applyFont="1" applyFill="1" applyAlignment="1">
      <alignment horizontal="left" vertical="top"/>
    </xf>
    <xf numFmtId="0" fontId="28" fillId="11" borderId="4" xfId="0" applyFont="1" applyFill="1" applyBorder="1" applyAlignment="1">
      <alignment horizontal="left" vertical="top" wrapText="1" indent="1"/>
    </xf>
    <xf numFmtId="0" fontId="27" fillId="3" borderId="4" xfId="0" applyFont="1" applyFill="1" applyBorder="1" applyAlignment="1">
      <alignment horizontal="left" vertical="top" wrapText="1" indent="1"/>
    </xf>
    <xf numFmtId="0" fontId="27" fillId="10" borderId="0" xfId="0" applyFont="1" applyFill="1" applyAlignment="1">
      <alignment horizontal="left" vertical="top" wrapText="1"/>
    </xf>
    <xf numFmtId="1" fontId="7" fillId="5" borderId="1" xfId="0" applyNumberFormat="1" applyFont="1" applyFill="1" applyBorder="1" applyAlignment="1">
      <alignment horizontal="centerContinuous" vertical="center"/>
    </xf>
    <xf numFmtId="1" fontId="0" fillId="0" borderId="0" xfId="0" applyNumberFormat="1" applyAlignment="1">
      <alignment horizontal="center" vertical="center"/>
    </xf>
    <xf numFmtId="1" fontId="0" fillId="0" borderId="0" xfId="0" applyNumberFormat="1"/>
    <xf numFmtId="0" fontId="29" fillId="12" borderId="1" xfId="0" applyFont="1" applyFill="1" applyBorder="1" applyAlignment="1">
      <alignment vertical="center"/>
    </xf>
    <xf numFmtId="0" fontId="30" fillId="12" borderId="1" xfId="0" applyFont="1" applyFill="1" applyBorder="1" applyAlignment="1">
      <alignment horizontal="right" vertical="center"/>
    </xf>
    <xf numFmtId="0" fontId="31" fillId="3" borderId="0" xfId="0" applyFont="1" applyFill="1" applyAlignment="1">
      <alignment vertical="center"/>
    </xf>
    <xf numFmtId="0" fontId="31" fillId="0" borderId="0" xfId="0" applyFont="1" applyAlignment="1">
      <alignment horizontal="left" vertical="center"/>
    </xf>
    <xf numFmtId="2" fontId="32" fillId="0" borderId="0" xfId="413" applyNumberFormat="1" applyFont="1" applyFill="1" applyAlignment="1">
      <alignment vertical="center"/>
    </xf>
    <xf numFmtId="165" fontId="31" fillId="0" borderId="0" xfId="0" applyNumberFormat="1" applyFont="1" applyAlignment="1">
      <alignment vertical="center"/>
    </xf>
    <xf numFmtId="0" fontId="31" fillId="0" borderId="0" xfId="0" applyFont="1" applyAlignment="1">
      <alignment horizontal="right" vertical="center"/>
    </xf>
    <xf numFmtId="0" fontId="31" fillId="0" borderId="3" xfId="0" applyFont="1" applyBorder="1" applyAlignment="1">
      <alignment vertical="center"/>
    </xf>
    <xf numFmtId="2" fontId="32" fillId="0" borderId="3" xfId="413" applyNumberFormat="1" applyFont="1" applyFill="1" applyBorder="1" applyAlignment="1">
      <alignment vertical="center"/>
    </xf>
    <xf numFmtId="165" fontId="31" fillId="0" borderId="3" xfId="0" applyNumberFormat="1" applyFont="1" applyBorder="1" applyAlignment="1">
      <alignment vertical="center"/>
    </xf>
    <xf numFmtId="0" fontId="31" fillId="0" borderId="3" xfId="0" applyFont="1" applyBorder="1" applyAlignment="1">
      <alignment horizontal="right" vertical="center"/>
    </xf>
    <xf numFmtId="2" fontId="31" fillId="3" borderId="0" xfId="0" applyNumberFormat="1" applyFont="1" applyFill="1" applyAlignment="1">
      <alignment vertical="center"/>
    </xf>
    <xf numFmtId="0" fontId="33" fillId="13" borderId="1" xfId="0" applyFont="1" applyFill="1" applyBorder="1" applyAlignment="1">
      <alignment vertical="center"/>
    </xf>
    <xf numFmtId="0" fontId="31" fillId="13" borderId="1" xfId="0" applyFont="1" applyFill="1" applyBorder="1" applyAlignment="1">
      <alignment vertical="center"/>
    </xf>
    <xf numFmtId="0" fontId="31" fillId="13" borderId="1" xfId="0" applyFont="1" applyFill="1" applyBorder="1" applyAlignment="1">
      <alignment horizontal="right" vertical="center"/>
    </xf>
    <xf numFmtId="0" fontId="31" fillId="0" borderId="0" xfId="0" applyFont="1" applyAlignment="1">
      <alignment vertical="center"/>
    </xf>
    <xf numFmtId="2" fontId="34" fillId="10" borderId="0" xfId="413" applyNumberFormat="1" applyFont="1" applyFill="1" applyAlignment="1">
      <alignment vertical="center"/>
    </xf>
    <xf numFmtId="1" fontId="31" fillId="0" borderId="0" xfId="0" applyNumberFormat="1" applyFont="1" applyAlignment="1">
      <alignment vertical="center"/>
    </xf>
    <xf numFmtId="0" fontId="31" fillId="0" borderId="3" xfId="0" applyFont="1" applyBorder="1" applyAlignment="1">
      <alignment horizontal="left" vertical="center"/>
    </xf>
    <xf numFmtId="2" fontId="34" fillId="10" borderId="3" xfId="413" applyNumberFormat="1" applyFont="1" applyFill="1" applyBorder="1" applyAlignment="1">
      <alignment vertical="center"/>
    </xf>
    <xf numFmtId="1" fontId="31" fillId="0" borderId="3" xfId="0" applyNumberFormat="1" applyFont="1" applyBorder="1" applyAlignment="1">
      <alignment vertical="center"/>
    </xf>
    <xf numFmtId="0" fontId="35" fillId="6" borderId="1" xfId="0" applyFont="1" applyFill="1" applyBorder="1" applyAlignment="1">
      <alignment horizontal="center" vertical="center"/>
    </xf>
    <xf numFmtId="0" fontId="35" fillId="6" borderId="1" xfId="0" applyFont="1" applyFill="1" applyBorder="1" applyAlignment="1">
      <alignment vertical="center"/>
    </xf>
    <xf numFmtId="0" fontId="36" fillId="6" borderId="1" xfId="0" applyFont="1" applyFill="1" applyBorder="1" applyAlignment="1">
      <alignment horizontal="right" vertical="center"/>
    </xf>
    <xf numFmtId="0" fontId="37" fillId="6" borderId="1" xfId="0" applyFont="1" applyFill="1" applyBorder="1" applyAlignment="1">
      <alignment horizontal="right" vertical="center"/>
    </xf>
    <xf numFmtId="0" fontId="38" fillId="6" borderId="1" xfId="0" applyFont="1" applyFill="1" applyBorder="1" applyAlignment="1">
      <alignment horizontal="right" vertical="center"/>
    </xf>
    <xf numFmtId="0" fontId="35" fillId="6" borderId="1" xfId="0" applyFont="1" applyFill="1" applyBorder="1" applyAlignment="1">
      <alignment horizontal="left" vertical="center" indent="1"/>
    </xf>
    <xf numFmtId="0" fontId="39" fillId="0" borderId="0" xfId="0" applyFont="1" applyAlignment="1">
      <alignment vertical="center"/>
    </xf>
    <xf numFmtId="0" fontId="19" fillId="3" borderId="0" xfId="0" applyFont="1" applyFill="1" applyAlignment="1">
      <alignment horizontal="center" vertical="center"/>
    </xf>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de/sira/tests/models/test_network__basic/input/model_simple_networ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ystem_meta"/>
      <sheetName val="table_description"/>
      <sheetName val="component_list"/>
      <sheetName val="component_connections"/>
      <sheetName val="supply_setup"/>
      <sheetName val="output_setup"/>
      <sheetName val="comp_type_dmg_algo"/>
      <sheetName val="damage_state_def"/>
      <sheetName val="VALIDATION_TABLES"/>
      <sheetName val="asset_names"/>
      <sheetName val="REFERENCES"/>
      <sheetName val="LOAD_PROFI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2">
          <cell r="A2" t="str">
            <v>facility</v>
          </cell>
          <cell r="B2" t="str">
            <v>PowerStation</v>
          </cell>
          <cell r="C2" t="str">
            <v>days</v>
          </cell>
          <cell r="D2" t="str">
            <v>defined</v>
          </cell>
        </row>
        <row r="3">
          <cell r="A3" t="str">
            <v>network</v>
          </cell>
          <cell r="B3" t="str">
            <v>Substation</v>
          </cell>
          <cell r="C3" t="str">
            <v>weeks</v>
          </cell>
          <cell r="D3" t="str">
            <v>undefined</v>
          </cell>
        </row>
        <row r="4">
          <cell r="B4" t="str">
            <v>PotableWaterTreatmentPlant</v>
          </cell>
          <cell r="C4" t="str">
            <v>months</v>
          </cell>
        </row>
        <row r="5">
          <cell r="B5" t="str">
            <v>PWTP</v>
          </cell>
          <cell r="C5" t="str">
            <v>years</v>
          </cell>
        </row>
        <row r="6">
          <cell r="B6" t="str">
            <v>WasteWaterTreatmentPlant</v>
          </cell>
        </row>
        <row r="7">
          <cell r="B7" t="str">
            <v>WWTP</v>
          </cell>
        </row>
        <row r="8">
          <cell r="B8" t="str">
            <v>PotableWaterPumpStation</v>
          </cell>
        </row>
        <row r="9">
          <cell r="B9" t="str">
            <v>ElectricityTransmissionNetwork</v>
          </cell>
        </row>
        <row r="10">
          <cell r="B10" t="str">
            <v>RailNetwork</v>
          </cell>
        </row>
        <row r="11">
          <cell r="B11" t="str">
            <v>ModelTestStructure</v>
          </cell>
        </row>
      </sheetData>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EFD00-3D7E-4713-A855-94D6656C539B}">
  <dimension ref="A1:C34"/>
  <sheetViews>
    <sheetView workbookViewId="0">
      <selection activeCell="B22" sqref="B22"/>
    </sheetView>
  </sheetViews>
  <sheetFormatPr defaultColWidth="38.5" defaultRowHeight="14.4" x14ac:dyDescent="0.3"/>
  <cols>
    <col min="1" max="16384" width="38.5" style="66"/>
  </cols>
  <sheetData>
    <row r="1" spans="1:3" ht="19.95" customHeight="1" x14ac:dyDescent="0.3">
      <c r="A1" s="65" t="s">
        <v>127</v>
      </c>
      <c r="B1" s="65" t="s">
        <v>128</v>
      </c>
      <c r="C1" s="65" t="s">
        <v>129</v>
      </c>
    </row>
    <row r="2" spans="1:3" s="70" customFormat="1" ht="19.95" customHeight="1" x14ac:dyDescent="0.3">
      <c r="A2" s="67" t="s">
        <v>130</v>
      </c>
      <c r="B2" s="68" t="s">
        <v>138</v>
      </c>
      <c r="C2" s="69"/>
    </row>
    <row r="3" spans="1:3" s="70" customFormat="1" ht="19.95" customHeight="1" x14ac:dyDescent="0.3">
      <c r="A3" s="71" t="s">
        <v>96</v>
      </c>
      <c r="B3" s="68" t="s">
        <v>100</v>
      </c>
      <c r="C3" s="69"/>
    </row>
    <row r="4" spans="1:3" s="70" customFormat="1" ht="19.95" customHeight="1" x14ac:dyDescent="0.3">
      <c r="A4" s="71" t="s">
        <v>131</v>
      </c>
      <c r="B4" s="68" t="s">
        <v>116</v>
      </c>
      <c r="C4" s="69"/>
    </row>
    <row r="5" spans="1:3" s="70" customFormat="1" ht="19.95" customHeight="1" x14ac:dyDescent="0.3">
      <c r="A5" s="71" t="s">
        <v>132</v>
      </c>
      <c r="B5" s="72" t="s">
        <v>144</v>
      </c>
      <c r="C5" s="69"/>
    </row>
    <row r="6" spans="1:3" s="70" customFormat="1" ht="19.95" customHeight="1" x14ac:dyDescent="0.3">
      <c r="A6" s="71" t="s">
        <v>133</v>
      </c>
      <c r="B6" s="68" t="s">
        <v>107</v>
      </c>
      <c r="C6" s="69"/>
    </row>
    <row r="7" spans="1:3" s="70" customFormat="1" ht="19.95" customHeight="1" x14ac:dyDescent="0.3">
      <c r="A7" s="71" t="s">
        <v>98</v>
      </c>
      <c r="B7" s="68" t="s">
        <v>102</v>
      </c>
      <c r="C7" s="69"/>
    </row>
    <row r="8" spans="1:3" s="70" customFormat="1" ht="19.95" customHeight="1" x14ac:dyDescent="0.3">
      <c r="A8" s="71" t="s">
        <v>134</v>
      </c>
      <c r="B8" s="68" t="s">
        <v>135</v>
      </c>
      <c r="C8" s="69"/>
    </row>
    <row r="9" spans="1:3" s="70" customFormat="1" ht="19.95" customHeight="1" x14ac:dyDescent="0.3">
      <c r="A9" s="71" t="s">
        <v>136</v>
      </c>
      <c r="B9" s="68" t="s">
        <v>137</v>
      </c>
      <c r="C9" s="69"/>
    </row>
    <row r="10" spans="1:3" x14ac:dyDescent="0.3">
      <c r="A10" s="73"/>
      <c r="B10" s="73"/>
      <c r="C10" s="73"/>
    </row>
    <row r="11" spans="1:3" x14ac:dyDescent="0.3">
      <c r="A11" s="73"/>
      <c r="B11" s="73"/>
      <c r="C11" s="73"/>
    </row>
    <row r="12" spans="1:3" x14ac:dyDescent="0.3">
      <c r="A12" s="73"/>
      <c r="B12" s="73"/>
      <c r="C12" s="73"/>
    </row>
    <row r="13" spans="1:3" x14ac:dyDescent="0.3">
      <c r="A13" s="73"/>
      <c r="B13" s="73"/>
      <c r="C13" s="73"/>
    </row>
    <row r="14" spans="1:3" x14ac:dyDescent="0.3">
      <c r="A14" s="73"/>
      <c r="B14" s="73"/>
      <c r="C14" s="73"/>
    </row>
    <row r="15" spans="1:3" x14ac:dyDescent="0.3">
      <c r="A15" s="73"/>
      <c r="B15" s="73"/>
      <c r="C15" s="73"/>
    </row>
    <row r="16" spans="1:3" x14ac:dyDescent="0.3">
      <c r="A16" s="73"/>
      <c r="B16" s="73"/>
      <c r="C16" s="73"/>
    </row>
    <row r="17" spans="1:3" x14ac:dyDescent="0.3">
      <c r="A17" s="73"/>
      <c r="B17" s="73"/>
      <c r="C17" s="73"/>
    </row>
    <row r="18" spans="1:3" x14ac:dyDescent="0.3">
      <c r="A18" s="73"/>
      <c r="B18" s="73"/>
      <c r="C18" s="73"/>
    </row>
    <row r="19" spans="1:3" x14ac:dyDescent="0.3">
      <c r="A19" s="73"/>
      <c r="B19" s="73"/>
      <c r="C19" s="73"/>
    </row>
    <row r="20" spans="1:3" x14ac:dyDescent="0.3">
      <c r="A20" s="73"/>
      <c r="B20" s="73"/>
      <c r="C20" s="73"/>
    </row>
    <row r="21" spans="1:3" x14ac:dyDescent="0.3">
      <c r="A21" s="73"/>
      <c r="B21" s="73"/>
      <c r="C21" s="73"/>
    </row>
    <row r="22" spans="1:3" x14ac:dyDescent="0.3">
      <c r="A22" s="73"/>
      <c r="B22" s="73"/>
      <c r="C22" s="73"/>
    </row>
    <row r="23" spans="1:3" x14ac:dyDescent="0.3">
      <c r="A23" s="73"/>
      <c r="B23" s="73"/>
      <c r="C23" s="73"/>
    </row>
    <row r="24" spans="1:3" x14ac:dyDescent="0.3">
      <c r="A24" s="73"/>
      <c r="B24" s="73"/>
      <c r="C24" s="73"/>
    </row>
    <row r="25" spans="1:3" x14ac:dyDescent="0.3">
      <c r="A25" s="73"/>
      <c r="B25" s="73"/>
      <c r="C25" s="73"/>
    </row>
    <row r="26" spans="1:3" x14ac:dyDescent="0.3">
      <c r="A26" s="73"/>
      <c r="B26" s="73"/>
      <c r="C26" s="73"/>
    </row>
    <row r="27" spans="1:3" x14ac:dyDescent="0.3">
      <c r="A27" s="73"/>
      <c r="B27" s="73"/>
      <c r="C27" s="73"/>
    </row>
    <row r="28" spans="1:3" x14ac:dyDescent="0.3">
      <c r="A28" s="73"/>
      <c r="B28" s="73"/>
      <c r="C28" s="73"/>
    </row>
    <row r="29" spans="1:3" x14ac:dyDescent="0.3">
      <c r="A29" s="73"/>
      <c r="B29" s="73"/>
      <c r="C29" s="73"/>
    </row>
    <row r="30" spans="1:3" x14ac:dyDescent="0.3">
      <c r="A30" s="73"/>
      <c r="B30" s="73"/>
      <c r="C30" s="73"/>
    </row>
    <row r="31" spans="1:3" x14ac:dyDescent="0.3">
      <c r="A31" s="73"/>
      <c r="B31" s="73"/>
      <c r="C31" s="73"/>
    </row>
    <row r="32" spans="1:3" x14ac:dyDescent="0.3">
      <c r="A32" s="73"/>
      <c r="B32" s="73"/>
      <c r="C32" s="73"/>
    </row>
    <row r="33" spans="1:3" x14ac:dyDescent="0.3">
      <c r="A33" s="73"/>
      <c r="B33" s="73"/>
      <c r="C33" s="73"/>
    </row>
    <row r="34" spans="1:3" x14ac:dyDescent="0.3">
      <c r="A34" s="73"/>
      <c r="B34" s="73"/>
      <c r="C34" s="73"/>
    </row>
  </sheetData>
  <pageMargins left="0.7" right="0.7" top="0.75" bottom="0.75" header="0.3" footer="0.3"/>
  <extLst>
    <ext xmlns:x14="http://schemas.microsoft.com/office/spreadsheetml/2009/9/main" uri="{CCE6A557-97BC-4b89-ADB6-D9C93CAAB3DF}">
      <x14:dataValidations xmlns:xm="http://schemas.microsoft.com/office/excel/2006/main" disablePrompts="1" count="4">
        <x14:dataValidation type="list" allowBlank="1" showInputMessage="1" showErrorMessage="1" xr:uid="{22AB78FC-6A0F-456B-8477-C04A4BEE0364}">
          <x14:formula1>
            <xm:f>VALIDATION_TABLES!$A$2:$A$3</xm:f>
          </x14:formula1>
          <xm:sqref>B3</xm:sqref>
        </x14:dataValidation>
        <x14:dataValidation type="list" allowBlank="1" showInputMessage="1" showErrorMessage="1" xr:uid="{7292BD85-731E-46BA-B6EA-BBF62D185E46}">
          <x14:formula1>
            <xm:f>VALIDATION_TABLES!$B$2:$B$12</xm:f>
          </x14:formula1>
          <xm:sqref>B4</xm:sqref>
        </x14:dataValidation>
        <x14:dataValidation type="list" allowBlank="1" showInputMessage="1" showErrorMessage="1" xr:uid="{915BA9E7-F813-40A2-A518-CF48095AC466}">
          <x14:formula1>
            <xm:f>VALIDATION_TABLES!$D$2:$D$4</xm:f>
          </x14:formula1>
          <xm:sqref>B6</xm:sqref>
        </x14:dataValidation>
        <x14:dataValidation type="list" allowBlank="1" showInputMessage="1" showErrorMessage="1" xr:uid="{2A016E9D-976C-45A1-9D89-45FDFE27A1BE}">
          <x14:formula1>
            <xm:f>VALIDATION_TABLES!$C$2:$C$6</xm:f>
          </x14:formula1>
          <xm:sqref>B7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
  <sheetViews>
    <sheetView workbookViewId="0">
      <selection activeCell="B4" sqref="B4"/>
    </sheetView>
  </sheetViews>
  <sheetFormatPr defaultColWidth="8.09765625" defaultRowHeight="14.4" x14ac:dyDescent="0.3"/>
  <cols>
    <col min="1" max="1" width="22.19921875" style="75" customWidth="1"/>
    <col min="2" max="2" width="45.8984375" style="75" customWidth="1"/>
    <col min="3" max="3" width="75.296875" style="75" customWidth="1"/>
    <col min="4" max="10" width="8.09765625" style="57"/>
    <col min="11" max="16384" width="8.09765625" style="75"/>
  </cols>
  <sheetData>
    <row r="1" spans="1:10" ht="30" customHeight="1" x14ac:dyDescent="0.3">
      <c r="A1" s="74" t="s">
        <v>117</v>
      </c>
      <c r="B1" s="74" t="s">
        <v>118</v>
      </c>
      <c r="C1" s="74" t="s">
        <v>119</v>
      </c>
      <c r="D1" s="75"/>
      <c r="E1" s="75"/>
      <c r="F1" s="75"/>
      <c r="G1" s="75"/>
      <c r="H1" s="75"/>
      <c r="I1" s="75"/>
      <c r="J1" s="75"/>
    </row>
    <row r="2" spans="1:10" s="78" customFormat="1" ht="45" customHeight="1" x14ac:dyDescent="0.3">
      <c r="A2" s="76" t="s">
        <v>81</v>
      </c>
      <c r="B2" s="77" t="s">
        <v>124</v>
      </c>
      <c r="C2" s="77" t="s">
        <v>125</v>
      </c>
    </row>
    <row r="3" spans="1:10" s="78" customFormat="1" ht="45" customHeight="1" x14ac:dyDescent="0.3">
      <c r="A3" s="76" t="s">
        <v>82</v>
      </c>
      <c r="B3" s="77" t="s">
        <v>120</v>
      </c>
      <c r="C3" s="77" t="s">
        <v>83</v>
      </c>
    </row>
    <row r="4" spans="1:10" s="78" customFormat="1" ht="45" customHeight="1" x14ac:dyDescent="0.3">
      <c r="A4" s="76" t="s">
        <v>84</v>
      </c>
      <c r="B4" s="77" t="s">
        <v>121</v>
      </c>
      <c r="C4" s="77" t="s">
        <v>122</v>
      </c>
    </row>
    <row r="5" spans="1:10" s="78" customFormat="1" ht="45" customHeight="1" x14ac:dyDescent="0.3">
      <c r="A5" s="76" t="s">
        <v>85</v>
      </c>
      <c r="B5" s="77" t="s">
        <v>123</v>
      </c>
      <c r="C5" s="77"/>
    </row>
    <row r="6" spans="1:10" s="78" customFormat="1" ht="45" customHeight="1" x14ac:dyDescent="0.3">
      <c r="A6" s="76" t="s">
        <v>86</v>
      </c>
      <c r="B6" s="77" t="s">
        <v>36</v>
      </c>
      <c r="C6" s="77" t="s">
        <v>126</v>
      </c>
    </row>
    <row r="7" spans="1:10" s="78" customFormat="1" ht="45" customHeight="1" x14ac:dyDescent="0.3">
      <c r="A7" s="76" t="s">
        <v>87</v>
      </c>
      <c r="B7" s="77" t="s">
        <v>48</v>
      </c>
      <c r="C7" s="7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6CCFF"/>
  </sheetPr>
  <dimension ref="A1:J13"/>
  <sheetViews>
    <sheetView zoomScale="90" zoomScaleNormal="90" zoomScalePageLayoutView="120" workbookViewId="0">
      <selection activeCell="I12" sqref="I12"/>
    </sheetView>
  </sheetViews>
  <sheetFormatPr defaultColWidth="11" defaultRowHeight="15.6" x14ac:dyDescent="0.3"/>
  <cols>
    <col min="1" max="1" width="28.59765625" customWidth="1"/>
    <col min="2" max="2" width="28.5" customWidth="1"/>
    <col min="3" max="3" width="30.69921875" customWidth="1"/>
    <col min="4" max="4" width="14.5" customWidth="1"/>
    <col min="5" max="5" width="19" bestFit="1" customWidth="1"/>
    <col min="6" max="6" width="23.09765625" customWidth="1"/>
    <col min="7" max="7" width="18.296875" customWidth="1"/>
    <col min="10" max="10" width="11" style="81"/>
  </cols>
  <sheetData>
    <row r="1" spans="1:10" ht="22.95" customHeight="1" x14ac:dyDescent="0.3">
      <c r="A1" s="22" t="s">
        <v>37</v>
      </c>
      <c r="B1" s="22" t="s">
        <v>0</v>
      </c>
      <c r="C1" s="22" t="s">
        <v>35</v>
      </c>
      <c r="D1" s="23" t="s">
        <v>9</v>
      </c>
      <c r="E1" s="24" t="s">
        <v>1</v>
      </c>
      <c r="F1" s="24" t="s">
        <v>10</v>
      </c>
      <c r="G1" s="23" t="s">
        <v>139</v>
      </c>
      <c r="H1" s="23" t="s">
        <v>140</v>
      </c>
      <c r="I1" s="23" t="s">
        <v>141</v>
      </c>
      <c r="J1" s="79" t="s">
        <v>151</v>
      </c>
    </row>
    <row r="2" spans="1:10" ht="16.95" customHeight="1" x14ac:dyDescent="0.3">
      <c r="A2" s="21" t="s">
        <v>64</v>
      </c>
      <c r="B2" s="21" t="s">
        <v>45</v>
      </c>
      <c r="C2" s="21" t="s">
        <v>63</v>
      </c>
      <c r="D2" s="25">
        <v>0</v>
      </c>
      <c r="E2" s="26" t="s">
        <v>38</v>
      </c>
      <c r="F2" s="21" t="s">
        <v>47</v>
      </c>
      <c r="G2" s="27">
        <v>1</v>
      </c>
      <c r="H2" s="58" t="s">
        <v>44</v>
      </c>
      <c r="I2" s="58" t="s">
        <v>44</v>
      </c>
      <c r="J2" s="80" t="s">
        <v>44</v>
      </c>
    </row>
    <row r="3" spans="1:10" ht="16.95" customHeight="1" x14ac:dyDescent="0.3">
      <c r="A3" s="21" t="s">
        <v>72</v>
      </c>
      <c r="B3" s="21" t="s">
        <v>65</v>
      </c>
      <c r="C3" s="21" t="s">
        <v>69</v>
      </c>
      <c r="D3" s="25">
        <v>0.4</v>
      </c>
      <c r="E3" s="21" t="s">
        <v>2</v>
      </c>
      <c r="F3" s="21" t="s">
        <v>77</v>
      </c>
      <c r="G3" s="27">
        <v>1</v>
      </c>
      <c r="H3" s="58" t="s">
        <v>44</v>
      </c>
      <c r="I3" s="58" t="s">
        <v>44</v>
      </c>
      <c r="J3" s="80" t="s">
        <v>44</v>
      </c>
    </row>
    <row r="4" spans="1:10" ht="16.95" customHeight="1" x14ac:dyDescent="0.3">
      <c r="A4" s="21" t="s">
        <v>73</v>
      </c>
      <c r="B4" s="21" t="s">
        <v>66</v>
      </c>
      <c r="C4" s="21" t="s">
        <v>70</v>
      </c>
      <c r="D4" s="25">
        <v>0.2</v>
      </c>
      <c r="E4" s="21" t="s">
        <v>2</v>
      </c>
      <c r="F4" s="21" t="s">
        <v>78</v>
      </c>
      <c r="G4" s="27">
        <v>1</v>
      </c>
      <c r="H4" s="58" t="s">
        <v>44</v>
      </c>
      <c r="I4" s="58" t="s">
        <v>44</v>
      </c>
      <c r="J4" s="80" t="s">
        <v>44</v>
      </c>
    </row>
    <row r="5" spans="1:10" ht="16.95" customHeight="1" x14ac:dyDescent="0.3">
      <c r="A5" s="21" t="s">
        <v>74</v>
      </c>
      <c r="B5" s="21" t="s">
        <v>68</v>
      </c>
      <c r="C5" s="21" t="s">
        <v>76</v>
      </c>
      <c r="D5" s="25">
        <v>0.25</v>
      </c>
      <c r="E5" s="21" t="s">
        <v>2</v>
      </c>
      <c r="F5" s="21" t="s">
        <v>79</v>
      </c>
      <c r="G5" s="27">
        <v>1</v>
      </c>
      <c r="H5" s="58" t="s">
        <v>44</v>
      </c>
      <c r="I5" s="58" t="s">
        <v>44</v>
      </c>
      <c r="J5" s="80" t="s">
        <v>44</v>
      </c>
    </row>
    <row r="6" spans="1:10" ht="16.95" customHeight="1" x14ac:dyDescent="0.3">
      <c r="A6" s="21" t="s">
        <v>75</v>
      </c>
      <c r="B6" s="21" t="s">
        <v>71</v>
      </c>
      <c r="C6" s="21" t="s">
        <v>70</v>
      </c>
      <c r="D6" s="25">
        <v>0.15</v>
      </c>
      <c r="E6" s="21" t="s">
        <v>2</v>
      </c>
      <c r="F6" s="21" t="s">
        <v>78</v>
      </c>
      <c r="G6" s="27">
        <v>1</v>
      </c>
      <c r="H6" s="58" t="s">
        <v>44</v>
      </c>
      <c r="I6" s="58" t="s">
        <v>44</v>
      </c>
      <c r="J6" s="80" t="s">
        <v>44</v>
      </c>
    </row>
    <row r="7" spans="1:10" ht="16.95" customHeight="1" x14ac:dyDescent="0.3">
      <c r="A7" s="21" t="s">
        <v>11</v>
      </c>
      <c r="B7" s="21" t="s">
        <v>8</v>
      </c>
      <c r="C7" s="21" t="s">
        <v>42</v>
      </c>
      <c r="D7" s="25">
        <v>0</v>
      </c>
      <c r="E7" s="43" t="s">
        <v>3</v>
      </c>
      <c r="F7" s="21" t="s">
        <v>46</v>
      </c>
      <c r="G7" s="27">
        <v>1</v>
      </c>
      <c r="H7" s="58" t="s">
        <v>44</v>
      </c>
      <c r="I7" s="58" t="s">
        <v>44</v>
      </c>
      <c r="J7" s="80" t="s">
        <v>44</v>
      </c>
    </row>
    <row r="8" spans="1:10" x14ac:dyDescent="0.3">
      <c r="A8" s="21"/>
      <c r="B8" s="21"/>
      <c r="C8" s="21"/>
      <c r="D8" s="59"/>
      <c r="E8" s="21"/>
      <c r="F8" s="21"/>
      <c r="G8" s="59"/>
      <c r="H8" s="21"/>
      <c r="I8" s="21"/>
    </row>
    <row r="9" spans="1:10" x14ac:dyDescent="0.3">
      <c r="A9" s="21"/>
      <c r="B9" s="21"/>
      <c r="C9" s="21"/>
      <c r="D9" s="59"/>
      <c r="E9" s="21"/>
      <c r="F9" s="21"/>
      <c r="G9" s="59"/>
      <c r="H9" s="21"/>
      <c r="I9" s="21"/>
    </row>
    <row r="10" spans="1:10" x14ac:dyDescent="0.3">
      <c r="A10" s="21"/>
      <c r="B10" s="21"/>
      <c r="C10" s="21"/>
      <c r="D10" s="59"/>
      <c r="E10" s="21"/>
      <c r="F10" s="21"/>
      <c r="G10" s="59"/>
      <c r="H10" s="21"/>
      <c r="I10" s="21"/>
    </row>
    <row r="11" spans="1:10" x14ac:dyDescent="0.3">
      <c r="A11" s="21"/>
      <c r="B11" s="21"/>
      <c r="C11" s="21"/>
      <c r="D11" s="59"/>
      <c r="E11" s="21"/>
      <c r="F11" s="21"/>
      <c r="G11" s="59"/>
      <c r="H11" s="21"/>
      <c r="I11" s="21"/>
    </row>
    <row r="12" spans="1:10" x14ac:dyDescent="0.3">
      <c r="A12" s="21"/>
      <c r="B12" s="21"/>
      <c r="C12" s="21"/>
      <c r="D12" s="60"/>
      <c r="E12" s="21"/>
      <c r="F12" s="21"/>
      <c r="G12" s="60"/>
      <c r="H12" s="21"/>
      <c r="I12" s="21"/>
    </row>
    <row r="13" spans="1:10" x14ac:dyDescent="0.3">
      <c r="D13" s="28"/>
      <c r="G13" s="2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66CCFF"/>
  </sheetPr>
  <dimension ref="A1:D13"/>
  <sheetViews>
    <sheetView zoomScaleNormal="100" zoomScalePageLayoutView="120" workbookViewId="0">
      <selection activeCell="D14" sqref="D14"/>
    </sheetView>
  </sheetViews>
  <sheetFormatPr defaultColWidth="10.796875" defaultRowHeight="15.6" x14ac:dyDescent="0.3"/>
  <cols>
    <col min="1" max="1" width="19" style="21" customWidth="1"/>
    <col min="2" max="2" width="18" style="21" customWidth="1"/>
    <col min="3" max="4" width="13.296875" style="21" customWidth="1"/>
    <col min="5" max="16384" width="10.796875" style="21"/>
  </cols>
  <sheetData>
    <row r="1" spans="1:4" ht="25.95" customHeight="1" x14ac:dyDescent="0.3">
      <c r="A1" s="22" t="s">
        <v>51</v>
      </c>
      <c r="B1" s="22" t="s">
        <v>52</v>
      </c>
      <c r="C1" s="29" t="s">
        <v>61</v>
      </c>
      <c r="D1" s="29" t="s">
        <v>53</v>
      </c>
    </row>
    <row r="2" spans="1:4" ht="19.95" customHeight="1" x14ac:dyDescent="0.3">
      <c r="A2" s="21" t="s">
        <v>64</v>
      </c>
      <c r="B2" s="21" t="s">
        <v>72</v>
      </c>
      <c r="C2" s="30">
        <v>1</v>
      </c>
      <c r="D2" s="21">
        <v>1</v>
      </c>
    </row>
    <row r="3" spans="1:4" ht="19.95" customHeight="1" x14ac:dyDescent="0.3">
      <c r="A3" s="21" t="s">
        <v>72</v>
      </c>
      <c r="B3" s="21" t="s">
        <v>73</v>
      </c>
      <c r="C3" s="30">
        <v>1</v>
      </c>
      <c r="D3" s="21">
        <v>1</v>
      </c>
    </row>
    <row r="4" spans="1:4" ht="19.95" customHeight="1" x14ac:dyDescent="0.3">
      <c r="A4" s="21" t="s">
        <v>73</v>
      </c>
      <c r="B4" s="21" t="s">
        <v>74</v>
      </c>
      <c r="C4" s="30">
        <v>1</v>
      </c>
      <c r="D4" s="21">
        <v>1</v>
      </c>
    </row>
    <row r="5" spans="1:4" ht="19.95" customHeight="1" x14ac:dyDescent="0.3">
      <c r="A5" s="21" t="s">
        <v>72</v>
      </c>
      <c r="B5" s="21" t="s">
        <v>75</v>
      </c>
      <c r="C5" s="30">
        <v>1</v>
      </c>
      <c r="D5" s="21">
        <v>1</v>
      </c>
    </row>
    <row r="6" spans="1:4" ht="19.95" customHeight="1" x14ac:dyDescent="0.3">
      <c r="A6" s="21" t="s">
        <v>75</v>
      </c>
      <c r="B6" s="21" t="s">
        <v>74</v>
      </c>
      <c r="C6" s="30">
        <v>1</v>
      </c>
      <c r="D6" s="21">
        <v>1</v>
      </c>
    </row>
    <row r="7" spans="1:4" ht="19.95" customHeight="1" x14ac:dyDescent="0.3">
      <c r="A7" s="21" t="s">
        <v>74</v>
      </c>
      <c r="B7" s="21" t="s">
        <v>11</v>
      </c>
      <c r="C7" s="30">
        <v>1</v>
      </c>
      <c r="D7" s="21">
        <v>1</v>
      </c>
    </row>
    <row r="8" spans="1:4" ht="19.95" customHeight="1" x14ac:dyDescent="0.3">
      <c r="C8" s="30"/>
    </row>
    <row r="9" spans="1:4" ht="19.95" customHeight="1" x14ac:dyDescent="0.3">
      <c r="C9" s="30"/>
    </row>
    <row r="10" spans="1:4" ht="19.95" customHeight="1" x14ac:dyDescent="0.3">
      <c r="C10" s="30"/>
    </row>
    <row r="11" spans="1:4" ht="19.95" customHeight="1" x14ac:dyDescent="0.3">
      <c r="C11" s="30"/>
    </row>
    <row r="12" spans="1:4" ht="19.95" customHeight="1" x14ac:dyDescent="0.3">
      <c r="C12" s="30"/>
    </row>
    <row r="13" spans="1:4" ht="19.95" customHeight="1" x14ac:dyDescent="0.3">
      <c r="C13" s="3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80FF00"/>
  </sheetPr>
  <dimension ref="A1:D8"/>
  <sheetViews>
    <sheetView zoomScaleNormal="100" zoomScalePageLayoutView="120" workbookViewId="0">
      <selection activeCell="D18" sqref="D18"/>
    </sheetView>
  </sheetViews>
  <sheetFormatPr defaultColWidth="10.796875" defaultRowHeight="14.4" x14ac:dyDescent="0.3"/>
  <cols>
    <col min="1" max="1" width="27.5" style="84" customWidth="1"/>
    <col min="2" max="2" width="18.296875" style="84" customWidth="1"/>
    <col min="3" max="3" width="21.19921875" style="84" customWidth="1"/>
    <col min="4" max="4" width="29.59765625" style="84" customWidth="1"/>
    <col min="5" max="16384" width="10.796875" style="84"/>
  </cols>
  <sheetData>
    <row r="1" spans="1:4" ht="25.95" customHeight="1" x14ac:dyDescent="0.3">
      <c r="A1" s="82" t="s">
        <v>54</v>
      </c>
      <c r="B1" s="83" t="s">
        <v>56</v>
      </c>
      <c r="C1" s="83" t="s">
        <v>55</v>
      </c>
      <c r="D1" s="83" t="s">
        <v>62</v>
      </c>
    </row>
    <row r="2" spans="1:4" ht="19.95" customHeight="1" x14ac:dyDescent="0.3">
      <c r="A2" s="85" t="s">
        <v>64</v>
      </c>
      <c r="B2" s="86">
        <v>100</v>
      </c>
      <c r="C2" s="87">
        <v>1</v>
      </c>
      <c r="D2" s="88" t="s">
        <v>39</v>
      </c>
    </row>
    <row r="3" spans="1:4" ht="19.95" customHeight="1" x14ac:dyDescent="0.3">
      <c r="A3" s="85"/>
      <c r="B3" s="86"/>
      <c r="C3" s="87"/>
      <c r="D3" s="88"/>
    </row>
    <row r="4" spans="1:4" ht="19.95" customHeight="1" x14ac:dyDescent="0.3">
      <c r="A4" s="85"/>
      <c r="B4" s="86"/>
      <c r="C4" s="87"/>
      <c r="D4" s="88"/>
    </row>
    <row r="5" spans="1:4" ht="19.95" customHeight="1" x14ac:dyDescent="0.3">
      <c r="A5" s="85"/>
      <c r="B5" s="86"/>
      <c r="C5" s="87"/>
      <c r="D5" s="88"/>
    </row>
    <row r="6" spans="1:4" x14ac:dyDescent="0.3">
      <c r="A6" s="89"/>
      <c r="B6" s="90"/>
      <c r="C6" s="91"/>
      <c r="D6" s="92"/>
    </row>
    <row r="7" spans="1:4" x14ac:dyDescent="0.3">
      <c r="C7" s="93"/>
    </row>
    <row r="8" spans="1:4" x14ac:dyDescent="0.3">
      <c r="C8" s="93"/>
    </row>
  </sheetData>
  <pageMargins left="0.75" right="0.75" top="1" bottom="1" header="0.5" footer="0.5"/>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FF00"/>
  </sheetPr>
  <dimension ref="A1:F9"/>
  <sheetViews>
    <sheetView zoomScaleNormal="100" zoomScalePageLayoutView="120" workbookViewId="0">
      <selection activeCell="E1" sqref="E1"/>
    </sheetView>
  </sheetViews>
  <sheetFormatPr defaultColWidth="10.796875" defaultRowHeight="14.4" x14ac:dyDescent="0.3"/>
  <cols>
    <col min="1" max="1" width="25.5" style="84" customWidth="1"/>
    <col min="2" max="2" width="22.69921875" style="84" customWidth="1"/>
    <col min="3" max="3" width="26.69921875" style="84" customWidth="1"/>
    <col min="4" max="4" width="21.69921875" style="84" customWidth="1"/>
    <col min="5" max="5" width="14" style="84" customWidth="1"/>
    <col min="6" max="16384" width="10.796875" style="84"/>
  </cols>
  <sheetData>
    <row r="1" spans="1:6" ht="25.95" customHeight="1" x14ac:dyDescent="0.3">
      <c r="A1" s="94" t="s">
        <v>57</v>
      </c>
      <c r="B1" s="95" t="s">
        <v>58</v>
      </c>
      <c r="C1" s="96" t="s">
        <v>59</v>
      </c>
      <c r="D1" s="96" t="s">
        <v>55</v>
      </c>
      <c r="E1" s="96" t="s">
        <v>60</v>
      </c>
    </row>
    <row r="2" spans="1:6" ht="19.95" customHeight="1" x14ac:dyDescent="0.3">
      <c r="A2" s="97" t="s">
        <v>11</v>
      </c>
      <c r="B2" s="97" t="s">
        <v>74</v>
      </c>
      <c r="C2" s="98">
        <v>250</v>
      </c>
      <c r="D2" s="87">
        <v>1</v>
      </c>
      <c r="E2" s="99">
        <v>1</v>
      </c>
      <c r="F2" s="93"/>
    </row>
    <row r="3" spans="1:6" x14ac:dyDescent="0.3">
      <c r="A3" s="97"/>
      <c r="B3" s="97"/>
      <c r="C3" s="98"/>
      <c r="D3" s="87"/>
      <c r="E3" s="99"/>
      <c r="F3" s="93"/>
    </row>
    <row r="4" spans="1:6" x14ac:dyDescent="0.3">
      <c r="A4" s="97"/>
      <c r="B4" s="97"/>
      <c r="C4" s="98"/>
      <c r="D4" s="87"/>
      <c r="E4" s="99"/>
      <c r="F4" s="93"/>
    </row>
    <row r="5" spans="1:6" x14ac:dyDescent="0.3">
      <c r="A5" s="97"/>
      <c r="B5" s="97"/>
      <c r="C5" s="98"/>
      <c r="D5" s="87"/>
      <c r="E5" s="99"/>
      <c r="F5" s="93"/>
    </row>
    <row r="6" spans="1:6" x14ac:dyDescent="0.3">
      <c r="A6" s="97"/>
      <c r="B6" s="97"/>
      <c r="C6" s="98"/>
      <c r="D6" s="87"/>
      <c r="E6" s="99"/>
      <c r="F6" s="93"/>
    </row>
    <row r="7" spans="1:6" x14ac:dyDescent="0.3">
      <c r="A7" s="97"/>
      <c r="B7" s="97"/>
      <c r="C7" s="98"/>
      <c r="D7" s="87"/>
      <c r="E7" s="99"/>
      <c r="F7" s="93"/>
    </row>
    <row r="8" spans="1:6" x14ac:dyDescent="0.3">
      <c r="A8" s="97"/>
      <c r="B8" s="97"/>
      <c r="C8" s="98"/>
      <c r="D8" s="87"/>
      <c r="E8" s="99"/>
      <c r="F8" s="93"/>
    </row>
    <row r="9" spans="1:6" x14ac:dyDescent="0.3">
      <c r="A9" s="100"/>
      <c r="B9" s="89"/>
      <c r="C9" s="101"/>
      <c r="D9" s="91"/>
      <c r="E9" s="102"/>
    </row>
  </sheetData>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804000"/>
  </sheetPr>
  <dimension ref="A1:R30"/>
  <sheetViews>
    <sheetView zoomScaleNormal="100" zoomScalePageLayoutView="115" workbookViewId="0">
      <pane xSplit="3" ySplit="1" topLeftCell="D2" activePane="bottomRight" state="frozen"/>
      <selection pane="topRight" activeCell="C1" sqref="C1"/>
      <selection pane="bottomLeft" activeCell="A5" sqref="A5"/>
      <selection pane="bottomRight" activeCell="B1" sqref="B1"/>
    </sheetView>
  </sheetViews>
  <sheetFormatPr defaultColWidth="10.796875" defaultRowHeight="13.8" x14ac:dyDescent="0.3"/>
  <cols>
    <col min="1" max="1" width="6.5" style="110" customWidth="1"/>
    <col min="2" max="2" width="22.69921875" style="1" customWidth="1"/>
    <col min="3" max="4" width="11.796875" style="1" customWidth="1"/>
    <col min="5" max="5" width="14.19921875" style="1" customWidth="1"/>
    <col min="6" max="8" width="14.19921875" style="2" customWidth="1"/>
    <col min="9" max="13" width="11.19921875" style="2" customWidth="1"/>
    <col min="14" max="14" width="15.296875" style="2" customWidth="1"/>
    <col min="15" max="16" width="13.19921875" style="2" bestFit="1" customWidth="1"/>
    <col min="17" max="17" width="16.69921875" style="2" bestFit="1" customWidth="1"/>
    <col min="18" max="18" width="65.69921875" style="1" customWidth="1"/>
    <col min="19" max="19" width="44.69921875" style="3" customWidth="1"/>
    <col min="20" max="16384" width="10.796875" style="3"/>
  </cols>
  <sheetData>
    <row r="1" spans="1:18" s="109" customFormat="1" ht="25.95" customHeight="1" x14ac:dyDescent="0.3">
      <c r="A1" s="103" t="s">
        <v>88</v>
      </c>
      <c r="B1" s="104" t="s">
        <v>0</v>
      </c>
      <c r="C1" s="104" t="s">
        <v>4</v>
      </c>
      <c r="D1" s="104" t="s">
        <v>92</v>
      </c>
      <c r="E1" s="104" t="s">
        <v>41</v>
      </c>
      <c r="F1" s="105" t="s">
        <v>152</v>
      </c>
      <c r="G1" s="105" t="s">
        <v>153</v>
      </c>
      <c r="H1" s="105" t="s">
        <v>154</v>
      </c>
      <c r="I1" s="105" t="s">
        <v>5</v>
      </c>
      <c r="J1" s="105" t="s">
        <v>6</v>
      </c>
      <c r="K1" s="106" t="s">
        <v>43</v>
      </c>
      <c r="L1" s="106" t="s">
        <v>89</v>
      </c>
      <c r="M1" s="106" t="s">
        <v>90</v>
      </c>
      <c r="N1" s="107" t="s">
        <v>94</v>
      </c>
      <c r="O1" s="107" t="s">
        <v>142</v>
      </c>
      <c r="P1" s="107" t="s">
        <v>143</v>
      </c>
      <c r="Q1" s="107" t="s">
        <v>49</v>
      </c>
      <c r="R1" s="108" t="s">
        <v>155</v>
      </c>
    </row>
    <row r="2" spans="1:18" s="13" customFormat="1" x14ac:dyDescent="0.3">
      <c r="A2" s="61">
        <f>ROW()-1</f>
        <v>1</v>
      </c>
      <c r="B2" s="7" t="s">
        <v>65</v>
      </c>
      <c r="C2" s="7" t="s">
        <v>12</v>
      </c>
      <c r="D2" s="7" t="s">
        <v>145</v>
      </c>
      <c r="E2" s="7" t="s">
        <v>40</v>
      </c>
      <c r="F2" s="16">
        <v>0.25</v>
      </c>
      <c r="G2" s="16">
        <v>0</v>
      </c>
      <c r="H2" s="16">
        <v>0.15</v>
      </c>
      <c r="I2" s="16">
        <v>0.1</v>
      </c>
      <c r="J2" s="16">
        <v>1</v>
      </c>
      <c r="K2" s="31" t="s">
        <v>44</v>
      </c>
      <c r="L2" s="31">
        <v>0.2</v>
      </c>
      <c r="M2" s="31">
        <v>0.95</v>
      </c>
      <c r="N2" s="31" t="s">
        <v>95</v>
      </c>
      <c r="O2" s="4">
        <v>1</v>
      </c>
      <c r="P2" s="16">
        <f t="shared" ref="P2:P18" si="0">Q2/NORMINV(0.95,0,1)</f>
        <v>0.30397841595588471</v>
      </c>
      <c r="Q2" s="47">
        <v>0.5</v>
      </c>
      <c r="R2" s="10" t="s">
        <v>146</v>
      </c>
    </row>
    <row r="3" spans="1:18" s="13" customFormat="1" x14ac:dyDescent="0.3">
      <c r="A3" s="61">
        <f t="shared" ref="A3:A30" si="1">ROW()-1</f>
        <v>2</v>
      </c>
      <c r="B3" s="5" t="s">
        <v>65</v>
      </c>
      <c r="C3" s="5" t="s">
        <v>12</v>
      </c>
      <c r="D3" s="5" t="s">
        <v>145</v>
      </c>
      <c r="E3" s="5" t="s">
        <v>40</v>
      </c>
      <c r="F3" s="17">
        <v>0.35</v>
      </c>
      <c r="G3" s="17">
        <v>0</v>
      </c>
      <c r="H3" s="17">
        <v>0.1</v>
      </c>
      <c r="I3" s="17">
        <v>0.1</v>
      </c>
      <c r="J3" s="17">
        <v>1</v>
      </c>
      <c r="K3" s="32" t="s">
        <v>44</v>
      </c>
      <c r="L3" s="32">
        <v>0.95</v>
      </c>
      <c r="M3" s="32">
        <v>2</v>
      </c>
      <c r="N3" s="32" t="s">
        <v>95</v>
      </c>
      <c r="O3" s="6">
        <v>1</v>
      </c>
      <c r="P3" s="17">
        <v>0.30397841595588471</v>
      </c>
      <c r="Q3" s="48">
        <v>0.5</v>
      </c>
      <c r="R3" s="11" t="s">
        <v>146</v>
      </c>
    </row>
    <row r="4" spans="1:18" s="13" customFormat="1" x14ac:dyDescent="0.3">
      <c r="A4" s="61">
        <f t="shared" si="1"/>
        <v>3</v>
      </c>
      <c r="B4" s="5" t="s">
        <v>65</v>
      </c>
      <c r="C4" s="5" t="s">
        <v>13</v>
      </c>
      <c r="D4" s="5" t="s">
        <v>93</v>
      </c>
      <c r="E4" s="5" t="s">
        <v>40</v>
      </c>
      <c r="F4" s="17">
        <v>0.57000000000000006</v>
      </c>
      <c r="G4" s="17">
        <v>0</v>
      </c>
      <c r="H4" s="17">
        <v>0.375</v>
      </c>
      <c r="I4" s="17">
        <v>0.3</v>
      </c>
      <c r="J4" s="17">
        <v>0</v>
      </c>
      <c r="K4" s="32" t="s">
        <v>44</v>
      </c>
      <c r="L4" s="32" t="s">
        <v>44</v>
      </c>
      <c r="M4" s="32" t="s">
        <v>44</v>
      </c>
      <c r="N4" s="32" t="s">
        <v>95</v>
      </c>
      <c r="O4" s="6">
        <v>3</v>
      </c>
      <c r="P4" s="17">
        <f t="shared" si="0"/>
        <v>0.60795683191176941</v>
      </c>
      <c r="Q4" s="48">
        <v>1</v>
      </c>
      <c r="R4" s="11" t="s">
        <v>16</v>
      </c>
    </row>
    <row r="5" spans="1:18" s="13" customFormat="1" x14ac:dyDescent="0.3">
      <c r="A5" s="61">
        <f t="shared" si="1"/>
        <v>4</v>
      </c>
      <c r="B5" s="5" t="s">
        <v>65</v>
      </c>
      <c r="C5" s="5" t="s">
        <v>14</v>
      </c>
      <c r="D5" s="5" t="s">
        <v>93</v>
      </c>
      <c r="E5" s="5" t="s">
        <v>40</v>
      </c>
      <c r="F5" s="17">
        <v>0.78</v>
      </c>
      <c r="G5" s="17">
        <v>0</v>
      </c>
      <c r="H5" s="17">
        <v>0.47499999999999998</v>
      </c>
      <c r="I5" s="17">
        <v>0.75</v>
      </c>
      <c r="J5" s="17">
        <v>0</v>
      </c>
      <c r="K5" s="32" t="s">
        <v>44</v>
      </c>
      <c r="L5" s="32" t="s">
        <v>44</v>
      </c>
      <c r="M5" s="32" t="s">
        <v>44</v>
      </c>
      <c r="N5" s="32" t="s">
        <v>95</v>
      </c>
      <c r="O5" s="6">
        <v>15</v>
      </c>
      <c r="P5" s="17">
        <f t="shared" si="0"/>
        <v>1.8238704957353082</v>
      </c>
      <c r="Q5" s="48">
        <v>3</v>
      </c>
      <c r="R5" s="11" t="s">
        <v>16</v>
      </c>
    </row>
    <row r="6" spans="1:18" s="13" customFormat="1" x14ac:dyDescent="0.3">
      <c r="A6" s="61">
        <f t="shared" si="1"/>
        <v>5</v>
      </c>
      <c r="B6" s="5" t="s">
        <v>65</v>
      </c>
      <c r="C6" s="5" t="s">
        <v>15</v>
      </c>
      <c r="D6" s="5" t="s">
        <v>93</v>
      </c>
      <c r="E6" s="5" t="s">
        <v>40</v>
      </c>
      <c r="F6" s="17">
        <v>1.33</v>
      </c>
      <c r="G6" s="17">
        <v>0</v>
      </c>
      <c r="H6" s="17">
        <v>0.47499999999999998</v>
      </c>
      <c r="I6" s="17">
        <v>1</v>
      </c>
      <c r="J6" s="17">
        <v>0</v>
      </c>
      <c r="K6" s="32" t="s">
        <v>44</v>
      </c>
      <c r="L6" s="32" t="s">
        <v>44</v>
      </c>
      <c r="M6" s="32" t="s">
        <v>44</v>
      </c>
      <c r="N6" s="32" t="s">
        <v>95</v>
      </c>
      <c r="O6" s="6">
        <v>30</v>
      </c>
      <c r="P6" s="17">
        <f t="shared" si="0"/>
        <v>2.4318273276470777</v>
      </c>
      <c r="Q6" s="48">
        <v>4</v>
      </c>
      <c r="R6" s="11" t="s">
        <v>16</v>
      </c>
    </row>
    <row r="7" spans="1:18" s="13" customFormat="1" x14ac:dyDescent="0.3">
      <c r="A7" s="61">
        <f t="shared" si="1"/>
        <v>6</v>
      </c>
      <c r="B7" s="7" t="s">
        <v>66</v>
      </c>
      <c r="C7" s="7" t="s">
        <v>12</v>
      </c>
      <c r="D7" s="7" t="s">
        <v>93</v>
      </c>
      <c r="E7" s="7" t="s">
        <v>40</v>
      </c>
      <c r="F7" s="16">
        <v>0.35</v>
      </c>
      <c r="G7" s="16">
        <v>0</v>
      </c>
      <c r="H7" s="16">
        <v>0.4</v>
      </c>
      <c r="I7" s="16">
        <v>0.1</v>
      </c>
      <c r="J7" s="18">
        <v>0</v>
      </c>
      <c r="K7" s="31" t="s">
        <v>44</v>
      </c>
      <c r="L7" s="31" t="s">
        <v>44</v>
      </c>
      <c r="M7" s="31" t="s">
        <v>44</v>
      </c>
      <c r="N7" s="31" t="s">
        <v>95</v>
      </c>
      <c r="O7" s="4">
        <v>5</v>
      </c>
      <c r="P7" s="16">
        <f t="shared" si="0"/>
        <v>0.30397841595588471</v>
      </c>
      <c r="Q7" s="47">
        <v>0.5</v>
      </c>
      <c r="R7" s="10" t="s">
        <v>17</v>
      </c>
    </row>
    <row r="8" spans="1:18" s="13" customFormat="1" x14ac:dyDescent="0.3">
      <c r="A8" s="61">
        <f t="shared" si="1"/>
        <v>7</v>
      </c>
      <c r="B8" s="5" t="s">
        <v>66</v>
      </c>
      <c r="C8" s="5" t="s">
        <v>13</v>
      </c>
      <c r="D8" s="5" t="s">
        <v>93</v>
      </c>
      <c r="E8" s="5" t="s">
        <v>40</v>
      </c>
      <c r="F8" s="17">
        <v>0.55000000000000004</v>
      </c>
      <c r="G8" s="17">
        <v>0</v>
      </c>
      <c r="H8" s="17">
        <v>0.5</v>
      </c>
      <c r="I8" s="17">
        <v>0.3</v>
      </c>
      <c r="J8" s="17">
        <v>0</v>
      </c>
      <c r="K8" s="32" t="s">
        <v>44</v>
      </c>
      <c r="L8" s="32" t="s">
        <v>44</v>
      </c>
      <c r="M8" s="32" t="s">
        <v>44</v>
      </c>
      <c r="N8" s="32" t="s">
        <v>95</v>
      </c>
      <c r="O8" s="6">
        <v>17</v>
      </c>
      <c r="P8" s="17">
        <f t="shared" si="0"/>
        <v>0.60795683191176941</v>
      </c>
      <c r="Q8" s="48">
        <v>1</v>
      </c>
      <c r="R8" s="11" t="s">
        <v>17</v>
      </c>
    </row>
    <row r="9" spans="1:18" s="13" customFormat="1" x14ac:dyDescent="0.3">
      <c r="A9" s="61">
        <f t="shared" si="1"/>
        <v>8</v>
      </c>
      <c r="B9" s="5" t="s">
        <v>66</v>
      </c>
      <c r="C9" s="5" t="s">
        <v>14</v>
      </c>
      <c r="D9" s="5" t="s">
        <v>93</v>
      </c>
      <c r="E9" s="5" t="s">
        <v>40</v>
      </c>
      <c r="F9" s="17">
        <v>0.75</v>
      </c>
      <c r="G9" s="17">
        <v>0</v>
      </c>
      <c r="H9" s="17">
        <v>0.4</v>
      </c>
      <c r="I9" s="17">
        <v>0.75</v>
      </c>
      <c r="J9" s="17">
        <v>0</v>
      </c>
      <c r="K9" s="32" t="s">
        <v>44</v>
      </c>
      <c r="L9" s="32" t="s">
        <v>44</v>
      </c>
      <c r="M9" s="32" t="s">
        <v>44</v>
      </c>
      <c r="N9" s="32" t="s">
        <v>95</v>
      </c>
      <c r="O9" s="6">
        <v>37</v>
      </c>
      <c r="P9" s="17">
        <f t="shared" si="0"/>
        <v>1.2159136638235388</v>
      </c>
      <c r="Q9" s="48">
        <v>2</v>
      </c>
      <c r="R9" s="11" t="s">
        <v>18</v>
      </c>
    </row>
    <row r="10" spans="1:18" s="13" customFormat="1" x14ac:dyDescent="0.3">
      <c r="A10" s="61">
        <f t="shared" si="1"/>
        <v>9</v>
      </c>
      <c r="B10" s="5" t="s">
        <v>66</v>
      </c>
      <c r="C10" s="5" t="s">
        <v>15</v>
      </c>
      <c r="D10" s="5" t="s">
        <v>93</v>
      </c>
      <c r="E10" s="5" t="s">
        <v>40</v>
      </c>
      <c r="F10" s="17">
        <v>1</v>
      </c>
      <c r="G10" s="17">
        <v>0</v>
      </c>
      <c r="H10" s="17">
        <v>0.4</v>
      </c>
      <c r="I10" s="17">
        <v>1</v>
      </c>
      <c r="J10" s="17">
        <v>0</v>
      </c>
      <c r="K10" s="32" t="s">
        <v>44</v>
      </c>
      <c r="L10" s="32" t="s">
        <v>44</v>
      </c>
      <c r="M10" s="32" t="s">
        <v>44</v>
      </c>
      <c r="N10" s="32" t="s">
        <v>95</v>
      </c>
      <c r="O10" s="14">
        <f>18*30/7</f>
        <v>77.142857142857139</v>
      </c>
      <c r="P10" s="17">
        <f t="shared" si="0"/>
        <v>2.4318273276470777</v>
      </c>
      <c r="Q10" s="48">
        <v>4</v>
      </c>
      <c r="R10" s="11" t="s">
        <v>18</v>
      </c>
    </row>
    <row r="11" spans="1:18" s="13" customFormat="1" x14ac:dyDescent="0.3">
      <c r="A11" s="61">
        <f t="shared" si="1"/>
        <v>10</v>
      </c>
      <c r="B11" s="7" t="s">
        <v>68</v>
      </c>
      <c r="C11" s="7" t="s">
        <v>12</v>
      </c>
      <c r="D11" s="7" t="s">
        <v>93</v>
      </c>
      <c r="E11" s="7" t="s">
        <v>40</v>
      </c>
      <c r="F11" s="16">
        <v>0.75</v>
      </c>
      <c r="G11" s="16">
        <v>0</v>
      </c>
      <c r="H11" s="16">
        <v>0.28000000000000003</v>
      </c>
      <c r="I11" s="16">
        <v>0.03</v>
      </c>
      <c r="J11" s="18">
        <v>0</v>
      </c>
      <c r="K11" s="31" t="s">
        <v>44</v>
      </c>
      <c r="L11" s="31" t="s">
        <v>44</v>
      </c>
      <c r="M11" s="31" t="s">
        <v>44</v>
      </c>
      <c r="N11" s="31" t="s">
        <v>95</v>
      </c>
      <c r="O11" s="4">
        <v>3</v>
      </c>
      <c r="P11" s="16">
        <f t="shared" si="0"/>
        <v>0.60795683191176941</v>
      </c>
      <c r="Q11" s="47">
        <v>1</v>
      </c>
      <c r="R11" s="10" t="s">
        <v>7</v>
      </c>
    </row>
    <row r="12" spans="1:18" s="13" customFormat="1" x14ac:dyDescent="0.3">
      <c r="A12" s="61">
        <f t="shared" si="1"/>
        <v>11</v>
      </c>
      <c r="B12" s="5" t="s">
        <v>68</v>
      </c>
      <c r="C12" s="5" t="s">
        <v>13</v>
      </c>
      <c r="D12" s="5" t="s">
        <v>93</v>
      </c>
      <c r="E12" s="5" t="s">
        <v>40</v>
      </c>
      <c r="F12" s="17">
        <v>1</v>
      </c>
      <c r="G12" s="17">
        <v>0</v>
      </c>
      <c r="H12" s="17">
        <v>0.3</v>
      </c>
      <c r="I12" s="17">
        <v>0.15</v>
      </c>
      <c r="J12" s="17">
        <v>0</v>
      </c>
      <c r="K12" s="32" t="s">
        <v>44</v>
      </c>
      <c r="L12" s="32" t="s">
        <v>44</v>
      </c>
      <c r="M12" s="32" t="s">
        <v>44</v>
      </c>
      <c r="N12" s="32" t="s">
        <v>95</v>
      </c>
      <c r="O12" s="6">
        <v>20</v>
      </c>
      <c r="P12" s="17">
        <f t="shared" si="0"/>
        <v>1.2159136638235388</v>
      </c>
      <c r="Q12" s="48">
        <v>2</v>
      </c>
      <c r="R12" s="11" t="s">
        <v>7</v>
      </c>
    </row>
    <row r="13" spans="1:18" s="13" customFormat="1" x14ac:dyDescent="0.3">
      <c r="A13" s="61">
        <f t="shared" si="1"/>
        <v>12</v>
      </c>
      <c r="B13" s="5" t="s">
        <v>68</v>
      </c>
      <c r="C13" s="5" t="s">
        <v>14</v>
      </c>
      <c r="D13" s="5" t="s">
        <v>93</v>
      </c>
      <c r="E13" s="5" t="s">
        <v>40</v>
      </c>
      <c r="F13" s="17">
        <v>1.33</v>
      </c>
      <c r="G13" s="17">
        <v>0</v>
      </c>
      <c r="H13" s="17">
        <v>0.34</v>
      </c>
      <c r="I13" s="17">
        <v>0.4</v>
      </c>
      <c r="J13" s="17">
        <v>0</v>
      </c>
      <c r="K13" s="32" t="s">
        <v>44</v>
      </c>
      <c r="L13" s="32" t="s">
        <v>44</v>
      </c>
      <c r="M13" s="32" t="s">
        <v>44</v>
      </c>
      <c r="N13" s="32" t="s">
        <v>95</v>
      </c>
      <c r="O13" s="6">
        <v>60</v>
      </c>
      <c r="P13" s="17">
        <f t="shared" si="0"/>
        <v>2.4318273276470777</v>
      </c>
      <c r="Q13" s="48">
        <v>4</v>
      </c>
      <c r="R13" s="11" t="s">
        <v>7</v>
      </c>
    </row>
    <row r="14" spans="1:18" s="13" customFormat="1" x14ac:dyDescent="0.3">
      <c r="A14" s="61">
        <f t="shared" si="1"/>
        <v>13</v>
      </c>
      <c r="B14" s="5" t="s">
        <v>68</v>
      </c>
      <c r="C14" s="5" t="s">
        <v>15</v>
      </c>
      <c r="D14" s="5" t="s">
        <v>93</v>
      </c>
      <c r="E14" s="5" t="s">
        <v>40</v>
      </c>
      <c r="F14" s="17">
        <v>1.55</v>
      </c>
      <c r="G14" s="17">
        <v>0</v>
      </c>
      <c r="H14" s="17">
        <v>0.28000000000000003</v>
      </c>
      <c r="I14" s="17">
        <v>1.2</v>
      </c>
      <c r="J14" s="17">
        <v>0</v>
      </c>
      <c r="K14" s="32" t="s">
        <v>44</v>
      </c>
      <c r="L14" s="32" t="s">
        <v>44</v>
      </c>
      <c r="M14" s="32" t="s">
        <v>44</v>
      </c>
      <c r="N14" s="32" t="s">
        <v>95</v>
      </c>
      <c r="O14" s="14">
        <f>24*30/7</f>
        <v>102.85714285714286</v>
      </c>
      <c r="P14" s="17">
        <f t="shared" si="0"/>
        <v>4.8636546552941553</v>
      </c>
      <c r="Q14" s="48">
        <v>8</v>
      </c>
      <c r="R14" s="11" t="s">
        <v>7</v>
      </c>
    </row>
    <row r="15" spans="1:18" s="13" customFormat="1" x14ac:dyDescent="0.3">
      <c r="A15" s="61">
        <f t="shared" si="1"/>
        <v>14</v>
      </c>
      <c r="B15" s="7" t="s">
        <v>71</v>
      </c>
      <c r="C15" s="7" t="s">
        <v>12</v>
      </c>
      <c r="D15" s="7" t="s">
        <v>93</v>
      </c>
      <c r="E15" s="7" t="s">
        <v>40</v>
      </c>
      <c r="F15" s="16">
        <v>0.28000000000000003</v>
      </c>
      <c r="G15" s="16">
        <v>0</v>
      </c>
      <c r="H15" s="16">
        <v>0.25</v>
      </c>
      <c r="I15" s="16">
        <v>0.05</v>
      </c>
      <c r="J15" s="18">
        <v>1</v>
      </c>
      <c r="K15" s="31" t="s">
        <v>44</v>
      </c>
      <c r="L15" s="31" t="s">
        <v>44</v>
      </c>
      <c r="M15" s="31" t="s">
        <v>44</v>
      </c>
      <c r="N15" s="31" t="s">
        <v>95</v>
      </c>
      <c r="O15" s="16">
        <v>1</v>
      </c>
      <c r="P15" s="16">
        <f t="shared" si="0"/>
        <v>0.30397841595588471</v>
      </c>
      <c r="Q15" s="16">
        <v>0.5</v>
      </c>
      <c r="R15" s="10" t="s">
        <v>91</v>
      </c>
    </row>
    <row r="16" spans="1:18" s="13" customFormat="1" x14ac:dyDescent="0.3">
      <c r="A16" s="61">
        <f t="shared" si="1"/>
        <v>15</v>
      </c>
      <c r="B16" s="5" t="s">
        <v>71</v>
      </c>
      <c r="C16" s="5" t="s">
        <v>13</v>
      </c>
      <c r="D16" s="5" t="s">
        <v>93</v>
      </c>
      <c r="E16" s="5" t="s">
        <v>40</v>
      </c>
      <c r="F16" s="17">
        <v>0.43</v>
      </c>
      <c r="G16" s="17">
        <v>0</v>
      </c>
      <c r="H16" s="17">
        <v>0.35</v>
      </c>
      <c r="I16" s="17">
        <v>0.3</v>
      </c>
      <c r="J16" s="17">
        <v>0</v>
      </c>
      <c r="K16" s="32" t="s">
        <v>44</v>
      </c>
      <c r="L16" s="32" t="s">
        <v>44</v>
      </c>
      <c r="M16" s="32" t="s">
        <v>44</v>
      </c>
      <c r="N16" s="32" t="s">
        <v>95</v>
      </c>
      <c r="O16" s="17">
        <v>3</v>
      </c>
      <c r="P16" s="17">
        <f t="shared" si="0"/>
        <v>0.91193524786765412</v>
      </c>
      <c r="Q16" s="17">
        <v>1.5</v>
      </c>
      <c r="R16" s="11" t="s">
        <v>91</v>
      </c>
    </row>
    <row r="17" spans="1:18" s="13" customFormat="1" x14ac:dyDescent="0.3">
      <c r="A17" s="61">
        <f t="shared" si="1"/>
        <v>16</v>
      </c>
      <c r="B17" s="5" t="s">
        <v>71</v>
      </c>
      <c r="C17" s="5" t="s">
        <v>14</v>
      </c>
      <c r="D17" s="5" t="s">
        <v>93</v>
      </c>
      <c r="E17" s="5" t="s">
        <v>40</v>
      </c>
      <c r="F17" s="17">
        <v>0.6</v>
      </c>
      <c r="G17" s="17">
        <v>0</v>
      </c>
      <c r="H17" s="17">
        <v>0.4</v>
      </c>
      <c r="I17" s="17">
        <v>0.75</v>
      </c>
      <c r="J17" s="17">
        <v>0</v>
      </c>
      <c r="K17" s="32" t="s">
        <v>44</v>
      </c>
      <c r="L17" s="32" t="s">
        <v>44</v>
      </c>
      <c r="M17" s="32" t="s">
        <v>44</v>
      </c>
      <c r="N17" s="32" t="s">
        <v>95</v>
      </c>
      <c r="O17" s="17">
        <v>7</v>
      </c>
      <c r="P17" s="17">
        <f t="shared" si="0"/>
        <v>2.1278489116911929</v>
      </c>
      <c r="Q17" s="17">
        <v>3.5</v>
      </c>
      <c r="R17" s="11" t="s">
        <v>91</v>
      </c>
    </row>
    <row r="18" spans="1:18" s="13" customFormat="1" x14ac:dyDescent="0.3">
      <c r="A18" s="61">
        <f t="shared" si="1"/>
        <v>17</v>
      </c>
      <c r="B18" s="5" t="s">
        <v>71</v>
      </c>
      <c r="C18" s="5" t="s">
        <v>15</v>
      </c>
      <c r="D18" s="5" t="s">
        <v>93</v>
      </c>
      <c r="E18" s="5" t="s">
        <v>40</v>
      </c>
      <c r="F18" s="17">
        <v>0.85</v>
      </c>
      <c r="G18" s="17">
        <v>0</v>
      </c>
      <c r="H18" s="17">
        <v>0.4</v>
      </c>
      <c r="I18" s="17">
        <v>1</v>
      </c>
      <c r="J18" s="17">
        <v>0</v>
      </c>
      <c r="K18" s="32" t="s">
        <v>44</v>
      </c>
      <c r="L18" s="32" t="s">
        <v>44</v>
      </c>
      <c r="M18" s="32" t="s">
        <v>44</v>
      </c>
      <c r="N18" s="32" t="s">
        <v>95</v>
      </c>
      <c r="O18" s="17">
        <v>30</v>
      </c>
      <c r="P18" s="17">
        <f t="shared" si="0"/>
        <v>9.1193524786765412</v>
      </c>
      <c r="Q18" s="17">
        <v>15</v>
      </c>
      <c r="R18" s="11" t="s">
        <v>91</v>
      </c>
    </row>
    <row r="19" spans="1:18" s="13" customFormat="1" x14ac:dyDescent="0.3">
      <c r="A19" s="61">
        <f t="shared" si="1"/>
        <v>18</v>
      </c>
      <c r="B19" s="7" t="s">
        <v>67</v>
      </c>
      <c r="C19" s="7" t="s">
        <v>12</v>
      </c>
      <c r="D19" s="7" t="s">
        <v>93</v>
      </c>
      <c r="E19" s="7" t="s">
        <v>40</v>
      </c>
      <c r="F19" s="16">
        <v>0.47500000000000003</v>
      </c>
      <c r="G19" s="16">
        <v>0</v>
      </c>
      <c r="H19" s="16">
        <v>0.25</v>
      </c>
      <c r="I19" s="16">
        <v>0.06</v>
      </c>
      <c r="J19" s="16">
        <v>1</v>
      </c>
      <c r="K19" s="31" t="s">
        <v>44</v>
      </c>
      <c r="L19" s="31" t="s">
        <v>44</v>
      </c>
      <c r="M19" s="31" t="s">
        <v>44</v>
      </c>
      <c r="N19" s="31" t="s">
        <v>95</v>
      </c>
      <c r="O19" s="44">
        <v>5</v>
      </c>
      <c r="P19" s="49">
        <f t="shared" ref="P19:P22" si="2">Q19/NORMINV(0.95,0,1)</f>
        <v>0.30397841595588471</v>
      </c>
      <c r="Q19" s="50">
        <v>0.5</v>
      </c>
      <c r="R19" s="10" t="s">
        <v>91</v>
      </c>
    </row>
    <row r="20" spans="1:18" s="13" customFormat="1" x14ac:dyDescent="0.3">
      <c r="A20" s="61">
        <f t="shared" si="1"/>
        <v>19</v>
      </c>
      <c r="B20" s="5" t="s">
        <v>67</v>
      </c>
      <c r="C20" s="5" t="s">
        <v>13</v>
      </c>
      <c r="D20" s="5" t="s">
        <v>93</v>
      </c>
      <c r="E20" s="5" t="s">
        <v>40</v>
      </c>
      <c r="F20" s="17">
        <v>0.61499999999999999</v>
      </c>
      <c r="G20" s="17">
        <v>0</v>
      </c>
      <c r="H20" s="17">
        <v>0.33</v>
      </c>
      <c r="I20" s="17">
        <v>0.3</v>
      </c>
      <c r="J20" s="17">
        <v>1</v>
      </c>
      <c r="K20" s="32" t="s">
        <v>44</v>
      </c>
      <c r="L20" s="32" t="s">
        <v>44</v>
      </c>
      <c r="M20" s="32" t="s">
        <v>44</v>
      </c>
      <c r="N20" s="32" t="s">
        <v>95</v>
      </c>
      <c r="O20" s="45">
        <v>17</v>
      </c>
      <c r="P20" s="51">
        <f t="shared" si="2"/>
        <v>0.60795683191176941</v>
      </c>
      <c r="Q20" s="52">
        <v>1</v>
      </c>
      <c r="R20" s="11" t="s">
        <v>91</v>
      </c>
    </row>
    <row r="21" spans="1:18" s="13" customFormat="1" x14ac:dyDescent="0.3">
      <c r="A21" s="61">
        <f t="shared" si="1"/>
        <v>20</v>
      </c>
      <c r="B21" s="5" t="s">
        <v>67</v>
      </c>
      <c r="C21" s="5" t="s">
        <v>14</v>
      </c>
      <c r="D21" s="5" t="s">
        <v>93</v>
      </c>
      <c r="E21" s="5" t="s">
        <v>40</v>
      </c>
      <c r="F21" s="17">
        <v>0.77</v>
      </c>
      <c r="G21" s="17">
        <v>0</v>
      </c>
      <c r="H21" s="17">
        <v>0.4</v>
      </c>
      <c r="I21" s="17">
        <v>0.75</v>
      </c>
      <c r="J21" s="17">
        <v>0</v>
      </c>
      <c r="K21" s="32" t="s">
        <v>44</v>
      </c>
      <c r="L21" s="32" t="s">
        <v>44</v>
      </c>
      <c r="M21" s="32" t="s">
        <v>44</v>
      </c>
      <c r="N21" s="32" t="s">
        <v>95</v>
      </c>
      <c r="O21" s="45">
        <v>37</v>
      </c>
      <c r="P21" s="51">
        <f t="shared" si="2"/>
        <v>1.2159136638235388</v>
      </c>
      <c r="Q21" s="52">
        <v>2</v>
      </c>
      <c r="R21" s="11" t="s">
        <v>91</v>
      </c>
    </row>
    <row r="22" spans="1:18" s="13" customFormat="1" x14ac:dyDescent="0.3">
      <c r="A22" s="61">
        <f t="shared" si="1"/>
        <v>21</v>
      </c>
      <c r="B22" s="8" t="s">
        <v>67</v>
      </c>
      <c r="C22" s="8" t="s">
        <v>15</v>
      </c>
      <c r="D22" s="8" t="s">
        <v>93</v>
      </c>
      <c r="E22" s="8" t="s">
        <v>40</v>
      </c>
      <c r="F22" s="19">
        <v>1</v>
      </c>
      <c r="G22" s="19">
        <v>0</v>
      </c>
      <c r="H22" s="19">
        <v>0.4</v>
      </c>
      <c r="I22" s="19">
        <v>1</v>
      </c>
      <c r="J22" s="19">
        <v>0</v>
      </c>
      <c r="K22" s="33" t="s">
        <v>44</v>
      </c>
      <c r="L22" s="33" t="s">
        <v>44</v>
      </c>
      <c r="M22" s="33" t="s">
        <v>44</v>
      </c>
      <c r="N22" s="33" t="s">
        <v>95</v>
      </c>
      <c r="O22" s="46">
        <f>18*30/7</f>
        <v>77.142857142857139</v>
      </c>
      <c r="P22" s="51">
        <f t="shared" si="2"/>
        <v>2.4318273276470777</v>
      </c>
      <c r="Q22" s="52">
        <v>4</v>
      </c>
      <c r="R22" s="11" t="s">
        <v>91</v>
      </c>
    </row>
    <row r="23" spans="1:18" s="13" customFormat="1" x14ac:dyDescent="0.3">
      <c r="A23" s="61">
        <f t="shared" si="1"/>
        <v>22</v>
      </c>
      <c r="B23" s="34" t="s">
        <v>8</v>
      </c>
      <c r="C23" s="34" t="s">
        <v>12</v>
      </c>
      <c r="D23" s="34" t="s">
        <v>93</v>
      </c>
      <c r="E23" s="34" t="s">
        <v>40</v>
      </c>
      <c r="F23" s="35">
        <v>10</v>
      </c>
      <c r="G23" s="35">
        <v>0</v>
      </c>
      <c r="H23" s="35">
        <v>0.01</v>
      </c>
      <c r="I23" s="35">
        <v>0.01</v>
      </c>
      <c r="J23" s="35">
        <v>1</v>
      </c>
      <c r="K23" s="35" t="s">
        <v>44</v>
      </c>
      <c r="L23" s="35" t="s">
        <v>44</v>
      </c>
      <c r="M23" s="35" t="s">
        <v>44</v>
      </c>
      <c r="N23" s="35" t="s">
        <v>95</v>
      </c>
      <c r="O23" s="36">
        <v>1</v>
      </c>
      <c r="P23" s="35">
        <f t="shared" ref="P23:P30" si="3">Q23/NORMINV(0.95,0,1)</f>
        <v>6.0795683191176939E-2</v>
      </c>
      <c r="Q23" s="53">
        <v>0.1</v>
      </c>
      <c r="R23" s="10" t="s">
        <v>91</v>
      </c>
    </row>
    <row r="24" spans="1:18" s="13" customFormat="1" x14ac:dyDescent="0.3">
      <c r="A24" s="61">
        <f t="shared" si="1"/>
        <v>23</v>
      </c>
      <c r="B24" s="37" t="s">
        <v>8</v>
      </c>
      <c r="C24" s="37" t="s">
        <v>13</v>
      </c>
      <c r="D24" s="37" t="s">
        <v>93</v>
      </c>
      <c r="E24" s="37" t="s">
        <v>40</v>
      </c>
      <c r="F24" s="38">
        <v>10</v>
      </c>
      <c r="G24" s="38">
        <v>0</v>
      </c>
      <c r="H24" s="38">
        <v>0.01</v>
      </c>
      <c r="I24" s="38">
        <v>0.01</v>
      </c>
      <c r="J24" s="38">
        <v>1</v>
      </c>
      <c r="K24" s="38" t="s">
        <v>44</v>
      </c>
      <c r="L24" s="38" t="s">
        <v>44</v>
      </c>
      <c r="M24" s="38" t="s">
        <v>44</v>
      </c>
      <c r="N24" s="38" t="s">
        <v>95</v>
      </c>
      <c r="O24" s="39">
        <v>1</v>
      </c>
      <c r="P24" s="38">
        <f t="shared" si="3"/>
        <v>6.0795683191176939E-2</v>
      </c>
      <c r="Q24" s="54">
        <v>0.1</v>
      </c>
      <c r="R24" s="11" t="s">
        <v>91</v>
      </c>
    </row>
    <row r="25" spans="1:18" s="13" customFormat="1" x14ac:dyDescent="0.3">
      <c r="A25" s="61">
        <f t="shared" si="1"/>
        <v>24</v>
      </c>
      <c r="B25" s="37" t="s">
        <v>8</v>
      </c>
      <c r="C25" s="37" t="s">
        <v>14</v>
      </c>
      <c r="D25" s="37" t="s">
        <v>93</v>
      </c>
      <c r="E25" s="37" t="s">
        <v>40</v>
      </c>
      <c r="F25" s="38">
        <v>10</v>
      </c>
      <c r="G25" s="38">
        <v>0</v>
      </c>
      <c r="H25" s="38">
        <v>0.01</v>
      </c>
      <c r="I25" s="38">
        <v>0.01</v>
      </c>
      <c r="J25" s="38">
        <v>1</v>
      </c>
      <c r="K25" s="38" t="s">
        <v>44</v>
      </c>
      <c r="L25" s="38" t="s">
        <v>44</v>
      </c>
      <c r="M25" s="38" t="s">
        <v>44</v>
      </c>
      <c r="N25" s="38" t="s">
        <v>95</v>
      </c>
      <c r="O25" s="39">
        <v>1</v>
      </c>
      <c r="P25" s="38">
        <f t="shared" si="3"/>
        <v>6.0795683191176939E-2</v>
      </c>
      <c r="Q25" s="54">
        <v>0.1</v>
      </c>
      <c r="R25" s="11" t="s">
        <v>91</v>
      </c>
    </row>
    <row r="26" spans="1:18" s="13" customFormat="1" x14ac:dyDescent="0.3">
      <c r="A26" s="61">
        <f t="shared" si="1"/>
        <v>25</v>
      </c>
      <c r="B26" s="40" t="s">
        <v>8</v>
      </c>
      <c r="C26" s="40" t="s">
        <v>15</v>
      </c>
      <c r="D26" s="40" t="s">
        <v>93</v>
      </c>
      <c r="E26" s="40" t="s">
        <v>40</v>
      </c>
      <c r="F26" s="41">
        <v>10</v>
      </c>
      <c r="G26" s="41">
        <v>0</v>
      </c>
      <c r="H26" s="41">
        <v>0.01</v>
      </c>
      <c r="I26" s="41">
        <v>0.01</v>
      </c>
      <c r="J26" s="41">
        <v>1</v>
      </c>
      <c r="K26" s="41" t="s">
        <v>44</v>
      </c>
      <c r="L26" s="41" t="s">
        <v>44</v>
      </c>
      <c r="M26" s="41" t="s">
        <v>44</v>
      </c>
      <c r="N26" s="41" t="s">
        <v>95</v>
      </c>
      <c r="O26" s="42">
        <v>1</v>
      </c>
      <c r="P26" s="41">
        <f t="shared" si="3"/>
        <v>6.0795683191176939E-2</v>
      </c>
      <c r="Q26" s="55">
        <v>0.1</v>
      </c>
      <c r="R26" s="11" t="s">
        <v>91</v>
      </c>
    </row>
    <row r="27" spans="1:18" s="13" customFormat="1" x14ac:dyDescent="0.3">
      <c r="A27" s="61">
        <f t="shared" si="1"/>
        <v>26</v>
      </c>
      <c r="B27" s="34" t="s">
        <v>45</v>
      </c>
      <c r="C27" s="34" t="s">
        <v>12</v>
      </c>
      <c r="D27" s="34" t="s">
        <v>93</v>
      </c>
      <c r="E27" s="34" t="s">
        <v>40</v>
      </c>
      <c r="F27" s="35">
        <v>10</v>
      </c>
      <c r="G27" s="35">
        <v>0</v>
      </c>
      <c r="H27" s="35">
        <v>0.01</v>
      </c>
      <c r="I27" s="35">
        <v>0.01</v>
      </c>
      <c r="J27" s="35">
        <v>1</v>
      </c>
      <c r="K27" s="35" t="s">
        <v>44</v>
      </c>
      <c r="L27" s="35" t="s">
        <v>44</v>
      </c>
      <c r="M27" s="35" t="s">
        <v>44</v>
      </c>
      <c r="N27" s="35" t="s">
        <v>95</v>
      </c>
      <c r="O27" s="36">
        <v>1</v>
      </c>
      <c r="P27" s="35">
        <f t="shared" si="3"/>
        <v>6.0795683191176939E-2</v>
      </c>
      <c r="Q27" s="53">
        <v>0.1</v>
      </c>
      <c r="R27" s="10" t="s">
        <v>91</v>
      </c>
    </row>
    <row r="28" spans="1:18" s="13" customFormat="1" x14ac:dyDescent="0.3">
      <c r="A28" s="61">
        <f t="shared" si="1"/>
        <v>27</v>
      </c>
      <c r="B28" s="37" t="s">
        <v>45</v>
      </c>
      <c r="C28" s="37" t="s">
        <v>13</v>
      </c>
      <c r="D28" s="37" t="s">
        <v>93</v>
      </c>
      <c r="E28" s="37" t="s">
        <v>40</v>
      </c>
      <c r="F28" s="38">
        <v>10</v>
      </c>
      <c r="G28" s="38">
        <v>0</v>
      </c>
      <c r="H28" s="38">
        <v>0.01</v>
      </c>
      <c r="I28" s="38">
        <v>0.01</v>
      </c>
      <c r="J28" s="38">
        <v>1</v>
      </c>
      <c r="K28" s="38" t="s">
        <v>44</v>
      </c>
      <c r="L28" s="38" t="s">
        <v>44</v>
      </c>
      <c r="M28" s="38" t="s">
        <v>44</v>
      </c>
      <c r="N28" s="38" t="s">
        <v>95</v>
      </c>
      <c r="O28" s="39">
        <v>1</v>
      </c>
      <c r="P28" s="38">
        <f t="shared" si="3"/>
        <v>6.0795683191176939E-2</v>
      </c>
      <c r="Q28" s="54">
        <v>0.1</v>
      </c>
      <c r="R28" s="11" t="s">
        <v>91</v>
      </c>
    </row>
    <row r="29" spans="1:18" s="13" customFormat="1" x14ac:dyDescent="0.3">
      <c r="A29" s="61">
        <f t="shared" si="1"/>
        <v>28</v>
      </c>
      <c r="B29" s="37" t="s">
        <v>45</v>
      </c>
      <c r="C29" s="37" t="s">
        <v>14</v>
      </c>
      <c r="D29" s="37" t="s">
        <v>93</v>
      </c>
      <c r="E29" s="37" t="s">
        <v>40</v>
      </c>
      <c r="F29" s="38">
        <v>10</v>
      </c>
      <c r="G29" s="38">
        <v>0</v>
      </c>
      <c r="H29" s="38">
        <v>0.01</v>
      </c>
      <c r="I29" s="38">
        <v>0.01</v>
      </c>
      <c r="J29" s="38">
        <v>1</v>
      </c>
      <c r="K29" s="38" t="s">
        <v>44</v>
      </c>
      <c r="L29" s="38" t="s">
        <v>44</v>
      </c>
      <c r="M29" s="38" t="s">
        <v>44</v>
      </c>
      <c r="N29" s="38" t="s">
        <v>95</v>
      </c>
      <c r="O29" s="39">
        <v>1</v>
      </c>
      <c r="P29" s="38">
        <f t="shared" si="3"/>
        <v>6.0795683191176939E-2</v>
      </c>
      <c r="Q29" s="54">
        <v>0.1</v>
      </c>
      <c r="R29" s="11" t="s">
        <v>91</v>
      </c>
    </row>
    <row r="30" spans="1:18" s="13" customFormat="1" x14ac:dyDescent="0.3">
      <c r="A30" s="61">
        <f t="shared" si="1"/>
        <v>29</v>
      </c>
      <c r="B30" s="40" t="s">
        <v>45</v>
      </c>
      <c r="C30" s="40" t="s">
        <v>15</v>
      </c>
      <c r="D30" s="40" t="s">
        <v>93</v>
      </c>
      <c r="E30" s="40" t="s">
        <v>40</v>
      </c>
      <c r="F30" s="41">
        <v>10</v>
      </c>
      <c r="G30" s="41">
        <v>0</v>
      </c>
      <c r="H30" s="41">
        <v>0.01</v>
      </c>
      <c r="I30" s="41">
        <v>0.01</v>
      </c>
      <c r="J30" s="41">
        <v>1</v>
      </c>
      <c r="K30" s="41" t="s">
        <v>44</v>
      </c>
      <c r="L30" s="41" t="s">
        <v>44</v>
      </c>
      <c r="M30" s="41" t="s">
        <v>44</v>
      </c>
      <c r="N30" s="41" t="s">
        <v>95</v>
      </c>
      <c r="O30" s="42">
        <v>1</v>
      </c>
      <c r="P30" s="41">
        <f t="shared" si="3"/>
        <v>6.0795683191176939E-2</v>
      </c>
      <c r="Q30" s="55">
        <v>0.1</v>
      </c>
      <c r="R30" s="11" t="s">
        <v>91</v>
      </c>
    </row>
  </sheetData>
  <sortState xmlns:xlrd2="http://schemas.microsoft.com/office/spreadsheetml/2017/richdata2" ref="B6:R69">
    <sortCondition ref="B134:B197"/>
    <sortCondition ref="C134:C197"/>
  </sortState>
  <pageMargins left="0.75" right="0.75" top="1" bottom="1" header="0.5" footer="0.5"/>
  <pageSetup paperSize="9"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C29"/>
  <sheetViews>
    <sheetView zoomScale="110" zoomScaleNormal="110" zoomScalePageLayoutView="125" workbookViewId="0">
      <selection activeCell="C16" sqref="C16"/>
    </sheetView>
  </sheetViews>
  <sheetFormatPr defaultColWidth="10.796875" defaultRowHeight="13.8" x14ac:dyDescent="0.3"/>
  <cols>
    <col min="1" max="1" width="21.5" style="1" customWidth="1"/>
    <col min="2" max="2" width="14.19921875" style="1" customWidth="1"/>
    <col min="3" max="3" width="89.5" style="9" customWidth="1"/>
    <col min="4" max="4" width="44.69921875" style="3" customWidth="1"/>
    <col min="5" max="16384" width="10.796875" style="3"/>
  </cols>
  <sheetData>
    <row r="1" spans="1:3" ht="25.95" customHeight="1" x14ac:dyDescent="0.3">
      <c r="A1" s="15" t="s">
        <v>0</v>
      </c>
      <c r="B1" s="15" t="s">
        <v>4</v>
      </c>
      <c r="C1" s="20" t="s">
        <v>50</v>
      </c>
    </row>
    <row r="2" spans="1:3" s="13" customFormat="1" x14ac:dyDescent="0.3">
      <c r="A2" s="5" t="s">
        <v>65</v>
      </c>
      <c r="B2" s="7" t="s">
        <v>12</v>
      </c>
      <c r="C2" s="11" t="s">
        <v>19</v>
      </c>
    </row>
    <row r="3" spans="1:3" s="13" customFormat="1" x14ac:dyDescent="0.3">
      <c r="A3" s="5" t="s">
        <v>65</v>
      </c>
      <c r="B3" s="5" t="s">
        <v>13</v>
      </c>
      <c r="C3" s="11" t="s">
        <v>20</v>
      </c>
    </row>
    <row r="4" spans="1:3" s="13" customFormat="1" x14ac:dyDescent="0.3">
      <c r="A4" s="5" t="s">
        <v>65</v>
      </c>
      <c r="B4" s="5" t="s">
        <v>14</v>
      </c>
      <c r="C4" s="11" t="s">
        <v>21</v>
      </c>
    </row>
    <row r="5" spans="1:3" s="13" customFormat="1" x14ac:dyDescent="0.3">
      <c r="A5" s="5" t="s">
        <v>65</v>
      </c>
      <c r="B5" s="5" t="s">
        <v>15</v>
      </c>
      <c r="C5" s="11" t="s">
        <v>22</v>
      </c>
    </row>
    <row r="6" spans="1:3" s="13" customFormat="1" ht="27.6" x14ac:dyDescent="0.3">
      <c r="A6" s="7" t="s">
        <v>66</v>
      </c>
      <c r="B6" s="7" t="s">
        <v>12</v>
      </c>
      <c r="C6" s="10" t="s">
        <v>23</v>
      </c>
    </row>
    <row r="7" spans="1:3" s="13" customFormat="1" ht="27.6" x14ac:dyDescent="0.3">
      <c r="A7" s="5" t="s">
        <v>66</v>
      </c>
      <c r="B7" s="5" t="s">
        <v>13</v>
      </c>
      <c r="C7" s="11" t="s">
        <v>24</v>
      </c>
    </row>
    <row r="8" spans="1:3" s="13" customFormat="1" ht="27.6" x14ac:dyDescent="0.3">
      <c r="A8" s="5" t="s">
        <v>66</v>
      </c>
      <c r="B8" s="5" t="s">
        <v>14</v>
      </c>
      <c r="C8" s="11" t="s">
        <v>25</v>
      </c>
    </row>
    <row r="9" spans="1:3" s="13" customFormat="1" x14ac:dyDescent="0.3">
      <c r="A9" s="8" t="s">
        <v>66</v>
      </c>
      <c r="B9" s="8" t="s">
        <v>15</v>
      </c>
      <c r="C9" s="12" t="s">
        <v>26</v>
      </c>
    </row>
    <row r="10" spans="1:3" s="13" customFormat="1" ht="27.6" x14ac:dyDescent="0.3">
      <c r="A10" s="7" t="s">
        <v>68</v>
      </c>
      <c r="B10" s="7" t="s">
        <v>12</v>
      </c>
      <c r="C10" s="10" t="s">
        <v>27</v>
      </c>
    </row>
    <row r="11" spans="1:3" s="13" customFormat="1" ht="41.4" x14ac:dyDescent="0.3">
      <c r="A11" s="5" t="s">
        <v>68</v>
      </c>
      <c r="B11" s="5" t="s">
        <v>13</v>
      </c>
      <c r="C11" s="11" t="s">
        <v>28</v>
      </c>
    </row>
    <row r="12" spans="1:3" s="13" customFormat="1" ht="55.2" x14ac:dyDescent="0.3">
      <c r="A12" s="5" t="s">
        <v>68</v>
      </c>
      <c r="B12" s="5" t="s">
        <v>14</v>
      </c>
      <c r="C12" s="11" t="s">
        <v>29</v>
      </c>
    </row>
    <row r="13" spans="1:3" s="13" customFormat="1" ht="41.4" x14ac:dyDescent="0.3">
      <c r="A13" s="8" t="s">
        <v>68</v>
      </c>
      <c r="B13" s="8" t="s">
        <v>15</v>
      </c>
      <c r="C13" s="12" t="s">
        <v>30</v>
      </c>
    </row>
    <row r="14" spans="1:3" s="13" customFormat="1" ht="27.6" x14ac:dyDescent="0.3">
      <c r="A14" s="7" t="s">
        <v>71</v>
      </c>
      <c r="B14" s="7" t="s">
        <v>12</v>
      </c>
      <c r="C14" s="10" t="s">
        <v>27</v>
      </c>
    </row>
    <row r="15" spans="1:3" s="13" customFormat="1" ht="41.4" x14ac:dyDescent="0.3">
      <c r="A15" s="5" t="s">
        <v>71</v>
      </c>
      <c r="B15" s="5" t="s">
        <v>13</v>
      </c>
      <c r="C15" s="11" t="s">
        <v>28</v>
      </c>
    </row>
    <row r="16" spans="1:3" s="13" customFormat="1" ht="55.2" x14ac:dyDescent="0.3">
      <c r="A16" s="5" t="s">
        <v>71</v>
      </c>
      <c r="B16" s="5" t="s">
        <v>14</v>
      </c>
      <c r="C16" s="11" t="s">
        <v>29</v>
      </c>
    </row>
    <row r="17" spans="1:3" s="13" customFormat="1" ht="41.4" x14ac:dyDescent="0.3">
      <c r="A17" s="8" t="s">
        <v>71</v>
      </c>
      <c r="B17" s="8" t="s">
        <v>15</v>
      </c>
      <c r="C17" s="12" t="s">
        <v>30</v>
      </c>
    </row>
    <row r="18" spans="1:3" s="13" customFormat="1" ht="27.6" x14ac:dyDescent="0.3">
      <c r="A18" s="7" t="s">
        <v>67</v>
      </c>
      <c r="B18" s="7" t="s">
        <v>12</v>
      </c>
      <c r="C18" s="10" t="s">
        <v>31</v>
      </c>
    </row>
    <row r="19" spans="1:3" s="13" customFormat="1" ht="41.4" x14ac:dyDescent="0.3">
      <c r="A19" s="5" t="s">
        <v>67</v>
      </c>
      <c r="B19" s="5" t="s">
        <v>13</v>
      </c>
      <c r="C19" s="11" t="s">
        <v>32</v>
      </c>
    </row>
    <row r="20" spans="1:3" s="13" customFormat="1" ht="55.2" x14ac:dyDescent="0.3">
      <c r="A20" s="5" t="s">
        <v>67</v>
      </c>
      <c r="B20" s="5" t="s">
        <v>14</v>
      </c>
      <c r="C20" s="11" t="s">
        <v>33</v>
      </c>
    </row>
    <row r="21" spans="1:3" s="13" customFormat="1" ht="41.4" x14ac:dyDescent="0.3">
      <c r="A21" s="8" t="s">
        <v>67</v>
      </c>
      <c r="B21" s="8" t="s">
        <v>15</v>
      </c>
      <c r="C21" s="12" t="s">
        <v>34</v>
      </c>
    </row>
    <row r="22" spans="1:3" s="13" customFormat="1" x14ac:dyDescent="0.3">
      <c r="A22" s="34" t="s">
        <v>8</v>
      </c>
      <c r="B22" s="34" t="s">
        <v>12</v>
      </c>
      <c r="C22" s="10" t="s">
        <v>80</v>
      </c>
    </row>
    <row r="23" spans="1:3" s="13" customFormat="1" x14ac:dyDescent="0.3">
      <c r="A23" s="37" t="s">
        <v>8</v>
      </c>
      <c r="B23" s="37" t="s">
        <v>13</v>
      </c>
      <c r="C23" s="11" t="s">
        <v>80</v>
      </c>
    </row>
    <row r="24" spans="1:3" s="13" customFormat="1" x14ac:dyDescent="0.3">
      <c r="A24" s="37" t="s">
        <v>8</v>
      </c>
      <c r="B24" s="37" t="s">
        <v>14</v>
      </c>
      <c r="C24" s="11" t="s">
        <v>80</v>
      </c>
    </row>
    <row r="25" spans="1:3" s="13" customFormat="1" x14ac:dyDescent="0.3">
      <c r="A25" s="40" t="s">
        <v>8</v>
      </c>
      <c r="B25" s="40" t="s">
        <v>15</v>
      </c>
      <c r="C25" s="12" t="s">
        <v>80</v>
      </c>
    </row>
    <row r="26" spans="1:3" s="13" customFormat="1" x14ac:dyDescent="0.3">
      <c r="A26" s="34" t="s">
        <v>45</v>
      </c>
      <c r="B26" s="34" t="s">
        <v>12</v>
      </c>
      <c r="C26" s="10" t="s">
        <v>80</v>
      </c>
    </row>
    <row r="27" spans="1:3" s="13" customFormat="1" x14ac:dyDescent="0.3">
      <c r="A27" s="37" t="s">
        <v>45</v>
      </c>
      <c r="B27" s="37" t="s">
        <v>13</v>
      </c>
      <c r="C27" s="11" t="s">
        <v>80</v>
      </c>
    </row>
    <row r="28" spans="1:3" s="13" customFormat="1" x14ac:dyDescent="0.3">
      <c r="A28" s="37" t="s">
        <v>45</v>
      </c>
      <c r="B28" s="37" t="s">
        <v>14</v>
      </c>
      <c r="C28" s="11" t="s">
        <v>80</v>
      </c>
    </row>
    <row r="29" spans="1:3" s="13" customFormat="1" x14ac:dyDescent="0.3">
      <c r="A29" s="40" t="s">
        <v>45</v>
      </c>
      <c r="B29" s="40" t="s">
        <v>15</v>
      </c>
      <c r="C29" s="12" t="s">
        <v>80</v>
      </c>
    </row>
  </sheetData>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BF9CA-EAED-4680-B438-60A818AD5E95}">
  <sheetPr>
    <tabColor rgb="FF66CCFF"/>
  </sheetPr>
  <dimension ref="A1:D11"/>
  <sheetViews>
    <sheetView tabSelected="1" workbookViewId="0">
      <selection activeCell="B19" sqref="B19"/>
    </sheetView>
  </sheetViews>
  <sheetFormatPr defaultColWidth="11.19921875" defaultRowHeight="15.6" x14ac:dyDescent="0.3"/>
  <cols>
    <col min="1" max="4" width="30.796875" style="56" customWidth="1"/>
  </cols>
  <sheetData>
    <row r="1" spans="1:4" s="64" customFormat="1" ht="25.2" customHeight="1" x14ac:dyDescent="0.3">
      <c r="A1" s="62" t="s">
        <v>96</v>
      </c>
      <c r="B1" s="62" t="s">
        <v>97</v>
      </c>
      <c r="C1" s="62" t="s">
        <v>98</v>
      </c>
      <c r="D1" s="62" t="s">
        <v>99</v>
      </c>
    </row>
    <row r="2" spans="1:4" s="63" customFormat="1" ht="14.4" x14ac:dyDescent="0.3">
      <c r="A2" s="63" t="s">
        <v>100</v>
      </c>
      <c r="B2" s="63" t="s">
        <v>101</v>
      </c>
      <c r="C2" s="63" t="s">
        <v>102</v>
      </c>
      <c r="D2" s="63" t="s">
        <v>103</v>
      </c>
    </row>
    <row r="3" spans="1:4" s="63" customFormat="1" ht="14.4" x14ac:dyDescent="0.3">
      <c r="A3" s="63" t="s">
        <v>104</v>
      </c>
      <c r="B3" s="63" t="s">
        <v>105</v>
      </c>
      <c r="C3" s="63" t="s">
        <v>106</v>
      </c>
      <c r="D3" s="63" t="s">
        <v>107</v>
      </c>
    </row>
    <row r="4" spans="1:4" s="63" customFormat="1" ht="14.4" x14ac:dyDescent="0.3">
      <c r="B4" s="63" t="s">
        <v>108</v>
      </c>
      <c r="C4" s="63" t="s">
        <v>109</v>
      </c>
      <c r="D4" s="63" t="s">
        <v>147</v>
      </c>
    </row>
    <row r="5" spans="1:4" s="63" customFormat="1" ht="14.4" x14ac:dyDescent="0.3">
      <c r="B5" s="63" t="s">
        <v>110</v>
      </c>
      <c r="C5" s="63" t="s">
        <v>111</v>
      </c>
      <c r="D5" s="63" t="s">
        <v>148</v>
      </c>
    </row>
    <row r="6" spans="1:4" s="63" customFormat="1" ht="14.4" x14ac:dyDescent="0.3">
      <c r="B6" s="63" t="s">
        <v>112</v>
      </c>
    </row>
    <row r="7" spans="1:4" s="63" customFormat="1" ht="14.4" x14ac:dyDescent="0.3">
      <c r="B7" s="63" t="s">
        <v>113</v>
      </c>
    </row>
    <row r="8" spans="1:4" s="63" customFormat="1" ht="14.4" x14ac:dyDescent="0.3">
      <c r="B8" s="63" t="s">
        <v>114</v>
      </c>
    </row>
    <row r="9" spans="1:4" s="63" customFormat="1" ht="14.4" x14ac:dyDescent="0.3">
      <c r="B9" s="63" t="s">
        <v>149</v>
      </c>
    </row>
    <row r="10" spans="1:4" s="63" customFormat="1" ht="14.4" x14ac:dyDescent="0.3">
      <c r="B10" s="63" t="s">
        <v>150</v>
      </c>
    </row>
    <row r="11" spans="1:4" s="63" customFormat="1" ht="14.4" x14ac:dyDescent="0.3">
      <c r="B11" s="63"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system_meta</vt:lpstr>
      <vt:lpstr>table_description</vt:lpstr>
      <vt:lpstr>component_list</vt:lpstr>
      <vt:lpstr>component_connections</vt:lpstr>
      <vt:lpstr>supply_setup</vt:lpstr>
      <vt:lpstr>output_setup</vt:lpstr>
      <vt:lpstr>comp_type_dmg_algo</vt:lpstr>
      <vt:lpstr>damage_state_def</vt:lpstr>
      <vt:lpstr>VALIDATION_TABLES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Maruf Rahman</cp:lastModifiedBy>
  <dcterms:created xsi:type="dcterms:W3CDTF">2014-07-11T05:51:05Z</dcterms:created>
  <dcterms:modified xsi:type="dcterms:W3CDTF">2024-12-02T01:40:49Z</dcterms:modified>
</cp:coreProperties>
</file>