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showInkAnnotation="0" autoCompressPictures="0"/>
  <mc:AlternateContent xmlns:mc="http://schemas.openxmlformats.org/markup-compatibility/2006">
    <mc:Choice Requires="x15">
      <x15ac:absPath xmlns:x15ac="http://schemas.microsoft.com/office/spreadsheetml/2010/11/ac" url="C:\code\sira\tests\models\pumping_station_testbed\input\"/>
    </mc:Choice>
  </mc:AlternateContent>
  <xr:revisionPtr revIDLastSave="0" documentId="13_ncr:1_{78522AD1-5F74-44D1-ABB8-BB7C8B24842D}" xr6:coauthVersionLast="47" xr6:coauthVersionMax="47" xr10:uidLastSave="{00000000-0000-0000-0000-000000000000}"/>
  <bookViews>
    <workbookView xWindow="-108" yWindow="-108" windowWidth="23256" windowHeight="12576" tabRatio="788" activeTab="3" xr2:uid="{00000000-000D-0000-FFFF-FFFF00000000}"/>
  </bookViews>
  <sheets>
    <sheet name="system_meta" sheetId="17" r:id="rId1"/>
    <sheet name="table_description" sheetId="15" r:id="rId2"/>
    <sheet name="component_list" sheetId="18" r:id="rId3"/>
    <sheet name="component_connections" sheetId="1" r:id="rId4"/>
    <sheet name="supply_setup" sheetId="5" r:id="rId5"/>
    <sheet name="output_setup" sheetId="2" r:id="rId6"/>
    <sheet name="comp_type_dmg_algo" sheetId="9" r:id="rId7"/>
    <sheet name="damage_state_def" sheetId="10" r:id="rId8"/>
    <sheet name="VALIDATION_TABLES" sheetId="16" r:id="rId9"/>
    <sheet name="asset_names" sheetId="11" r:id="rId10"/>
  </sheets>
  <definedNames>
    <definedName name="_xlnm._FilterDatabase" localSheetId="3" hidden="1">component_connections!$A$1:$D$42</definedName>
    <definedName name="_xlnm._FilterDatabase" localSheetId="2" hidden="1">component_list!$A$1:$I$28</definedName>
    <definedName name="_xlnm._FilterDatabase" localSheetId="7" hidden="1">damage_state_def!$A$1:$D$141</definedName>
    <definedName name="COMPONENT_LOCATION_CONF">OFFSET(VALIDATION_TABLES!$D$2,0,0,COUNTA(VALIDATION_TABLES!$D$2:$D$201),1)</definedName>
    <definedName name="ComponentTypeList">asset_names!$A$2:INDEX(asset_names!$A:$A,COUNTA(asset_names!$A:$A))</definedName>
    <definedName name="INFRASTRUCTURE_LEVEL">OFFSET(VALIDATION_TABLES!$A$2,0,0,COUNTA(VALIDATION_TABLES!$A$2:$A$201),1)</definedName>
    <definedName name="RESTORATION_TIME_UNIT">OFFSET(VALIDATION_TABLES!$C$2,0,0,COUNTA(VALIDATION_TABLES!$C$2:$C$201),1)</definedName>
    <definedName name="SYSTEM_CLASSES">OFFSET(VALIDATION_TABLES!$B$2,0,0,COUNTA(VALIDATION_TABLES!$B$2:$B$201),1)</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P117" i="9" l="1"/>
  <c r="O117" i="9"/>
  <c r="A117" i="9"/>
  <c r="P116" i="9"/>
  <c r="O116" i="9"/>
  <c r="A116" i="9"/>
  <c r="P115" i="9"/>
  <c r="O115" i="9"/>
  <c r="A115" i="9"/>
  <c r="P114" i="9"/>
  <c r="O114" i="9"/>
  <c r="A114" i="9"/>
  <c r="P113" i="9"/>
  <c r="O113" i="9"/>
  <c r="A113" i="9"/>
  <c r="P112" i="9"/>
  <c r="O112" i="9"/>
  <c r="A112" i="9"/>
  <c r="P111" i="9"/>
  <c r="O111" i="9"/>
  <c r="A111" i="9"/>
  <c r="P110" i="9"/>
  <c r="O110" i="9"/>
  <c r="A110" i="9"/>
  <c r="P109" i="9"/>
  <c r="O109" i="9"/>
  <c r="A109" i="9"/>
  <c r="P108" i="9"/>
  <c r="O108" i="9"/>
  <c r="A108" i="9"/>
  <c r="P107" i="9"/>
  <c r="O107" i="9"/>
  <c r="A107" i="9"/>
  <c r="P106" i="9"/>
  <c r="O106" i="9"/>
  <c r="A106" i="9"/>
  <c r="P105" i="9"/>
  <c r="O105" i="9"/>
  <c r="A105" i="9"/>
  <c r="P104" i="9"/>
  <c r="O104" i="9"/>
  <c r="A104" i="9"/>
  <c r="P103" i="9"/>
  <c r="O103" i="9"/>
  <c r="A103" i="9"/>
  <c r="P102" i="9"/>
  <c r="O102" i="9"/>
  <c r="A102" i="9"/>
  <c r="P101" i="9"/>
  <c r="O101" i="9"/>
  <c r="A101" i="9"/>
  <c r="P100" i="9"/>
  <c r="O100" i="9"/>
  <c r="A100" i="9"/>
  <c r="P99" i="9"/>
  <c r="O99" i="9"/>
  <c r="A99" i="9"/>
  <c r="P98" i="9"/>
  <c r="O98" i="9"/>
  <c r="A98" i="9"/>
  <c r="P97" i="9"/>
  <c r="O97" i="9"/>
  <c r="A97" i="9"/>
  <c r="P96" i="9"/>
  <c r="O96" i="9"/>
  <c r="A96" i="9"/>
  <c r="P95" i="9"/>
  <c r="O95" i="9"/>
  <c r="A95" i="9"/>
  <c r="P94" i="9"/>
  <c r="O94" i="9"/>
  <c r="A94" i="9"/>
  <c r="P93" i="9"/>
  <c r="O93" i="9"/>
  <c r="A93" i="9"/>
  <c r="P92" i="9"/>
  <c r="O92" i="9"/>
  <c r="A92" i="9"/>
  <c r="P91" i="9"/>
  <c r="O91" i="9"/>
  <c r="A91" i="9"/>
  <c r="P90" i="9"/>
  <c r="O90" i="9"/>
  <c r="A90" i="9"/>
  <c r="P89" i="9"/>
  <c r="O89" i="9"/>
  <c r="A89" i="9"/>
  <c r="P88" i="9"/>
  <c r="O88" i="9"/>
  <c r="A88" i="9"/>
  <c r="P87" i="9"/>
  <c r="O87" i="9"/>
  <c r="A87" i="9"/>
  <c r="P86" i="9"/>
  <c r="O86" i="9"/>
  <c r="A86" i="9"/>
  <c r="P85" i="9"/>
  <c r="O85" i="9"/>
  <c r="A85" i="9"/>
  <c r="P84" i="9"/>
  <c r="O84" i="9"/>
  <c r="A84" i="9"/>
  <c r="P83" i="9"/>
  <c r="O83" i="9"/>
  <c r="A83" i="9"/>
  <c r="P82" i="9"/>
  <c r="O82" i="9"/>
  <c r="A82" i="9"/>
  <c r="P81" i="9"/>
  <c r="O81" i="9"/>
  <c r="A81" i="9"/>
  <c r="P80" i="9"/>
  <c r="O80" i="9"/>
  <c r="A80" i="9"/>
  <c r="P79" i="9"/>
  <c r="O79" i="9"/>
  <c r="A79" i="9"/>
  <c r="P78" i="9"/>
  <c r="O78" i="9"/>
  <c r="A78" i="9"/>
  <c r="P77" i="9"/>
  <c r="O77" i="9"/>
  <c r="A77" i="9"/>
  <c r="P76" i="9"/>
  <c r="O76" i="9"/>
  <c r="A76" i="9"/>
  <c r="P75" i="9"/>
  <c r="O75" i="9"/>
  <c r="A75" i="9"/>
  <c r="P74" i="9"/>
  <c r="O74" i="9"/>
  <c r="A74" i="9"/>
  <c r="P73" i="9"/>
  <c r="O73" i="9"/>
  <c r="A73" i="9"/>
  <c r="P72" i="9"/>
  <c r="O72" i="9"/>
  <c r="A72" i="9"/>
  <c r="P71" i="9"/>
  <c r="O71" i="9"/>
  <c r="A71" i="9"/>
  <c r="P70" i="9"/>
  <c r="O70" i="9"/>
  <c r="A70" i="9"/>
  <c r="P69" i="9"/>
  <c r="O69" i="9"/>
  <c r="A69" i="9"/>
  <c r="P68" i="9"/>
  <c r="O68" i="9"/>
  <c r="A68" i="9"/>
  <c r="P67" i="9"/>
  <c r="O67" i="9"/>
  <c r="A67" i="9"/>
  <c r="P66" i="9"/>
  <c r="O66" i="9"/>
  <c r="A66" i="9"/>
  <c r="P65" i="9"/>
  <c r="O65" i="9"/>
  <c r="A65" i="9"/>
  <c r="P64" i="9"/>
  <c r="O64" i="9"/>
  <c r="A64" i="9"/>
  <c r="P63" i="9"/>
  <c r="O63" i="9"/>
  <c r="A63" i="9"/>
  <c r="P62" i="9"/>
  <c r="O62" i="9"/>
  <c r="A62" i="9"/>
  <c r="P61" i="9"/>
  <c r="O61" i="9"/>
  <c r="A61" i="9"/>
  <c r="P60" i="9"/>
  <c r="O60" i="9"/>
  <c r="A60" i="9"/>
  <c r="P59" i="9"/>
  <c r="O59" i="9"/>
  <c r="A59" i="9"/>
  <c r="P58" i="9"/>
  <c r="O58" i="9"/>
  <c r="A58" i="9"/>
  <c r="P57" i="9"/>
  <c r="O57" i="9"/>
  <c r="A57" i="9"/>
  <c r="P56" i="9"/>
  <c r="O56" i="9"/>
  <c r="A56" i="9"/>
  <c r="P55" i="9"/>
  <c r="O55" i="9"/>
  <c r="A55" i="9"/>
  <c r="P54" i="9"/>
  <c r="O54" i="9"/>
  <c r="A54" i="9"/>
  <c r="P53" i="9"/>
  <c r="O53" i="9"/>
  <c r="A53" i="9"/>
  <c r="P52" i="9"/>
  <c r="O52" i="9"/>
  <c r="A52" i="9"/>
  <c r="P51" i="9"/>
  <c r="O51" i="9"/>
  <c r="A51" i="9"/>
  <c r="P50" i="9"/>
  <c r="O50" i="9"/>
  <c r="A50" i="9"/>
  <c r="P49" i="9"/>
  <c r="O49" i="9"/>
  <c r="A49" i="9"/>
  <c r="P48" i="9"/>
  <c r="O48" i="9"/>
  <c r="A48" i="9"/>
  <c r="P47" i="9"/>
  <c r="O47" i="9"/>
  <c r="A47" i="9"/>
  <c r="P46" i="9"/>
  <c r="O46" i="9"/>
  <c r="A46" i="9"/>
  <c r="P121" i="9"/>
  <c r="O121" i="9"/>
  <c r="A121" i="9"/>
  <c r="P120" i="9"/>
  <c r="O120" i="9"/>
  <c r="A120" i="9"/>
  <c r="P119" i="9"/>
  <c r="O119" i="9"/>
  <c r="A119" i="9"/>
  <c r="P118" i="9"/>
  <c r="O118" i="9"/>
  <c r="A118" i="9"/>
  <c r="P45" i="9"/>
  <c r="O45" i="9"/>
  <c r="A45" i="9"/>
  <c r="P44" i="9"/>
  <c r="O44" i="9"/>
  <c r="A44" i="9"/>
  <c r="P43" i="9"/>
  <c r="O43" i="9"/>
  <c r="A43" i="9"/>
  <c r="P42" i="9"/>
  <c r="O42" i="9"/>
  <c r="A42" i="9"/>
  <c r="P41" i="9"/>
  <c r="O41" i="9"/>
  <c r="A41" i="9"/>
  <c r="P40" i="9"/>
  <c r="O40" i="9"/>
  <c r="A40" i="9"/>
  <c r="P39" i="9"/>
  <c r="O39" i="9"/>
  <c r="A39" i="9"/>
  <c r="P38" i="9"/>
  <c r="O38" i="9"/>
  <c r="A38" i="9"/>
  <c r="P37" i="9"/>
  <c r="O37" i="9"/>
  <c r="A37" i="9"/>
  <c r="P36" i="9"/>
  <c r="O36" i="9"/>
  <c r="A36" i="9"/>
  <c r="P35" i="9"/>
  <c r="O35" i="9"/>
  <c r="A35" i="9"/>
  <c r="P34" i="9"/>
  <c r="O34" i="9"/>
  <c r="A34" i="9"/>
  <c r="P33" i="9"/>
  <c r="O33" i="9"/>
  <c r="A33" i="9"/>
  <c r="P32" i="9"/>
  <c r="O32" i="9"/>
  <c r="A32" i="9"/>
  <c r="P31" i="9"/>
  <c r="O31" i="9"/>
  <c r="A31" i="9"/>
  <c r="P30" i="9"/>
  <c r="O30" i="9"/>
  <c r="A30" i="9"/>
  <c r="P29" i="9"/>
  <c r="O29" i="9"/>
  <c r="A29" i="9"/>
  <c r="P28" i="9"/>
  <c r="O28" i="9"/>
  <c r="A28" i="9"/>
  <c r="P27" i="9"/>
  <c r="O27" i="9"/>
  <c r="A27" i="9"/>
  <c r="P26" i="9"/>
  <c r="O26" i="9"/>
  <c r="A26" i="9"/>
  <c r="P25" i="9"/>
  <c r="O25" i="9"/>
  <c r="A25" i="9"/>
  <c r="P24" i="9"/>
  <c r="O24" i="9"/>
  <c r="A24" i="9"/>
  <c r="P23" i="9"/>
  <c r="O23" i="9"/>
  <c r="A23" i="9"/>
  <c r="P22" i="9"/>
  <c r="O22" i="9"/>
  <c r="A22" i="9"/>
  <c r="P21" i="9"/>
  <c r="O21" i="9"/>
  <c r="A21" i="9"/>
  <c r="P20" i="9"/>
  <c r="O20" i="9"/>
  <c r="A20" i="9"/>
  <c r="P19" i="9"/>
  <c r="O19" i="9"/>
  <c r="A19" i="9"/>
  <c r="P18" i="9"/>
  <c r="O18" i="9"/>
  <c r="A18" i="9"/>
  <c r="P17" i="9"/>
  <c r="O17" i="9"/>
  <c r="A17" i="9"/>
  <c r="P16" i="9"/>
  <c r="O16" i="9"/>
  <c r="A16" i="9"/>
  <c r="P15" i="9"/>
  <c r="O15" i="9"/>
  <c r="A15" i="9"/>
  <c r="P14" i="9"/>
  <c r="O14" i="9"/>
  <c r="A14" i="9"/>
  <c r="P13" i="9"/>
  <c r="O13" i="9"/>
  <c r="A13" i="9"/>
  <c r="P12" i="9"/>
  <c r="O12" i="9"/>
  <c r="A12" i="9"/>
  <c r="P11" i="9"/>
  <c r="O11" i="9"/>
  <c r="A11" i="9"/>
  <c r="P10" i="9"/>
  <c r="O10" i="9"/>
  <c r="A10" i="9"/>
  <c r="P9" i="9"/>
  <c r="O9" i="9"/>
  <c r="A9" i="9"/>
  <c r="P8" i="9"/>
  <c r="O8" i="9"/>
  <c r="A8" i="9"/>
  <c r="P7" i="9"/>
  <c r="O7" i="9"/>
  <c r="A7" i="9"/>
  <c r="P6" i="9"/>
  <c r="O6" i="9"/>
  <c r="A6" i="9"/>
  <c r="P5" i="9"/>
  <c r="O5" i="9"/>
  <c r="A5" i="9"/>
  <c r="P4" i="9"/>
  <c r="O4" i="9"/>
  <c r="A4" i="9"/>
  <c r="P3" i="9"/>
  <c r="O3" i="9"/>
  <c r="A3" i="9"/>
  <c r="P2" i="9"/>
  <c r="O2" i="9"/>
  <c r="A2" i="9"/>
</calcChain>
</file>

<file path=xl/sharedStrings.xml><?xml version="1.0" encoding="utf-8"?>
<sst xmlns="http://schemas.openxmlformats.org/spreadsheetml/2006/main" count="1812" uniqueCount="339">
  <si>
    <t>component_type</t>
  </si>
  <si>
    <t>node_type</t>
  </si>
  <si>
    <t>transshipment</t>
  </si>
  <si>
    <t>sink</t>
  </si>
  <si>
    <t>damage_state</t>
  </si>
  <si>
    <t>damage_ratio</t>
  </si>
  <si>
    <t>functionality</t>
  </si>
  <si>
    <t>SYSTEM_OUTPUT</t>
  </si>
  <si>
    <t>cost_fraction</t>
  </si>
  <si>
    <t>node_cluster</t>
  </si>
  <si>
    <t>dependency</t>
  </si>
  <si>
    <t>DS1 Slight</t>
  </si>
  <si>
    <t>DS2 Moderate</t>
  </si>
  <si>
    <t>DS3 Extensive</t>
  </si>
  <si>
    <t>DS4 Complete</t>
  </si>
  <si>
    <t>component_class</t>
  </si>
  <si>
    <t>List of component types with fragility and recovery data</t>
  </si>
  <si>
    <t>fragility_source</t>
  </si>
  <si>
    <t>component_id</t>
  </si>
  <si>
    <t>supply</t>
  </si>
  <si>
    <t>Lognormal</t>
  </si>
  <si>
    <t>damage_function</t>
  </si>
  <si>
    <t>minimum</t>
  </si>
  <si>
    <t>NA</t>
  </si>
  <si>
    <t>Definitions of damage states of the list of component types in the system</t>
  </si>
  <si>
    <t>recovery_95percentile</t>
  </si>
  <si>
    <t>damage_state_definition</t>
  </si>
  <si>
    <t>origin</t>
  </si>
  <si>
    <t>destination</t>
  </si>
  <si>
    <t>weight</t>
  </si>
  <si>
    <t>input_node</t>
  </si>
  <si>
    <t>capacity_fraction</t>
  </si>
  <si>
    <t>input_capacity</t>
  </si>
  <si>
    <t>output_node</t>
  </si>
  <si>
    <t>production_node</t>
  </si>
  <si>
    <t>output_node_capacity</t>
  </si>
  <si>
    <t>priority</t>
  </si>
  <si>
    <t>link_capacity</t>
  </si>
  <si>
    <t>commodity_type</t>
  </si>
  <si>
    <t>Component Types</t>
  </si>
  <si>
    <t>Chlorination Equipment</t>
  </si>
  <si>
    <t>Grit Chamber</t>
  </si>
  <si>
    <t>Flow Equalisation Basin</t>
  </si>
  <si>
    <t>Baffles</t>
  </si>
  <si>
    <t>Scrapers</t>
  </si>
  <si>
    <t>Paddles</t>
  </si>
  <si>
    <t>Synonyms</t>
  </si>
  <si>
    <t>Primary Clarifier Tank</t>
  </si>
  <si>
    <t>Circular Clarification Tank</t>
  </si>
  <si>
    <t>Pump Station</t>
  </si>
  <si>
    <t>Step Screens</t>
  </si>
  <si>
    <t>Secondary Treatment Tank</t>
  </si>
  <si>
    <t>Rectangular Sedimentation Tank</t>
  </si>
  <si>
    <t>Sludge Digesters</t>
  </si>
  <si>
    <t>Voltage Transformer</t>
  </si>
  <si>
    <t>Electric Power Commercial</t>
  </si>
  <si>
    <t>Reservoir</t>
  </si>
  <si>
    <t>Basins</t>
  </si>
  <si>
    <t>Sediment Flocculation</t>
  </si>
  <si>
    <t>Used by: (1) network algorithm package for flow calculations, (2) Pygraphviz to draw the system layout.</t>
  </si>
  <si>
    <t xml:space="preserve">Network connections. Each pair of nodes implies a connecting edge. Directionality is defined by order of nodes in a row (Orig -&gt; Dest). </t>
  </si>
  <si>
    <t>Treatment Capacity in Mega Litres per Day (MLD)</t>
  </si>
  <si>
    <t>Wells</t>
  </si>
  <si>
    <t>Flocculation Tanks</t>
  </si>
  <si>
    <t>DAFF Tanks</t>
  </si>
  <si>
    <t>BAC Filters</t>
  </si>
  <si>
    <t>Backwash Water Storage Tank</t>
  </si>
  <si>
    <t>Chlorine Contact Tank</t>
  </si>
  <si>
    <t>Washwater Tank &amp; Recovery Pumps</t>
  </si>
  <si>
    <t>Thickened Sludge Tank &amp; Pumps</t>
  </si>
  <si>
    <t>Clearwater Storage Tank No.1</t>
  </si>
  <si>
    <t>BAC Rinse &amp; Supernatant Tank</t>
  </si>
  <si>
    <t>Description</t>
  </si>
  <si>
    <t>Pipe Main Inlet</t>
  </si>
  <si>
    <t>Concrete Tank 20x20 BKWSH</t>
  </si>
  <si>
    <t>Concrete Tank 10x10</t>
  </si>
  <si>
    <t>Concrete Tank 30x30 CLRWTR</t>
  </si>
  <si>
    <t>Concrete Tank 10X20 BACRINSE</t>
  </si>
  <si>
    <t>Pipework Internal</t>
  </si>
  <si>
    <t>Concrete Tank 20x80 BACFILTER</t>
  </si>
  <si>
    <t>Water_Supply</t>
  </si>
  <si>
    <t>SYSTEM_INPUT</t>
  </si>
  <si>
    <t>Pipe_Main_Outlet</t>
  </si>
  <si>
    <t>Genset 3100kVA</t>
  </si>
  <si>
    <t>Pump Horizontal 1600kW</t>
  </si>
  <si>
    <t>Balancing Tank</t>
  </si>
  <si>
    <t>Pipe Section DN1200</t>
  </si>
  <si>
    <t>Pipe Section DN1400</t>
  </si>
  <si>
    <t>Pipe Section DN1700</t>
  </si>
  <si>
    <t>Surge Vessels</t>
  </si>
  <si>
    <t>Output_Freshwater</t>
  </si>
  <si>
    <t>Commercial_Power_Supply</t>
  </si>
  <si>
    <t>UV Dosing Equipment</t>
  </si>
  <si>
    <t>Dosing Equipment - UV</t>
  </si>
  <si>
    <t>Chlorination Equipment - Chlorine</t>
  </si>
  <si>
    <t>Chlorine Storage Building</t>
  </si>
  <si>
    <t>Supernatant Pump Filter</t>
  </si>
  <si>
    <t>Chemical Dosing Panel</t>
  </si>
  <si>
    <t>Chemical Building</t>
  </si>
  <si>
    <t>Table Name</t>
  </si>
  <si>
    <t>Note</t>
  </si>
  <si>
    <t>This file lists the instances of various component types within the system. Component design level x.xx g.</t>
  </si>
  <si>
    <t>Cost fractions define economic value of the individual component relative to the cost of entire system. 
Data includes a __% allowance for components not included in the model.</t>
  </si>
  <si>
    <t>component_list</t>
  </si>
  <si>
    <t>component_connections</t>
  </si>
  <si>
    <t>supply_setup</t>
  </si>
  <si>
    <t>output_setup</t>
  </si>
  <si>
    <t>comp_type_dmg_algo</t>
  </si>
  <si>
    <t>damage_state_def</t>
  </si>
  <si>
    <t>Capacity given as percentage.</t>
  </si>
  <si>
    <t>Necessary input materiél required for plant operation.</t>
  </si>
  <si>
    <t xml:space="preserve">Fragilities are defined according to discrete damage states. Recovery time is in DAYS. </t>
  </si>
  <si>
    <t>JUNCTION</t>
  </si>
  <si>
    <t>SUPPLY_NODES</t>
  </si>
  <si>
    <t>Electric Switchboard</t>
  </si>
  <si>
    <t>Compressed Air Vessel</t>
  </si>
  <si>
    <t>id</t>
  </si>
  <si>
    <t>is_piecewise</t>
  </si>
  <si>
    <t>no</t>
  </si>
  <si>
    <t>median</t>
  </si>
  <si>
    <t>location</t>
  </si>
  <si>
    <t>beta</t>
  </si>
  <si>
    <t>lower_limit</t>
  </si>
  <si>
    <t>upper_limit</t>
  </si>
  <si>
    <t>null</t>
  </si>
  <si>
    <t>recovery_function</t>
  </si>
  <si>
    <t>Normal</t>
  </si>
  <si>
    <t>Untreated Water</t>
  </si>
  <si>
    <t>Electric Power</t>
  </si>
  <si>
    <t>Concrete Tank BALANCING</t>
  </si>
  <si>
    <t>Concrete Tank 20x25 FLOC</t>
  </si>
  <si>
    <t>Concrete Tank 20x25 WASHWATER</t>
  </si>
  <si>
    <t>Concrete Tank 30x70 DAFF</t>
  </si>
  <si>
    <t>Concrete Tank 20x20 CLCONTACT</t>
  </si>
  <si>
    <t>Electrical Kiosk Switchroom</t>
  </si>
  <si>
    <t>Electrical Kiosk Transformer</t>
  </si>
  <si>
    <t>Electrical HV Switchroom</t>
  </si>
  <si>
    <t>Electrical HV-LV Switchroom</t>
  </si>
  <si>
    <t>Steel Tank Liquid CO2</t>
  </si>
  <si>
    <t>Pipe Connector Buried</t>
  </si>
  <si>
    <t>Pipe Connector Overground</t>
  </si>
  <si>
    <t>Pipe Connector Suspended</t>
  </si>
  <si>
    <t>Air Tank Vertical</t>
  </si>
  <si>
    <t>MODEL ARTEFACT</t>
  </si>
  <si>
    <t>pos_x</t>
  </si>
  <si>
    <t>pos_y</t>
  </si>
  <si>
    <t>junction</t>
  </si>
  <si>
    <t>Based on HAZUS Unanchored Switchroom. Building 1.5g for Extensive and Complete.</t>
  </si>
  <si>
    <t>Elevated Pipework</t>
  </si>
  <si>
    <t>Switchrooms</t>
  </si>
  <si>
    <t>GA adaptation. HAZUS Unanchored algorithm for swtichrooms. Building 0.15 for Extensive and Complete.</t>
  </si>
  <si>
    <t>Algorithm based on fragility for Philippines Power House, adjusted to 0.15g</t>
  </si>
  <si>
    <t>Based on HAZUS curves for `Chlorination Equipment`.</t>
  </si>
  <si>
    <t>Shifted to the right and steepened due to poor base fixity. Moderate damage much less likely.</t>
  </si>
  <si>
    <t>notes</t>
  </si>
  <si>
    <t>Assigned unbreakable fragiity.</t>
  </si>
  <si>
    <t xml:space="preserve">This component is a necessary artefact of of the model. </t>
  </si>
  <si>
    <t>Assigned fragility of algorithm for: `Elevated Pipework`</t>
  </si>
  <si>
    <t>GA adaptation of HAZUS algorithm for `Steel Tank Above Ground`.</t>
  </si>
  <si>
    <t>Median shift 0.05 OA. Moderate 0.2g additional shift. Extensive and Complete 0.4g additional shift left.</t>
  </si>
  <si>
    <t>Pump Backwash</t>
  </si>
  <si>
    <t>Minor base movement with yield of HD bolts.</t>
  </si>
  <si>
    <t>Minor base movement.</t>
  </si>
  <si>
    <t>GA adaptation of HAZUS algorithm for `Chlorination Equipment`. NIBS 2003, Table A.8.6, Table 15B.5.</t>
  </si>
  <si>
    <t>Shifted slightly to right and steepened due to absence of base fixity. Extensive damage much less likely as tank will not overturn and slide as rigid body.</t>
  </si>
  <si>
    <t>Extensive movement without overturning with damage to fuel supply pipework and cabling.</t>
  </si>
  <si>
    <t>Transformer</t>
  </si>
  <si>
    <t>Diesel Storage Tank Horizontal</t>
  </si>
  <si>
    <t>EPN14 115/12KV</t>
  </si>
  <si>
    <t>Slight and moderate as per diesel tank. EPN14 for sliding failure but moved 0.1g to right (very similar to diesel tank). EPN14 for overturning.</t>
  </si>
  <si>
    <t>Assigned fragility of algorithm for: `Transformer`.</t>
  </si>
  <si>
    <t>HAZUS algorithm for `Pumping Station - Small with Unanchored Components`. NIBS 2004, Table 8.6.</t>
  </si>
  <si>
    <t>Model artefact. Assumed seismically invulnerable for simulation purposes.</t>
  </si>
  <si>
    <t>Partial overturning without equipment damage in panel</t>
  </si>
  <si>
    <t>Overturning with damage to dosing equipment components</t>
  </si>
  <si>
    <t>RC Tank On Ground - Anchored</t>
  </si>
  <si>
    <t>HAZUS algorithm for Concrete Tank On-ground, Anchored. NIBS 2004, Table 8.9.</t>
  </si>
  <si>
    <t>HAZUS algorithms for `Eleveted Pipes - Anchored`. NIBS 2003, Table A.8.6, Table 15B.5.</t>
  </si>
  <si>
    <t>Power source to model. Assumed seismically invulnerable for simulation purposes.</t>
  </si>
  <si>
    <t>Malfunction of plant for a short time (&lt;3 days) due to electric power loss or slight building damage. [SRM-LIFE (2007)]</t>
  </si>
  <si>
    <t>Loss of electric power for about a week, considerable damage to mechanical and electrical equipment, or moderate building damage. [SRM-LIFE (2007)]</t>
  </si>
  <si>
    <t>Extensive building damage or extensive, beyond repair, pump damage. [SRM-LIFE (2007)]</t>
  </si>
  <si>
    <t>Building collapse. [SRM-LIFE (2007)]</t>
  </si>
  <si>
    <t>Extensive sliding damage to cables of transformer.</t>
  </si>
  <si>
    <t>Overturning.</t>
  </si>
  <si>
    <t>HAZUS algorithm for `Horizontal Pump - Anchored - Pumping Plant Subcomponent`. NIBS 2003, Table A.8.1, Table 15B.5.</t>
  </si>
  <si>
    <t>HAZUS algorithm for `Vertical Pump - Anchored - Pumping Plant Subcomponent`. NIBS 2003, Table A.8.1, Table 15B.5.</t>
  </si>
  <si>
    <t>Pump Horizontal - HAZUS-A</t>
  </si>
  <si>
    <t>Pump Vertical - HAZUS-A</t>
  </si>
  <si>
    <t>Building</t>
  </si>
  <si>
    <t>Pump</t>
  </si>
  <si>
    <t>Generator</t>
  </si>
  <si>
    <t>Transformer Dry Type</t>
  </si>
  <si>
    <t>Adapted from EPN14 115/12KV</t>
  </si>
  <si>
    <t>Internal overturning of air cooled core.</t>
  </si>
  <si>
    <t>Expert Judgment</t>
  </si>
  <si>
    <t>Minor base movement with yield of HD bolts</t>
  </si>
  <si>
    <t xml:space="preserve">Complete overturning </t>
  </si>
  <si>
    <t>Pipe Joint</t>
  </si>
  <si>
    <t>Leakage</t>
  </si>
  <si>
    <t>Break</t>
  </si>
  <si>
    <t>INFRASTRUCTURE_LEVEL</t>
  </si>
  <si>
    <t>SYSTEM_CLASSES</t>
  </si>
  <si>
    <t>RESTORATION_TIME_UNIT</t>
  </si>
  <si>
    <t>COMPONENT_LOCATION_CONF</t>
  </si>
  <si>
    <t>facility</t>
  </si>
  <si>
    <t>PowerStation</t>
  </si>
  <si>
    <t>days</t>
  </si>
  <si>
    <t>defined</t>
  </si>
  <si>
    <t>network</t>
  </si>
  <si>
    <t>Substation</t>
  </si>
  <si>
    <t>weeks</t>
  </si>
  <si>
    <t>undefined</t>
  </si>
  <si>
    <t>PotableWaterTreatmentPlant</t>
  </si>
  <si>
    <t>months</t>
  </si>
  <si>
    <t>PWTP</t>
  </si>
  <si>
    <t>years</t>
  </si>
  <si>
    <t>WasteWaterTreatmentPlant</t>
  </si>
  <si>
    <t>WWTP</t>
  </si>
  <si>
    <t>model_config_param</t>
  </si>
  <si>
    <t>value</t>
  </si>
  <si>
    <t>Pumphouse_Inlet_Joint</t>
  </si>
  <si>
    <t>Pipework</t>
  </si>
  <si>
    <t>Major elongation of HD bolts</t>
  </si>
  <si>
    <t>Minor damage to cladding and doors due to building sway.</t>
  </si>
  <si>
    <t>Some yielding of bolts in moment connections of steel portal frames.  Yielding around bolting of diagonal bracing connections and braced member resulting in slack.  Cladding and doors more extensively damaged.  Some damage to precast wall panel connections where present.</t>
  </si>
  <si>
    <t>Extensive yielding of bolts in moment connections of steel portal frames with permanent drift.  Some tension failures of diagonal bracing end connections and significant slack in non-failed bracing.  Cladding and doors more extensively damaged due to significant permanent drift in the building.  Precast panel damage more extensive.</t>
  </si>
  <si>
    <t>Building has numerous failures in structural system and extensive drift to the point of collapse.</t>
  </si>
  <si>
    <t>Extensive yielding of bolts in moment connections of steel portal frames with permanent drift.  Some tension failures of diagonal bracing end connections and significant slack in non-failed bracing.  Cladding and doors more extensively damaged.  Precast panel damage more extensive.</t>
  </si>
  <si>
    <t>Panel suffering extensive damage due to partial building failure crushing panel</t>
  </si>
  <si>
    <t>Panel destroyed due to building collapse</t>
  </si>
  <si>
    <t>Ruptured tank</t>
  </si>
  <si>
    <t>Minor damage to connections and pipework</t>
  </si>
  <si>
    <t>Yielding of connection plates, metering equipment and damage to pipework.  Some leakage of chemical solutions.</t>
  </si>
  <si>
    <t>Extensive damage to metering equipment and pipework with yielding of support brackets and connections</t>
  </si>
  <si>
    <t>Severe damage to metering equipment and pipework with extensive yielding of support brackets and connections and permanent drift of assembly</t>
  </si>
  <si>
    <t>Extensive movement without overturning but with damage to diesel pipework.</t>
  </si>
  <si>
    <t>Wall buckling of tank due to sloshing of fuel</t>
  </si>
  <si>
    <t>Minor joint movement between precast panels.  Minor yielding of welded inter-panel connections and roof plane bracing elements.  Some movement of switchgear panels</t>
  </si>
  <si>
    <t>Significant movement at panel joints with damage of mastic sealant.  Yielding around bolting of diagonal bracing connections and braced members resulting in slack.  Cladding and doors damaged.  Some damage to precast wall panel connections due to yielding at connections.  Unrestrained equipment moves with some cable damage below.</t>
  </si>
  <si>
    <t>Extensive yielding of bolts and brace end connections. Some tension failures of diagonal bracing end connections and significant slack in non-failed bracing.  Cladding and doors more extensively damaged.  Precast panel damage at connections more extensive with some failures at welds.  Some overturning of switch gear panels and UPS equipment.</t>
  </si>
  <si>
    <t>Building has numerous failures in structural system with extensive drift and detachment of some precast panels.  Equipment extensively damaged.</t>
  </si>
  <si>
    <t>Extensive sliding damage to cables of transformer with internal transformer damage.</t>
  </si>
  <si>
    <t>Minor damage to supporting structure and pipework</t>
  </si>
  <si>
    <t>Yielding of HD bolts and minor yielding of steel members supporting pipework.  Some permanent deformation of pipework.</t>
  </si>
  <si>
    <t>Extensive damage to support structures with permanent drift and misalignment.  Pipework sustains yielding and leakage, particularly at interfaces with stiffer equipment at building faces.</t>
  </si>
  <si>
    <t>Severe damage with overturning of some support structures.  Pipework is damaged with several leaks and some breaks at connections.  Steel support structure deformed with failure of some connections.</t>
  </si>
  <si>
    <t>Extensive movement without overturning/ Rupture of diesel fuel lines and extensive cable damage. Digital motor failure with stepping.</t>
  </si>
  <si>
    <t>Overturning of assembly with extensive damage to motor, generator and switchgear.</t>
  </si>
  <si>
    <t>Minor damage and movement of pump equipment with some yielding of holding down bolting and pipe support structure.</t>
  </si>
  <si>
    <t>Damage to holding down bolting, support steel sledge and pipework.  Some permanent deformation of pipe wall particularly at connections.</t>
  </si>
  <si>
    <t>Extensive damage to pumps, drive motors and associated pipework due to horizontal movement.  Holding down bolting significantly deformed in some instances. Some shaft damage to pump and motor.</t>
  </si>
  <si>
    <t xml:space="preserve">Irreparable damage to the pumps and motors due to horizontal movement with equipment displaced from the pedestals.  Connecting pipework extensively damaged. </t>
  </si>
  <si>
    <t>Damage to holding down bolting, support steel sledge and supporting steel pedestals to pipework.  Some damage to pipework flanged and pipe wall with permanent deformation of pipe wall.</t>
  </si>
  <si>
    <t>Extensive damage to pumps, drive motors and associated pipework due to horizontal movement.  Holding down bolting sheared in some instances. Some shaft damage to pump and motor.</t>
  </si>
  <si>
    <t>Minor cracking of concrete tank walls.  No leakage.  Minor damage to steel clad steel roof structures</t>
  </si>
  <si>
    <t>Moderate cracking of tank wall with some leakage.  Roof damage more extensive at support structure connection to tanks walls and to cladding due to the effects of sloshing within the tank.</t>
  </si>
  <si>
    <t>Extensive cracking with yielding of reinforcement and permanent deformation.  Concrete tank leakage renders tank unusable.  Roof structure compromised by failure of support connections to tank walls.</t>
  </si>
  <si>
    <t>Severe damage to tanks wall with wide cracking, damage to construction joints and permanent deformation of the walls.   Roof structure where present may suffer partial collapse.  Some tanks may experience complete collapse of wall with loss of contents.</t>
  </si>
  <si>
    <t>Extensive overturning but checked by chemical buildings (25% as likely as full overturning). Connecting pipework extensively damaged.</t>
  </si>
  <si>
    <t>Complete overturning with rupture of connecting pipework.</t>
  </si>
  <si>
    <t xml:space="preserve">Damage to base support with significant permanent drift in the vessel </t>
  </si>
  <si>
    <t>Significant movement at panel joints with damage to mastic sealant.  Yielding around bolting of diagonal bracing connections and braced members resulting in slack.  Cladding and doors damaged.  Some damage to precast wall panel connections due to yielding at connections.  Unrestrained equipment moves with some cable damage below.</t>
  </si>
  <si>
    <t>Extensive sliding damage to cables of transformer, with internal transformer damage.</t>
  </si>
  <si>
    <t>Extensive sliding damage to cables beneath transformer.</t>
  </si>
  <si>
    <t>Yielding of HD bolts and minor yielding of steel members supporting UV equipment.  Some permanent deformation in pipework.</t>
  </si>
  <si>
    <t>Extensive damage to UV equipment support with permanent drift and misalignment.  Pipework sustains yielding and damage.</t>
  </si>
  <si>
    <t>Severe damage with overturning of UV units with damage to power supply and connecting pipework. Steel support structure deformed with failure of some connections and significant permanent drift.</t>
  </si>
  <si>
    <t>Source not appended</t>
  </si>
  <si>
    <t>operating_capacity</t>
  </si>
  <si>
    <t>Electric Control Panel</t>
  </si>
  <si>
    <t>Pipework Elevated</t>
  </si>
  <si>
    <t xml:space="preserve">Nominally assigned the same attributes as Electrical Kiosk Switchroom </t>
  </si>
  <si>
    <t>Standby_Genset_No1</t>
  </si>
  <si>
    <t>Diesel_Storage_Tank</t>
  </si>
  <si>
    <t>PotableWaterPumpStation</t>
  </si>
  <si>
    <t>Some elongation of HD bolts with yielding of support legs laterally</t>
  </si>
  <si>
    <t>Yielding of HD bolts and failure of legs causing overturning but checked by building structure (25% as likely as full overturning)</t>
  </si>
  <si>
    <t>Some elongation of HD bolts with yieldng of support legs</t>
  </si>
  <si>
    <t>Chemical Tanks PE</t>
  </si>
  <si>
    <t>Significant tank movement on pedestal</t>
  </si>
  <si>
    <t>Extensive tearing and tank movement</t>
  </si>
  <si>
    <t>Major tank movement on pedestal. Damage to HDPE at HD bolt.</t>
  </si>
  <si>
    <t>Steel Tank Liquid CO2 - 50pct full</t>
  </si>
  <si>
    <t>Steel Tank Liquid CO2 - 100pct full</t>
  </si>
  <si>
    <t>Moderate to major elongation of HD bolts.</t>
  </si>
  <si>
    <t>Pump_Output_Connector</t>
  </si>
  <si>
    <t>SWITCHROOM_HV</t>
  </si>
  <si>
    <t>Switchboard_LV</t>
  </si>
  <si>
    <t>Mains_Incomer</t>
  </si>
  <si>
    <t>Generator_Incomer</t>
  </si>
  <si>
    <t>Pipe_Main_Inlet</t>
  </si>
  <si>
    <t>Pump_N1</t>
  </si>
  <si>
    <t>Pump_N2</t>
  </si>
  <si>
    <t>Pump_N3</t>
  </si>
  <si>
    <t>Tx_Gen</t>
  </si>
  <si>
    <t>Assigned fragility &amp; recovery algorithm for: `Elevated Pipework`</t>
  </si>
  <si>
    <t>recovery_param1</t>
  </si>
  <si>
    <t>recovery_param2</t>
  </si>
  <si>
    <t>Supplier_Connection_Switchboard</t>
  </si>
  <si>
    <t>Customer_Main_Switchboard</t>
  </si>
  <si>
    <t>PUMP_ROOM</t>
  </si>
  <si>
    <t>TRANSFORMER_ROOM</t>
  </si>
  <si>
    <t>Tx_Aux</t>
  </si>
  <si>
    <t>Auxiliary_Electrical_Systems</t>
  </si>
  <si>
    <t>Freshwater Pumping Station</t>
  </si>
  <si>
    <t>MODEL_NAME</t>
  </si>
  <si>
    <t>SYSTEM_CLASS</t>
  </si>
  <si>
    <t>SYSTEM_SUBCLASS</t>
  </si>
  <si>
    <t>SYSTEM_COMPONENT_LOCATION_CONF</t>
  </si>
  <si>
    <t>HAZARD_INTENSITY_MEASURE_PARAM</t>
  </si>
  <si>
    <t>HAZARD_INTENSITY_MEASURE_UNIT</t>
  </si>
  <si>
    <t>PGA</t>
  </si>
  <si>
    <t>g</t>
  </si>
  <si>
    <t>ZONE_03</t>
  </si>
  <si>
    <t>ZONE_01</t>
  </si>
  <si>
    <t>ZONE_02</t>
  </si>
  <si>
    <t>ZONE_04</t>
  </si>
  <si>
    <t>ZONE_05</t>
  </si>
  <si>
    <t>ZONE_06</t>
  </si>
  <si>
    <t>ZONE_07</t>
  </si>
  <si>
    <t>JUNCTION_AUX</t>
  </si>
  <si>
    <t>JUNCTION_NODE</t>
  </si>
  <si>
    <t>Tx_Isolating_No2</t>
  </si>
  <si>
    <t>Tx_Isolating_No3</t>
  </si>
  <si>
    <t>Tx_Isolating_No1</t>
  </si>
  <si>
    <t>Transformer Kiosk</t>
  </si>
  <si>
    <t>Backup Genset</t>
  </si>
  <si>
    <t>Building Tilt-up Concrete</t>
  </si>
  <si>
    <t>Assigned fragility of algorithm for: `Building Tilt-up Concrete`</t>
  </si>
  <si>
    <t>Electrical Control Equipment</t>
  </si>
  <si>
    <t>Pump Horizontal 1500kW</t>
  </si>
  <si>
    <t>Electric Power Equipment</t>
  </si>
  <si>
    <t>Steel Tank</t>
  </si>
  <si>
    <t>Generic Water Pumping Station</t>
  </si>
  <si>
    <t>Transformer Kiosk Oil-Filled</t>
  </si>
  <si>
    <t>Electric Power Supply Backup</t>
  </si>
  <si>
    <t>Electric Power Supply Commercial</t>
  </si>
  <si>
    <t>Chemical Tank - fibreglass reinforced polyethylene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</si>
</sst>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58" x14ac:knownFonts="1">
    <font>
      <sz val="12"/>
      <color theme="1"/>
      <name val="Calibri"/>
      <family val="2"/>
      <scheme val="minor"/>
    </font>
    <font>
      <u/>
      <sz val="12"/>
      <color theme="10"/>
      <name val="Calibri"/>
      <family val="2"/>
      <scheme val="minor"/>
    </font>
    <font>
      <u/>
      <sz val="12"/>
      <color theme="11"/>
      <name val="Calibri"/>
      <family val="2"/>
      <scheme val="minor"/>
    </font>
    <font>
      <sz val="12"/>
      <color rgb="FF006100"/>
      <name val="Calibri"/>
      <family val="2"/>
      <scheme val="minor"/>
    </font>
    <font>
      <sz val="10"/>
      <color theme="1"/>
      <name val="Trebuchet MS"/>
      <family val="2"/>
    </font>
    <font>
      <sz val="11"/>
      <color theme="1"/>
      <name val="Cambria"/>
      <family val="1"/>
    </font>
    <font>
      <b/>
      <sz val="10"/>
      <color theme="0"/>
      <name val="Trebuchet MS"/>
      <family val="2"/>
    </font>
    <font>
      <sz val="9"/>
      <color theme="1"/>
      <name val="Trebuchet MS"/>
      <family val="2"/>
    </font>
    <font>
      <b/>
      <sz val="9"/>
      <color theme="0"/>
      <name val="Trebuchet MS"/>
      <family val="2"/>
    </font>
    <font>
      <b/>
      <sz val="9"/>
      <color theme="1"/>
      <name val="Trebuchet MS"/>
      <family val="2"/>
    </font>
    <font>
      <sz val="9"/>
      <color theme="4" tint="-0.249977111117893"/>
      <name val="Trebuchet MS"/>
      <family val="2"/>
    </font>
    <font>
      <sz val="9"/>
      <name val="Trebuchet MS"/>
      <family val="2"/>
    </font>
    <font>
      <i/>
      <sz val="9"/>
      <color theme="1"/>
      <name val="Trebuchet MS"/>
      <family val="2"/>
    </font>
    <font>
      <sz val="9"/>
      <color rgb="FFFF5050"/>
      <name val="Trebuchet MS"/>
      <family val="2"/>
    </font>
    <font>
      <b/>
      <sz val="10"/>
      <color rgb="FF00B050"/>
      <name val="Trebuchet MS"/>
      <family val="2"/>
    </font>
    <font>
      <b/>
      <sz val="10"/>
      <color theme="1"/>
      <name val="Trebuchet MS"/>
      <family val="2"/>
    </font>
    <font>
      <sz val="10"/>
      <name val="Trebuchet MS"/>
      <family val="2"/>
    </font>
    <font>
      <sz val="12"/>
      <color theme="0"/>
      <name val="Calibri"/>
      <family val="2"/>
      <scheme val="minor"/>
    </font>
    <font>
      <b/>
      <sz val="10"/>
      <color theme="6" tint="-0.249977111117893"/>
      <name val="Trebuchet MS"/>
      <family val="2"/>
    </font>
    <font>
      <b/>
      <sz val="11"/>
      <color theme="1"/>
      <name val="Cambria"/>
      <family val="1"/>
    </font>
    <font>
      <b/>
      <sz val="11"/>
      <color theme="0"/>
      <name val="Cambria"/>
      <family val="1"/>
    </font>
    <font>
      <b/>
      <sz val="9"/>
      <color rgb="FFCAFB4B"/>
      <name val="Trebuchet MS"/>
      <family val="2"/>
    </font>
    <font>
      <b/>
      <sz val="10"/>
      <color rgb="FF0E6FC9"/>
      <name val="Trebuchet MS"/>
      <family val="2"/>
    </font>
    <font>
      <sz val="10"/>
      <color rgb="FF006100"/>
      <name val="Trebuchet MS"/>
      <family val="2"/>
    </font>
    <font>
      <b/>
      <sz val="9"/>
      <color theme="0" tint="-0.34998626667073579"/>
      <name val="Trebuchet MS"/>
      <family val="2"/>
    </font>
    <font>
      <b/>
      <sz val="9"/>
      <color rgb="FFFF3B3B"/>
      <name val="Trebuchet MS"/>
      <family val="2"/>
    </font>
    <font>
      <sz val="9"/>
      <color rgb="FFFF3B3B"/>
      <name val="Trebuchet MS"/>
      <family val="2"/>
    </font>
    <font>
      <b/>
      <sz val="9"/>
      <color rgb="FFFF7E79"/>
      <name val="Trebuchet MS"/>
      <family val="2"/>
    </font>
    <font>
      <b/>
      <sz val="9"/>
      <color rgb="FF76D6FF"/>
      <name val="Trebuchet MS"/>
      <family val="2"/>
    </font>
    <font>
      <sz val="9"/>
      <color rgb="FF00B050"/>
      <name val="Trebuchet MS"/>
      <family val="2"/>
    </font>
    <font>
      <sz val="9"/>
      <color rgb="FFFF0000"/>
      <name val="Trebuchet MS"/>
      <family val="2"/>
    </font>
    <font>
      <sz val="9"/>
      <color theme="0" tint="-0.249977111117893"/>
      <name val="Trebuchet MS"/>
      <family val="2"/>
    </font>
    <font>
      <sz val="9"/>
      <color rgb="FF941651"/>
      <name val="Trebuchet MS"/>
      <family val="2"/>
    </font>
    <font>
      <sz val="11"/>
      <color rgb="FF941651"/>
      <name val="Cambria"/>
      <family val="1"/>
    </font>
    <font>
      <sz val="11"/>
      <name val="Cambria"/>
      <family val="1"/>
    </font>
    <font>
      <sz val="9"/>
      <color rgb="FFC00000"/>
      <name val="Trebuchet MS"/>
      <family val="2"/>
    </font>
    <font>
      <sz val="10"/>
      <color theme="1"/>
      <name val="Calibri"/>
      <family val="2"/>
      <scheme val="minor"/>
    </font>
    <font>
      <b/>
      <sz val="10"/>
      <color rgb="FFE64823"/>
      <name val="Trebuchet MS"/>
      <family val="2"/>
    </font>
    <font>
      <sz val="10"/>
      <color theme="0" tint="-0.34998626667073579"/>
      <name val="Trebuchet MS"/>
      <family val="2"/>
    </font>
    <font>
      <sz val="10"/>
      <color rgb="FF0070C0"/>
      <name val="Trebuchet MS"/>
      <family val="2"/>
    </font>
    <font>
      <i/>
      <sz val="9"/>
      <color rgb="FFFF0000"/>
      <name val="Trebuchet MS"/>
      <family val="2"/>
    </font>
    <font>
      <b/>
      <sz val="9"/>
      <color theme="1" tint="0.499984740745262"/>
      <name val="Trebuchet MS"/>
      <family val="2"/>
    </font>
    <font>
      <b/>
      <sz val="9"/>
      <color rgb="FF941651"/>
      <name val="Trebuchet MS"/>
      <family val="2"/>
    </font>
    <font>
      <b/>
      <sz val="9"/>
      <color rgb="FFFF0000"/>
      <name val="Trebuchet MS"/>
      <family val="2"/>
    </font>
    <font>
      <sz val="10"/>
      <color rgb="FF941651"/>
      <name val="Trebuchet MS"/>
      <family val="2"/>
    </font>
    <font>
      <b/>
      <sz val="10"/>
      <color theme="0"/>
      <name val="Arial Nova"/>
      <family val="2"/>
    </font>
    <font>
      <sz val="10"/>
      <color rgb="FF7030A0"/>
      <name val="Arial Nova"/>
      <family val="2"/>
    </font>
    <font>
      <sz val="10"/>
      <name val="Arial Nova"/>
      <family val="2"/>
    </font>
    <font>
      <sz val="10"/>
      <color rgb="FFC00000"/>
      <name val="Arial Nova"/>
      <family val="2"/>
    </font>
    <font>
      <sz val="10"/>
      <color theme="1"/>
      <name val="Arial Nova"/>
      <family val="2"/>
    </font>
    <font>
      <b/>
      <sz val="10"/>
      <color rgb="FFFF9933"/>
      <name val="Arial Nova"/>
      <family val="2"/>
    </font>
    <font>
      <sz val="10"/>
      <color theme="1" tint="0.499984740745262"/>
      <name val="Arial Nova"/>
      <family val="2"/>
    </font>
    <font>
      <b/>
      <sz val="10"/>
      <color rgb="FF00B050"/>
      <name val="Arial Nova"/>
      <family val="2"/>
    </font>
    <font>
      <sz val="10"/>
      <color theme="0" tint="-0.249977111117893"/>
      <name val="Arial Nova"/>
      <family val="2"/>
    </font>
    <font>
      <b/>
      <sz val="10"/>
      <color theme="1"/>
      <name val="Arial Nova"/>
      <family val="2"/>
    </font>
    <font>
      <b/>
      <sz val="10"/>
      <color rgb="FFFF5050"/>
      <name val="Arial Nova"/>
      <family val="2"/>
    </font>
    <font>
      <b/>
      <sz val="10"/>
      <color rgb="FF729D2D"/>
      <name val="Arial Nova"/>
      <family val="2"/>
    </font>
    <font>
      <sz val="10"/>
      <color theme="9"/>
      <name val="Arial Nova"/>
      <family val="2"/>
    </font>
  </fonts>
  <fills count="22">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rgb="FF4C4C4C"/>
        <bgColor indexed="64"/>
      </patternFill>
    </fill>
    <fill>
      <patternFill patternType="solid">
        <fgColor rgb="FFC6EFCE"/>
      </patternFill>
    </fill>
    <fill>
      <patternFill patternType="solid">
        <fgColor theme="0" tint="-4.9989318521683403E-2"/>
        <bgColor indexed="64"/>
      </patternFill>
    </fill>
    <fill>
      <patternFill patternType="solid">
        <fgColor rgb="FFCAFB5B"/>
        <bgColor indexed="64"/>
      </patternFill>
    </fill>
    <fill>
      <patternFill patternType="solid">
        <fgColor rgb="FF00B050"/>
        <bgColor indexed="64"/>
      </patternFill>
    </fill>
    <fill>
      <patternFill patternType="solid">
        <fgColor rgb="FFFFFF99"/>
        <bgColor indexed="64"/>
      </patternFill>
    </fill>
    <fill>
      <patternFill patternType="solid">
        <fgColor theme="8"/>
      </patternFill>
    </fill>
    <fill>
      <patternFill patternType="solid">
        <fgColor theme="6" tint="0.79998168889431442"/>
        <bgColor indexed="64"/>
      </patternFill>
    </fill>
    <fill>
      <patternFill patternType="solid">
        <fgColor rgb="FF57B3BE"/>
        <bgColor indexed="64"/>
      </patternFill>
    </fill>
    <fill>
      <patternFill patternType="solid">
        <fgColor rgb="FFFF9DAE"/>
        <bgColor indexed="64"/>
      </patternFill>
    </fill>
    <fill>
      <patternFill patternType="solid">
        <fgColor theme="0" tint="-0.14999847407452621"/>
        <bgColor indexed="64"/>
      </patternFill>
    </fill>
    <fill>
      <patternFill patternType="solid">
        <fgColor rgb="FF424242"/>
        <bgColor indexed="64"/>
      </patternFill>
    </fill>
    <fill>
      <patternFill patternType="solid">
        <fgColor rgb="FFFFABAD"/>
        <bgColor indexed="64"/>
      </patternFill>
    </fill>
    <fill>
      <patternFill patternType="solid">
        <fgColor rgb="FFFF7B7C"/>
        <bgColor indexed="64"/>
      </patternFill>
    </fill>
    <fill>
      <patternFill patternType="solid">
        <fgColor rgb="FFFF697E"/>
        <bgColor indexed="64"/>
      </patternFill>
    </fill>
    <fill>
      <patternFill patternType="solid">
        <fgColor rgb="FFFFC4BF"/>
        <bgColor indexed="64"/>
      </patternFill>
    </fill>
    <fill>
      <patternFill patternType="solid">
        <fgColor rgb="FF005493"/>
        <bgColor indexed="64"/>
      </patternFill>
    </fill>
    <fill>
      <patternFill patternType="solid">
        <fgColor rgb="FFC7FFA2"/>
        <bgColor indexed="64"/>
      </patternFill>
    </fill>
  </fills>
  <borders count="13">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right/>
      <top/>
      <bottom style="thick">
        <color rgb="FFCAFB4B"/>
      </bottom>
      <diagonal/>
    </border>
    <border>
      <left/>
      <right/>
      <top style="thick">
        <color rgb="FF00B050"/>
      </top>
      <bottom/>
      <diagonal/>
    </border>
    <border>
      <left/>
      <right/>
      <top style="thin">
        <color theme="0" tint="-0.24994659260841701"/>
      </top>
      <bottom style="thin">
        <color theme="0" tint="-0.2499465926084170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s>
  <cellStyleXfs count="53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5"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7" fillId="10" borderId="0" applyNumberFormat="0" applyBorder="0" applyAlignment="0" applyProtection="0"/>
  </cellStyleXfs>
  <cellXfs count="168">
    <xf numFmtId="0" fontId="0" fillId="0" borderId="0" xfId="0"/>
    <xf numFmtId="0" fontId="4" fillId="0" borderId="0" xfId="0" applyFont="1"/>
    <xf numFmtId="0" fontId="4" fillId="0" borderId="0" xfId="0" applyFont="1" applyAlignment="1">
      <alignment vertical="center"/>
    </xf>
    <xf numFmtId="0" fontId="5" fillId="0" borderId="0" xfId="0" applyFont="1"/>
    <xf numFmtId="0" fontId="7" fillId="2" borderId="0" xfId="0" applyFont="1" applyFill="1" applyAlignment="1">
      <alignment vertical="center"/>
    </xf>
    <xf numFmtId="0" fontId="7" fillId="2" borderId="0" xfId="0" applyFont="1" applyFill="1" applyAlignment="1">
      <alignment horizontal="right" vertical="center"/>
    </xf>
    <xf numFmtId="0" fontId="7" fillId="0" borderId="0" xfId="0" applyFont="1" applyFill="1" applyAlignment="1">
      <alignment vertical="center"/>
    </xf>
    <xf numFmtId="0" fontId="9" fillId="0" borderId="0" xfId="0" applyFont="1" applyFill="1" applyAlignment="1">
      <alignment vertical="center"/>
    </xf>
    <xf numFmtId="0" fontId="5" fillId="0" borderId="0" xfId="0" applyFont="1" applyAlignment="1">
      <alignment vertical="center"/>
    </xf>
    <xf numFmtId="0" fontId="5" fillId="0" borderId="0" xfId="0" applyFont="1" applyFill="1" applyAlignment="1">
      <alignment vertical="center"/>
    </xf>
    <xf numFmtId="0" fontId="5" fillId="7" borderId="0" xfId="0" applyFont="1" applyFill="1" applyAlignment="1">
      <alignment vertical="center"/>
    </xf>
    <xf numFmtId="0" fontId="16" fillId="0" borderId="0" xfId="0" applyFont="1" applyAlignment="1">
      <alignment vertical="center"/>
    </xf>
    <xf numFmtId="0" fontId="4" fillId="0" borderId="4" xfId="0" applyFont="1" applyBorder="1" applyAlignment="1">
      <alignment vertical="center"/>
    </xf>
    <xf numFmtId="164" fontId="4" fillId="0" borderId="0" xfId="0" applyNumberFormat="1" applyFont="1" applyAlignment="1">
      <alignment horizontal="center" vertical="center"/>
    </xf>
    <xf numFmtId="0" fontId="4" fillId="0" borderId="0" xfId="0" applyFont="1" applyAlignment="1">
      <alignment horizontal="center" vertical="center"/>
    </xf>
    <xf numFmtId="164" fontId="4" fillId="0" borderId="4" xfId="0" applyNumberFormat="1"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vertical="center"/>
    </xf>
    <xf numFmtId="164" fontId="4" fillId="0" borderId="5" xfId="0" applyNumberFormat="1" applyFont="1" applyBorder="1" applyAlignment="1">
      <alignment horizontal="center" vertical="center"/>
    </xf>
    <xf numFmtId="0" fontId="4" fillId="0" borderId="5" xfId="0" applyFont="1" applyBorder="1" applyAlignment="1">
      <alignment horizontal="center" vertical="center"/>
    </xf>
    <xf numFmtId="0" fontId="15" fillId="11" borderId="6" xfId="0" applyFont="1" applyFill="1" applyBorder="1" applyAlignment="1">
      <alignment horizontal="left" vertical="center" indent="1"/>
    </xf>
    <xf numFmtId="0" fontId="4" fillId="6" borderId="0" xfId="0" applyFont="1" applyFill="1" applyAlignment="1">
      <alignment horizontal="left" vertical="top"/>
    </xf>
    <xf numFmtId="0" fontId="18" fillId="2" borderId="6" xfId="0" applyFont="1" applyFill="1" applyBorder="1" applyAlignment="1">
      <alignment horizontal="left" vertical="top" wrapText="1" indent="1"/>
    </xf>
    <xf numFmtId="0" fontId="4" fillId="2" borderId="6" xfId="0" applyFont="1" applyFill="1" applyBorder="1" applyAlignment="1">
      <alignment horizontal="left" vertical="top" wrapText="1" indent="1"/>
    </xf>
    <xf numFmtId="0" fontId="4" fillId="6" borderId="0" xfId="0" applyFont="1" applyFill="1" applyAlignment="1">
      <alignment horizontal="left" vertical="top" wrapText="1"/>
    </xf>
    <xf numFmtId="0" fontId="4" fillId="6" borderId="0" xfId="0" applyFont="1" applyFill="1" applyAlignment="1">
      <alignment vertical="center"/>
    </xf>
    <xf numFmtId="0" fontId="4" fillId="6" borderId="0" xfId="0" applyFont="1" applyFill="1" applyAlignment="1">
      <alignment horizontal="center" vertical="center"/>
    </xf>
    <xf numFmtId="2" fontId="4" fillId="6" borderId="0" xfId="0" applyNumberFormat="1" applyFont="1" applyFill="1" applyAlignment="1">
      <alignment horizontal="center" vertical="center"/>
    </xf>
    <xf numFmtId="0" fontId="19" fillId="3" borderId="1" xfId="0" applyFont="1" applyFill="1" applyBorder="1" applyAlignment="1">
      <alignment vertical="center"/>
    </xf>
    <xf numFmtId="0" fontId="5" fillId="6" borderId="0" xfId="0" applyFont="1" applyFill="1" applyAlignment="1">
      <alignment vertical="center"/>
    </xf>
    <xf numFmtId="0" fontId="5" fillId="6" borderId="0" xfId="0" applyFont="1" applyFill="1" applyAlignment="1">
      <alignment vertical="center" wrapText="1"/>
    </xf>
    <xf numFmtId="0" fontId="5" fillId="6" borderId="0" xfId="0" applyFont="1" applyFill="1" applyBorder="1" applyAlignment="1">
      <alignment vertical="center" wrapText="1"/>
    </xf>
    <xf numFmtId="0" fontId="5" fillId="6" borderId="0" xfId="0" applyFont="1" applyFill="1" applyAlignment="1">
      <alignment horizontal="left" vertical="center"/>
    </xf>
    <xf numFmtId="0" fontId="4" fillId="6" borderId="5" xfId="0" applyFont="1" applyFill="1" applyBorder="1" applyAlignment="1">
      <alignment vertical="center"/>
    </xf>
    <xf numFmtId="164" fontId="4" fillId="6" borderId="5" xfId="0" applyNumberFormat="1" applyFont="1" applyFill="1" applyBorder="1" applyAlignment="1">
      <alignment horizontal="center" vertical="center"/>
    </xf>
    <xf numFmtId="0" fontId="4" fillId="6" borderId="5" xfId="0" applyFont="1" applyFill="1" applyBorder="1" applyAlignment="1">
      <alignment horizontal="center" vertical="center"/>
    </xf>
    <xf numFmtId="164" fontId="4" fillId="6" borderId="0" xfId="0" applyNumberFormat="1" applyFont="1" applyFill="1" applyAlignment="1">
      <alignment horizontal="center" vertical="center"/>
    </xf>
    <xf numFmtId="0" fontId="4" fillId="6" borderId="0" xfId="0" applyFont="1" applyFill="1" applyAlignment="1">
      <alignment horizontal="left" vertical="center"/>
    </xf>
    <xf numFmtId="0" fontId="6" fillId="8" borderId="7" xfId="538" applyFont="1" applyFill="1" applyBorder="1" applyAlignment="1">
      <alignment vertical="center"/>
    </xf>
    <xf numFmtId="0" fontId="6" fillId="8" borderId="7" xfId="538" applyFont="1" applyFill="1" applyBorder="1" applyAlignment="1">
      <alignment horizontal="center" vertical="center"/>
    </xf>
    <xf numFmtId="0" fontId="22" fillId="0" borderId="7" xfId="0" applyFont="1" applyBorder="1" applyAlignment="1">
      <alignment vertical="center"/>
    </xf>
    <xf numFmtId="0" fontId="4" fillId="0" borderId="7" xfId="0" applyFont="1" applyBorder="1" applyAlignment="1">
      <alignment vertical="center"/>
    </xf>
    <xf numFmtId="165" fontId="4" fillId="0" borderId="7" xfId="0" applyNumberFormat="1" applyFont="1" applyBorder="1" applyAlignment="1">
      <alignment horizontal="center" vertical="center"/>
    </xf>
    <xf numFmtId="0" fontId="4" fillId="0" borderId="7" xfId="0" applyFont="1" applyBorder="1" applyAlignment="1">
      <alignment horizontal="center" vertical="center"/>
    </xf>
    <xf numFmtId="0" fontId="22" fillId="6" borderId="7" xfId="0" applyFont="1" applyFill="1" applyBorder="1" applyAlignment="1">
      <alignment vertical="center"/>
    </xf>
    <xf numFmtId="0" fontId="4" fillId="6" borderId="7" xfId="0" applyFont="1" applyFill="1" applyBorder="1" applyAlignment="1">
      <alignment vertical="center"/>
    </xf>
    <xf numFmtId="165" fontId="4" fillId="6" borderId="7" xfId="0" applyNumberFormat="1" applyFont="1" applyFill="1" applyBorder="1" applyAlignment="1">
      <alignment horizontal="center" vertical="center"/>
    </xf>
    <xf numFmtId="0" fontId="4" fillId="6" borderId="7" xfId="0" applyFont="1" applyFill="1" applyBorder="1" applyAlignment="1">
      <alignment horizontal="center" vertical="center"/>
    </xf>
    <xf numFmtId="0" fontId="6" fillId="8" borderId="7" xfId="0" applyFont="1" applyFill="1" applyBorder="1" applyAlignment="1">
      <alignment vertical="center"/>
    </xf>
    <xf numFmtId="0" fontId="6" fillId="8" borderId="7" xfId="0" applyFont="1" applyFill="1" applyBorder="1" applyAlignment="1">
      <alignment horizontal="center" vertical="center"/>
    </xf>
    <xf numFmtId="0" fontId="14" fillId="0" borderId="7" xfId="0" applyFont="1" applyBorder="1" applyAlignment="1">
      <alignment vertical="center"/>
    </xf>
    <xf numFmtId="2" fontId="23" fillId="0" borderId="7" xfId="413" applyNumberFormat="1" applyFont="1" applyFill="1" applyBorder="1" applyAlignment="1">
      <alignment horizontal="center" vertical="center"/>
    </xf>
    <xf numFmtId="0" fontId="14" fillId="6" borderId="7" xfId="0" applyFont="1" applyFill="1" applyBorder="1" applyAlignment="1">
      <alignment vertical="center"/>
    </xf>
    <xf numFmtId="2" fontId="23" fillId="6" borderId="7" xfId="413" applyNumberFormat="1" applyFont="1" applyFill="1" applyBorder="1" applyAlignment="1">
      <alignment horizontal="center" vertical="center"/>
    </xf>
    <xf numFmtId="0" fontId="7" fillId="2" borderId="0" xfId="0" applyFont="1" applyFill="1" applyAlignment="1">
      <alignment horizontal="center" vertical="center"/>
    </xf>
    <xf numFmtId="0" fontId="7" fillId="0" borderId="8" xfId="0" applyFont="1" applyFill="1" applyBorder="1" applyAlignment="1">
      <alignment vertical="top" wrapText="1"/>
    </xf>
    <xf numFmtId="0" fontId="7" fillId="0" borderId="9" xfId="0" applyFont="1" applyFill="1" applyBorder="1" applyAlignment="1">
      <alignment vertical="top" wrapText="1"/>
    </xf>
    <xf numFmtId="0" fontId="8" fillId="4" borderId="8" xfId="0" applyFont="1" applyFill="1" applyBorder="1" applyAlignment="1">
      <alignment vertical="center"/>
    </xf>
    <xf numFmtId="0" fontId="8" fillId="4" borderId="8" xfId="0" applyFont="1" applyFill="1" applyBorder="1" applyAlignment="1">
      <alignment horizontal="left" vertical="center" indent="1"/>
    </xf>
    <xf numFmtId="0" fontId="8" fillId="4" borderId="8" xfId="0" applyFont="1" applyFill="1" applyBorder="1" applyAlignment="1">
      <alignment horizontal="center" vertical="center"/>
    </xf>
    <xf numFmtId="0" fontId="7" fillId="0" borderId="0" xfId="0" applyFont="1" applyBorder="1" applyAlignment="1">
      <alignment horizontal="left" vertical="top" wrapText="1"/>
    </xf>
    <xf numFmtId="0" fontId="7" fillId="0" borderId="0" xfId="0" applyFont="1" applyFill="1" applyAlignment="1">
      <alignment vertical="top" wrapText="1"/>
    </xf>
    <xf numFmtId="1" fontId="7" fillId="0" borderId="8" xfId="0" applyNumberFormat="1" applyFont="1" applyFill="1" applyBorder="1" applyAlignment="1">
      <alignment horizontal="center" vertical="top" wrapText="1"/>
    </xf>
    <xf numFmtId="2" fontId="7" fillId="0" borderId="8" xfId="0" applyNumberFormat="1" applyFont="1" applyBorder="1" applyAlignment="1">
      <alignment horizontal="center" vertical="top"/>
    </xf>
    <xf numFmtId="2" fontId="13" fillId="0" borderId="8" xfId="0" applyNumberFormat="1" applyFont="1" applyBorder="1" applyAlignment="1">
      <alignment horizontal="center" vertical="top"/>
    </xf>
    <xf numFmtId="0" fontId="24" fillId="4" borderId="8" xfId="0" applyFont="1" applyFill="1" applyBorder="1" applyAlignment="1">
      <alignment horizontal="right" vertical="center"/>
    </xf>
    <xf numFmtId="2" fontId="11" fillId="0" borderId="8" xfId="0" applyNumberFormat="1" applyFont="1" applyFill="1" applyBorder="1" applyAlignment="1">
      <alignment horizontal="center" vertical="top" wrapText="1"/>
    </xf>
    <xf numFmtId="0" fontId="7" fillId="0" borderId="8" xfId="0" applyFont="1" applyBorder="1" applyAlignment="1">
      <alignment horizontal="left" vertical="top" wrapText="1"/>
    </xf>
    <xf numFmtId="0" fontId="25" fillId="4" borderId="8" xfId="0" applyFont="1" applyFill="1" applyBorder="1" applyAlignment="1">
      <alignment horizontal="center" vertical="center"/>
    </xf>
    <xf numFmtId="0" fontId="26" fillId="2" borderId="0" xfId="0" applyFont="1" applyFill="1" applyAlignment="1">
      <alignment horizontal="center" vertical="center"/>
    </xf>
    <xf numFmtId="0" fontId="21" fillId="4" borderId="8" xfId="0" applyFont="1" applyFill="1" applyBorder="1" applyAlignment="1">
      <alignment horizontal="center" vertical="center"/>
    </xf>
    <xf numFmtId="164" fontId="7" fillId="0" borderId="8" xfId="0" applyNumberFormat="1" applyFont="1" applyFill="1" applyBorder="1" applyAlignment="1">
      <alignment horizontal="center" vertical="top" wrapText="1"/>
    </xf>
    <xf numFmtId="2" fontId="7" fillId="0" borderId="8" xfId="0" applyNumberFormat="1" applyFont="1" applyFill="1" applyBorder="1" applyAlignment="1">
      <alignment horizontal="center" vertical="top" wrapText="1"/>
    </xf>
    <xf numFmtId="2" fontId="10" fillId="0" borderId="8" xfId="0" applyNumberFormat="1" applyFont="1" applyFill="1" applyBorder="1" applyAlignment="1">
      <alignment horizontal="center" vertical="top" wrapText="1"/>
    </xf>
    <xf numFmtId="0" fontId="27" fillId="4" borderId="8" xfId="0" applyFont="1" applyFill="1" applyBorder="1" applyAlignment="1">
      <alignment horizontal="center" vertical="center"/>
    </xf>
    <xf numFmtId="0" fontId="28" fillId="4" borderId="8" xfId="0" applyFont="1" applyFill="1" applyBorder="1" applyAlignment="1">
      <alignment vertical="center"/>
    </xf>
    <xf numFmtId="0" fontId="28" fillId="4" borderId="8" xfId="0" applyFont="1" applyFill="1" applyBorder="1" applyAlignment="1">
      <alignment horizontal="center" vertical="center"/>
    </xf>
    <xf numFmtId="0" fontId="21" fillId="4" borderId="8" xfId="0" applyFont="1" applyFill="1" applyBorder="1" applyAlignment="1">
      <alignment horizontal="left" vertical="center"/>
    </xf>
    <xf numFmtId="0" fontId="6" fillId="12" borderId="6" xfId="0" applyFont="1" applyFill="1" applyBorder="1" applyAlignment="1">
      <alignment vertical="center"/>
    </xf>
    <xf numFmtId="0" fontId="6" fillId="12" borderId="6" xfId="0" applyFont="1" applyFill="1" applyBorder="1" applyAlignment="1">
      <alignment horizontal="center" vertical="center"/>
    </xf>
    <xf numFmtId="0" fontId="6" fillId="12" borderId="2" xfId="0" applyFont="1" applyFill="1" applyBorder="1" applyAlignment="1">
      <alignment vertical="center"/>
    </xf>
    <xf numFmtId="0" fontId="29" fillId="0" borderId="8" xfId="0" applyFont="1" applyFill="1" applyBorder="1" applyAlignment="1">
      <alignment vertical="top" wrapText="1"/>
    </xf>
    <xf numFmtId="2" fontId="11" fillId="0" borderId="8" xfId="0" applyNumberFormat="1" applyFont="1" applyBorder="1" applyAlignment="1">
      <alignment horizontal="center" vertical="top"/>
    </xf>
    <xf numFmtId="2" fontId="31" fillId="0" borderId="8" xfId="0" applyNumberFormat="1" applyFont="1" applyBorder="1" applyAlignment="1">
      <alignment horizontal="center" vertical="top"/>
    </xf>
    <xf numFmtId="2" fontId="31" fillId="0" borderId="8" xfId="0" applyNumberFormat="1" applyFont="1" applyFill="1" applyBorder="1" applyAlignment="1">
      <alignment horizontal="center" vertical="top" wrapText="1"/>
    </xf>
    <xf numFmtId="2" fontId="31" fillId="0" borderId="9" xfId="0" applyNumberFormat="1" applyFont="1" applyFill="1" applyBorder="1" applyAlignment="1">
      <alignment horizontal="center" vertical="top" wrapText="1"/>
    </xf>
    <xf numFmtId="0" fontId="30" fillId="0" borderId="8" xfId="0" applyFont="1" applyBorder="1" applyAlignment="1">
      <alignment horizontal="left" vertical="top" wrapText="1"/>
    </xf>
    <xf numFmtId="0" fontId="32" fillId="13" borderId="8" xfId="0" applyFont="1" applyFill="1" applyBorder="1" applyAlignment="1">
      <alignment vertical="top" wrapText="1"/>
    </xf>
    <xf numFmtId="0" fontId="32" fillId="0" borderId="8" xfId="0" applyFont="1" applyFill="1" applyBorder="1" applyAlignment="1">
      <alignment vertical="top" wrapText="1"/>
    </xf>
    <xf numFmtId="0" fontId="11" fillId="2" borderId="8" xfId="0" applyFont="1" applyFill="1" applyBorder="1" applyAlignment="1">
      <alignment vertical="top" wrapText="1"/>
    </xf>
    <xf numFmtId="0" fontId="20" fillId="4" borderId="2" xfId="0" applyFont="1" applyFill="1" applyBorder="1" applyAlignment="1">
      <alignment vertical="center" wrapText="1"/>
    </xf>
    <xf numFmtId="0" fontId="20" fillId="4" borderId="2" xfId="0" applyFont="1" applyFill="1" applyBorder="1" applyAlignment="1">
      <alignment horizontal="left" vertical="center" wrapText="1"/>
    </xf>
    <xf numFmtId="0" fontId="35" fillId="0" borderId="8" xfId="0" applyFont="1" applyBorder="1" applyAlignment="1">
      <alignment horizontal="left" vertical="top" wrapText="1"/>
    </xf>
    <xf numFmtId="0" fontId="4" fillId="14" borderId="0" xfId="0" applyFont="1" applyFill="1" applyAlignment="1">
      <alignment vertical="center"/>
    </xf>
    <xf numFmtId="0" fontId="36" fillId="0" borderId="0" xfId="0" applyFont="1"/>
    <xf numFmtId="0" fontId="6" fillId="15" borderId="6" xfId="0" applyFont="1" applyFill="1" applyBorder="1" applyAlignment="1">
      <alignment horizontal="left" vertical="center" indent="1"/>
    </xf>
    <xf numFmtId="0" fontId="37" fillId="2" borderId="10" xfId="0" applyFont="1" applyFill="1" applyBorder="1" applyAlignment="1">
      <alignment horizontal="left" vertical="center" wrapText="1" indent="1"/>
    </xf>
    <xf numFmtId="0" fontId="4" fillId="2" borderId="11" xfId="0" applyFont="1" applyFill="1" applyBorder="1" applyAlignment="1">
      <alignment horizontal="left" vertical="center" wrapText="1" indent="1"/>
    </xf>
    <xf numFmtId="0" fontId="4" fillId="2" borderId="12" xfId="0" applyFont="1" applyFill="1" applyBorder="1" applyAlignment="1">
      <alignment horizontal="left" vertical="center" wrapText="1" indent="1"/>
    </xf>
    <xf numFmtId="0" fontId="4" fillId="6" borderId="0" xfId="0" applyFont="1" applyFill="1" applyAlignment="1">
      <alignment horizontal="left" vertical="center" wrapText="1"/>
    </xf>
    <xf numFmtId="0" fontId="38" fillId="2" borderId="11" xfId="0" applyFont="1" applyFill="1" applyBorder="1" applyAlignment="1">
      <alignment horizontal="left" vertical="center" wrapText="1" indent="1"/>
    </xf>
    <xf numFmtId="0" fontId="4" fillId="0" borderId="0" xfId="0" applyFont="1" applyBorder="1" applyAlignment="1">
      <alignment vertical="center"/>
    </xf>
    <xf numFmtId="0" fontId="39" fillId="0" borderId="0" xfId="0" applyFont="1" applyAlignment="1">
      <alignment vertical="center"/>
    </xf>
    <xf numFmtId="0" fontId="11" fillId="0" borderId="8" xfId="0" applyFont="1" applyFill="1" applyBorder="1" applyAlignment="1">
      <alignment vertical="top" wrapText="1"/>
    </xf>
    <xf numFmtId="0" fontId="5" fillId="2" borderId="2" xfId="0" applyFont="1" applyFill="1" applyBorder="1" applyAlignment="1">
      <alignment horizontal="left" vertical="top" wrapText="1"/>
    </xf>
    <xf numFmtId="0" fontId="5" fillId="2" borderId="0" xfId="0" applyFont="1" applyFill="1" applyBorder="1" applyAlignment="1">
      <alignment horizontal="left" vertical="top" wrapText="1"/>
    </xf>
    <xf numFmtId="0" fontId="5" fillId="2" borderId="3" xfId="0" applyFont="1" applyFill="1" applyBorder="1" applyAlignment="1">
      <alignment horizontal="left" vertical="top" wrapText="1"/>
    </xf>
    <xf numFmtId="0" fontId="5" fillId="2" borderId="2" xfId="0" quotePrefix="1" applyFont="1" applyFill="1" applyBorder="1" applyAlignment="1">
      <alignment horizontal="left" vertical="top" wrapText="1"/>
    </xf>
    <xf numFmtId="0" fontId="5" fillId="2" borderId="2" xfId="0" applyFont="1" applyFill="1" applyBorder="1" applyAlignment="1">
      <alignment vertical="top" wrapText="1"/>
    </xf>
    <xf numFmtId="0" fontId="5" fillId="2" borderId="0" xfId="0" applyFont="1" applyFill="1" applyBorder="1" applyAlignment="1">
      <alignment vertical="top" wrapText="1"/>
    </xf>
    <xf numFmtId="0" fontId="5" fillId="2" borderId="3" xfId="0" applyFont="1" applyFill="1" applyBorder="1" applyAlignment="1">
      <alignment vertical="top" wrapText="1"/>
    </xf>
    <xf numFmtId="0" fontId="33" fillId="2" borderId="2" xfId="0" applyFont="1" applyFill="1" applyBorder="1" applyAlignment="1">
      <alignment vertical="top" wrapText="1"/>
    </xf>
    <xf numFmtId="0" fontId="33" fillId="2" borderId="0" xfId="0" applyFont="1" applyFill="1" applyBorder="1" applyAlignment="1">
      <alignment vertical="top" wrapText="1"/>
    </xf>
    <xf numFmtId="0" fontId="34" fillId="2" borderId="2" xfId="0" applyFont="1" applyFill="1" applyBorder="1" applyAlignment="1">
      <alignment vertical="top" wrapText="1"/>
    </xf>
    <xf numFmtId="0" fontId="34" fillId="2" borderId="0" xfId="0" applyFont="1" applyFill="1" applyBorder="1" applyAlignment="1">
      <alignment vertical="top" wrapText="1"/>
    </xf>
    <xf numFmtId="0" fontId="7" fillId="16" borderId="8" xfId="0" applyFont="1" applyFill="1" applyBorder="1" applyAlignment="1">
      <alignment vertical="top" wrapText="1"/>
    </xf>
    <xf numFmtId="0" fontId="7" fillId="2" borderId="9" xfId="0" applyFont="1" applyFill="1" applyBorder="1" applyAlignment="1">
      <alignment vertical="top" wrapText="1"/>
    </xf>
    <xf numFmtId="0" fontId="7" fillId="2" borderId="8" xfId="0" applyFont="1" applyFill="1" applyBorder="1" applyAlignment="1">
      <alignment vertical="top" wrapText="1"/>
    </xf>
    <xf numFmtId="164" fontId="7" fillId="2" borderId="8" xfId="0" applyNumberFormat="1" applyFont="1" applyFill="1" applyBorder="1" applyAlignment="1">
      <alignment horizontal="center" vertical="top" wrapText="1"/>
    </xf>
    <xf numFmtId="0" fontId="41" fillId="0" borderId="8" xfId="0" applyFont="1" applyFill="1" applyBorder="1" applyAlignment="1">
      <alignment vertical="top" wrapText="1"/>
    </xf>
    <xf numFmtId="0" fontId="11" fillId="0" borderId="8" xfId="0" applyFont="1" applyBorder="1" applyAlignment="1">
      <alignment horizontal="left" vertical="top" wrapText="1"/>
    </xf>
    <xf numFmtId="2" fontId="13" fillId="2" borderId="8" xfId="0" applyNumberFormat="1" applyFont="1" applyFill="1" applyBorder="1" applyAlignment="1">
      <alignment horizontal="center" vertical="top"/>
    </xf>
    <xf numFmtId="2" fontId="7" fillId="2" borderId="8" xfId="0" applyNumberFormat="1" applyFont="1" applyFill="1" applyBorder="1" applyAlignment="1">
      <alignment horizontal="center" vertical="top"/>
    </xf>
    <xf numFmtId="2" fontId="29" fillId="2" borderId="8" xfId="0" applyNumberFormat="1" applyFont="1" applyFill="1" applyBorder="1" applyAlignment="1">
      <alignment horizontal="center" vertical="top"/>
    </xf>
    <xf numFmtId="2" fontId="29" fillId="13" borderId="8" xfId="0" applyNumberFormat="1" applyFont="1" applyFill="1" applyBorder="1" applyAlignment="1">
      <alignment horizontal="center" vertical="top"/>
    </xf>
    <xf numFmtId="0" fontId="42" fillId="17" borderId="8" xfId="0" applyFont="1" applyFill="1" applyBorder="1" applyAlignment="1">
      <alignment vertical="top" wrapText="1"/>
    </xf>
    <xf numFmtId="0" fontId="19" fillId="7" borderId="0" xfId="0" applyFont="1" applyFill="1" applyAlignment="1">
      <alignment vertical="center"/>
    </xf>
    <xf numFmtId="0" fontId="11" fillId="16" borderId="8" xfId="0" applyFont="1" applyFill="1" applyBorder="1" applyAlignment="1">
      <alignment vertical="top" wrapText="1"/>
    </xf>
    <xf numFmtId="0" fontId="43" fillId="0" borderId="8" xfId="0" applyFont="1" applyBorder="1" applyAlignment="1">
      <alignment horizontal="left" vertical="top" wrapText="1"/>
    </xf>
    <xf numFmtId="164" fontId="12" fillId="9" borderId="8" xfId="0" applyNumberFormat="1" applyFont="1" applyFill="1" applyBorder="1" applyAlignment="1">
      <alignment horizontal="right" vertical="top" wrapText="1"/>
    </xf>
    <xf numFmtId="164" fontId="12" fillId="19" borderId="8" xfId="0" applyNumberFormat="1" applyFont="1" applyFill="1" applyBorder="1" applyAlignment="1">
      <alignment horizontal="right" vertical="top" wrapText="1"/>
    </xf>
    <xf numFmtId="164" fontId="12" fillId="14" borderId="8" xfId="0" applyNumberFormat="1" applyFont="1" applyFill="1" applyBorder="1" applyAlignment="1">
      <alignment horizontal="right" vertical="top" wrapText="1"/>
    </xf>
    <xf numFmtId="164" fontId="40" fillId="9" borderId="8" xfId="0" applyNumberFormat="1" applyFont="1" applyFill="1" applyBorder="1" applyAlignment="1">
      <alignment horizontal="right" vertical="top" wrapText="1"/>
    </xf>
    <xf numFmtId="0" fontId="14" fillId="2" borderId="10" xfId="0" applyFont="1" applyFill="1" applyBorder="1" applyAlignment="1">
      <alignment horizontal="left" vertical="center" wrapText="1" indent="1"/>
    </xf>
    <xf numFmtId="0" fontId="4" fillId="21" borderId="0" xfId="0" applyFont="1" applyFill="1" applyAlignment="1">
      <alignment vertical="center"/>
    </xf>
    <xf numFmtId="0" fontId="4" fillId="21" borderId="5" xfId="0" applyFont="1" applyFill="1" applyBorder="1" applyAlignment="1">
      <alignment vertical="center"/>
    </xf>
    <xf numFmtId="0" fontId="44" fillId="0" borderId="0" xfId="0" applyFont="1" applyAlignment="1">
      <alignment vertical="center"/>
    </xf>
    <xf numFmtId="0" fontId="49" fillId="6" borderId="0" xfId="0" applyFont="1" applyFill="1" applyAlignment="1">
      <alignment vertical="center"/>
    </xf>
    <xf numFmtId="166" fontId="49" fillId="6" borderId="0" xfId="0" applyNumberFormat="1" applyFont="1" applyFill="1" applyAlignment="1">
      <alignment horizontal="center" vertical="center"/>
    </xf>
    <xf numFmtId="0" fontId="56" fillId="6" borderId="0" xfId="0" applyFont="1" applyFill="1" applyAlignment="1">
      <alignment vertical="center"/>
    </xf>
    <xf numFmtId="2" fontId="49" fillId="6" borderId="0" xfId="0" applyNumberFormat="1" applyFont="1" applyFill="1" applyAlignment="1">
      <alignment horizontal="center" vertical="center"/>
    </xf>
    <xf numFmtId="0" fontId="49" fillId="6" borderId="0" xfId="0" applyFont="1" applyFill="1" applyAlignment="1">
      <alignment vertical="top"/>
    </xf>
    <xf numFmtId="2" fontId="49" fillId="6" borderId="0" xfId="0" applyNumberFormat="1" applyFont="1" applyFill="1" applyAlignment="1">
      <alignment vertical="center"/>
    </xf>
    <xf numFmtId="0" fontId="49" fillId="6" borderId="0" xfId="0" applyFont="1" applyFill="1"/>
    <xf numFmtId="166" fontId="49" fillId="6" borderId="0" xfId="0" applyNumberFormat="1" applyFont="1" applyFill="1" applyAlignment="1">
      <alignment horizontal="center"/>
    </xf>
    <xf numFmtId="0" fontId="49" fillId="6" borderId="0" xfId="0" applyFont="1" applyFill="1" applyAlignment="1">
      <alignment horizontal="center"/>
    </xf>
    <xf numFmtId="0" fontId="45" fillId="20" borderId="8" xfId="0" applyFont="1" applyFill="1" applyBorder="1" applyAlignment="1">
      <alignment vertical="top"/>
    </xf>
    <xf numFmtId="0" fontId="45" fillId="20" borderId="8" xfId="0" applyFont="1" applyFill="1" applyBorder="1" applyAlignment="1">
      <alignment horizontal="center" vertical="top"/>
    </xf>
    <xf numFmtId="0" fontId="45" fillId="20" borderId="8" xfId="0" applyFont="1" applyFill="1" applyBorder="1" applyAlignment="1">
      <alignment horizontal="left" vertical="top"/>
    </xf>
    <xf numFmtId="0" fontId="49" fillId="0" borderId="8" xfId="0" applyFont="1" applyFill="1" applyBorder="1" applyAlignment="1">
      <alignment vertical="center"/>
    </xf>
    <xf numFmtId="0" fontId="47" fillId="0" borderId="8" xfId="0" applyFont="1" applyFill="1" applyBorder="1" applyAlignment="1">
      <alignment vertical="center"/>
    </xf>
    <xf numFmtId="166" fontId="49" fillId="0" borderId="8" xfId="0" applyNumberFormat="1" applyFont="1" applyBorder="1" applyAlignment="1">
      <alignment horizontal="center" vertical="center"/>
    </xf>
    <xf numFmtId="0" fontId="52" fillId="0" borderId="8" xfId="0" applyFont="1" applyBorder="1" applyAlignment="1">
      <alignment vertical="center"/>
    </xf>
    <xf numFmtId="0" fontId="49" fillId="0" borderId="8" xfId="0" applyFont="1" applyBorder="1" applyAlignment="1">
      <alignment vertical="center"/>
    </xf>
    <xf numFmtId="2" fontId="49" fillId="0" borderId="8" xfId="0" applyNumberFormat="1" applyFont="1" applyBorder="1" applyAlignment="1">
      <alignment horizontal="center" vertical="center"/>
    </xf>
    <xf numFmtId="2" fontId="49" fillId="0" borderId="8" xfId="0" applyNumberFormat="1" applyFont="1" applyFill="1" applyBorder="1" applyAlignment="1">
      <alignment horizontal="center" vertical="center"/>
    </xf>
    <xf numFmtId="0" fontId="57" fillId="0" borderId="8" xfId="0" applyFont="1" applyFill="1" applyBorder="1" applyAlignment="1">
      <alignment vertical="center"/>
    </xf>
    <xf numFmtId="0" fontId="47" fillId="19" borderId="8" xfId="0" applyFont="1" applyFill="1" applyBorder="1" applyAlignment="1">
      <alignment vertical="center"/>
    </xf>
    <xf numFmtId="0" fontId="51" fillId="0" borderId="8" xfId="0" applyFont="1" applyBorder="1" applyAlignment="1">
      <alignment vertical="center"/>
    </xf>
    <xf numFmtId="0" fontId="47" fillId="0" borderId="8" xfId="0" applyFont="1" applyBorder="1" applyAlignment="1">
      <alignment vertical="center"/>
    </xf>
    <xf numFmtId="166" fontId="53" fillId="0" borderId="8" xfId="0" applyNumberFormat="1" applyFont="1" applyBorder="1" applyAlignment="1">
      <alignment horizontal="center" vertical="center"/>
    </xf>
    <xf numFmtId="2" fontId="47" fillId="0" borderId="8" xfId="0" applyNumberFormat="1" applyFont="1" applyBorder="1" applyAlignment="1">
      <alignment horizontal="center" vertical="center"/>
    </xf>
    <xf numFmtId="0" fontId="46" fillId="0" borderId="8" xfId="0" applyFont="1" applyFill="1" applyBorder="1" applyAlignment="1">
      <alignment vertical="center"/>
    </xf>
    <xf numFmtId="0" fontId="48" fillId="0" borderId="8" xfId="0" applyFont="1" applyFill="1" applyBorder="1" applyAlignment="1">
      <alignment vertical="center"/>
    </xf>
    <xf numFmtId="0" fontId="50" fillId="0" borderId="8" xfId="0" applyFont="1" applyBorder="1" applyAlignment="1">
      <alignment vertical="center"/>
    </xf>
    <xf numFmtId="166" fontId="49" fillId="18" borderId="8" xfId="0" applyNumberFormat="1" applyFont="1" applyFill="1" applyBorder="1" applyAlignment="1">
      <alignment horizontal="center" vertical="center"/>
    </xf>
    <xf numFmtId="0" fontId="54" fillId="0" borderId="8" xfId="0" applyFont="1" applyFill="1" applyBorder="1" applyAlignment="1">
      <alignment vertical="center"/>
    </xf>
    <xf numFmtId="0" fontId="55" fillId="0" borderId="8" xfId="0" applyFont="1" applyBorder="1" applyAlignment="1">
      <alignment vertical="center"/>
    </xf>
  </cellXfs>
  <cellStyles count="539">
    <cellStyle name="Accent5" xfId="538" builtinId="4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Good" xfId="413"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Normal" xfId="0" builtinId="0"/>
  </cellStyles>
  <dxfs count="109">
    <dxf>
      <font>
        <color rgb="FF9C0006"/>
      </font>
      <fill>
        <patternFill>
          <bgColor theme="6" tint="0.79998168889431442"/>
        </patternFill>
      </fill>
    </dxf>
    <dxf>
      <font>
        <color rgb="FF9C0006"/>
      </font>
      <fill>
        <patternFill>
          <bgColor rgb="FFFFC7CE"/>
        </patternFill>
      </fill>
    </dxf>
    <dxf>
      <font>
        <color rgb="FFFF9999"/>
      </font>
    </dxf>
    <dxf>
      <font>
        <color rgb="FFFF9999"/>
      </font>
    </dxf>
    <dxf>
      <font>
        <color rgb="FFFF9999"/>
      </font>
    </dxf>
    <dxf>
      <font>
        <color rgb="FF9C0006"/>
      </font>
      <fill>
        <patternFill>
          <bgColor rgb="FFFFC7CE"/>
        </patternFill>
      </fill>
    </dxf>
    <dxf>
      <font>
        <color rgb="FFFF9999"/>
      </font>
    </dxf>
    <dxf>
      <font>
        <color rgb="FFFF9999"/>
      </font>
    </dxf>
    <dxf>
      <font>
        <color rgb="FF9C0006"/>
      </font>
      <fill>
        <patternFill>
          <bgColor rgb="FFFFC7CE"/>
        </patternFill>
      </fill>
    </dxf>
    <dxf>
      <font>
        <color rgb="FFFF9999"/>
      </font>
    </dxf>
    <dxf>
      <font>
        <color rgb="FFFF9999"/>
      </font>
    </dxf>
    <dxf>
      <font>
        <color rgb="FFFF9999"/>
      </font>
    </dxf>
    <dxf>
      <font>
        <color rgb="FFFF9999"/>
      </font>
    </dxf>
    <dxf>
      <font>
        <color rgb="FF9C0006"/>
      </font>
      <fill>
        <patternFill>
          <bgColor rgb="FFFFC7CE"/>
        </patternFill>
      </fill>
    </dxf>
    <dxf>
      <font>
        <color rgb="FFFF9999"/>
      </font>
    </dxf>
    <dxf>
      <font>
        <color rgb="FFFF9999"/>
      </font>
    </dxf>
    <dxf>
      <font>
        <color rgb="FFFF9999"/>
      </font>
    </dxf>
    <dxf>
      <font>
        <color rgb="FFFF9999"/>
      </font>
    </dxf>
    <dxf>
      <font>
        <color rgb="FF9C0006"/>
      </font>
      <fill>
        <patternFill>
          <bgColor rgb="FFFFC7CE"/>
        </patternFill>
      </fill>
    </dxf>
    <dxf>
      <font>
        <color rgb="FFFF9999"/>
      </font>
    </dxf>
    <dxf>
      <font>
        <color rgb="FFFF9999"/>
      </font>
    </dxf>
    <dxf>
      <font>
        <color rgb="FF9C0006"/>
      </font>
      <fill>
        <patternFill>
          <bgColor rgb="FFFFC7CE"/>
        </patternFill>
      </fill>
    </dxf>
    <dxf>
      <font>
        <color rgb="FFFF9999"/>
      </font>
    </dxf>
    <dxf>
      <font>
        <color rgb="FFFF9999"/>
      </font>
    </dxf>
    <dxf>
      <font>
        <color rgb="FFFF9999"/>
      </font>
    </dxf>
    <dxf>
      <font>
        <color rgb="FFFF9999"/>
      </font>
    </dxf>
    <dxf>
      <font>
        <color rgb="FFFF9999"/>
      </font>
    </dxf>
    <dxf>
      <font>
        <color rgb="FFFF9999"/>
      </font>
    </dxf>
    <dxf>
      <font>
        <color rgb="FFFF9999"/>
      </font>
    </dxf>
    <dxf>
      <font>
        <color rgb="FFFF9999"/>
      </font>
    </dxf>
    <dxf>
      <font>
        <color rgb="FFFF9999"/>
      </font>
    </dxf>
    <dxf>
      <font>
        <color rgb="FFFF9999"/>
      </font>
    </dxf>
    <dxf>
      <font>
        <color rgb="FFFF9999"/>
      </font>
    </dxf>
    <dxf>
      <font>
        <color rgb="FFFF9999"/>
      </font>
    </dxf>
    <dxf>
      <font>
        <color rgb="FFFF9999"/>
      </font>
    </dxf>
    <dxf>
      <font>
        <color rgb="FFFF9999"/>
      </font>
    </dxf>
    <dxf>
      <font>
        <color rgb="FFFF9999"/>
      </font>
    </dxf>
    <dxf>
      <font>
        <color rgb="FFFF9999"/>
      </font>
    </dxf>
    <dxf>
      <font>
        <color rgb="FFFF9999"/>
      </font>
    </dxf>
    <dxf>
      <font>
        <color rgb="FFFF9999"/>
      </font>
    </dxf>
    <dxf>
      <font>
        <color rgb="FFFF9999"/>
      </font>
    </dxf>
    <dxf>
      <font>
        <color rgb="FFFF9999"/>
      </font>
    </dxf>
    <dxf>
      <font>
        <color rgb="FFFF9999"/>
      </font>
    </dxf>
    <dxf>
      <font>
        <color rgb="FFFF9999"/>
      </font>
    </dxf>
    <dxf>
      <font>
        <color rgb="FFFF9999"/>
      </font>
    </dxf>
    <dxf>
      <font>
        <color rgb="FFFF9999"/>
      </font>
    </dxf>
    <dxf>
      <font>
        <color rgb="FFFF9999"/>
      </font>
    </dxf>
    <dxf>
      <font>
        <color rgb="FFFF9999"/>
      </font>
    </dxf>
    <dxf>
      <font>
        <color rgb="FFFF9999"/>
      </font>
    </dxf>
    <dxf>
      <font>
        <color rgb="FFFF9999"/>
      </font>
    </dxf>
    <dxf>
      <font>
        <color rgb="FFFF9999"/>
      </font>
    </dxf>
    <dxf>
      <font>
        <color rgb="FFFF9999"/>
      </font>
    </dxf>
    <dxf>
      <font>
        <color rgb="FFFF9999"/>
      </font>
    </dxf>
    <dxf>
      <font>
        <color rgb="FFFF9999"/>
      </font>
    </dxf>
    <dxf>
      <font>
        <color rgb="FFFF9999"/>
      </font>
    </dxf>
    <dxf>
      <font>
        <color rgb="FFFF9999"/>
      </font>
    </dxf>
    <dxf>
      <font>
        <color rgb="FFFF9999"/>
      </font>
    </dxf>
    <dxf>
      <font>
        <color rgb="FFFF9999"/>
      </font>
    </dxf>
    <dxf>
      <font>
        <color rgb="FFFF9999"/>
      </font>
    </dxf>
    <dxf>
      <font>
        <color rgb="FFFF9999"/>
      </font>
    </dxf>
    <dxf>
      <font>
        <color rgb="FFFF9999"/>
      </font>
    </dxf>
    <dxf>
      <font>
        <color rgb="FFFF9999"/>
      </font>
    </dxf>
    <dxf>
      <font>
        <color rgb="FFFF9999"/>
      </font>
    </dxf>
    <dxf>
      <font>
        <color rgb="FFFF9999"/>
      </font>
    </dxf>
    <dxf>
      <font>
        <color rgb="FFFF9999"/>
      </font>
    </dxf>
    <dxf>
      <font>
        <color rgb="FFFF9999"/>
      </font>
    </dxf>
    <dxf>
      <font>
        <color rgb="FFFF9999"/>
      </font>
    </dxf>
    <dxf>
      <font>
        <color rgb="FFFF9999"/>
      </font>
    </dxf>
    <dxf>
      <font>
        <color rgb="FFFF9999"/>
      </font>
    </dxf>
    <dxf>
      <font>
        <color rgb="FFFF9999"/>
      </font>
    </dxf>
    <dxf>
      <font>
        <color rgb="FFFF9999"/>
      </font>
    </dxf>
    <dxf>
      <font>
        <color rgb="FFFF9999"/>
      </font>
    </dxf>
    <dxf>
      <font>
        <color rgb="FFFF9999"/>
      </font>
    </dxf>
    <dxf>
      <font>
        <color rgb="FFFF9999"/>
      </font>
    </dxf>
    <dxf>
      <font>
        <color rgb="FFFF9999"/>
      </font>
    </dxf>
    <dxf>
      <font>
        <color rgb="FFFF9999"/>
      </font>
    </dxf>
    <dxf>
      <font>
        <color rgb="FFFF9999"/>
      </font>
    </dxf>
    <dxf>
      <font>
        <color rgb="FFFF9999"/>
      </font>
    </dxf>
    <dxf>
      <font>
        <color rgb="FFFF9999"/>
      </font>
    </dxf>
    <dxf>
      <font>
        <color rgb="FFFF9999"/>
      </font>
    </dxf>
    <dxf>
      <font>
        <color theme="0" tint="-0.34998626667073579"/>
      </font>
    </dxf>
    <dxf>
      <font>
        <color rgb="FF00B050"/>
      </font>
    </dxf>
    <dxf>
      <font>
        <color theme="0" tint="-0.34998626667073579"/>
      </font>
    </dxf>
    <dxf>
      <font>
        <color rgb="FF00B050"/>
      </font>
    </dxf>
    <dxf>
      <font>
        <color rgb="FFFF3B3B"/>
      </font>
    </dxf>
    <dxf>
      <font>
        <color rgb="FFFF3B3B"/>
      </font>
    </dxf>
    <dxf>
      <font>
        <color theme="0" tint="-0.34998626667073579"/>
      </font>
    </dxf>
    <dxf>
      <font>
        <color rgb="FF00B050"/>
      </font>
    </dxf>
    <dxf>
      <font>
        <color rgb="FFFF3B3B"/>
      </font>
    </dxf>
    <dxf>
      <font>
        <color theme="0" tint="-0.34998626667073579"/>
      </font>
    </dxf>
    <dxf>
      <font>
        <color rgb="FF00B050"/>
      </font>
    </dxf>
    <dxf>
      <font>
        <color rgb="FFFF3B3B"/>
      </font>
    </dxf>
    <dxf>
      <font>
        <color rgb="FFFF3B3B"/>
      </font>
    </dxf>
    <dxf>
      <font>
        <color theme="0" tint="-0.34998626667073579"/>
      </font>
    </dxf>
    <dxf>
      <font>
        <color rgb="FF00B050"/>
      </font>
    </dxf>
    <dxf>
      <font>
        <color rgb="FFFF3B3B"/>
      </font>
    </dxf>
    <dxf>
      <font>
        <color rgb="FFFF3B3B"/>
      </font>
    </dxf>
    <dxf>
      <font>
        <color theme="0" tint="-0.34998626667073579"/>
      </font>
    </dxf>
    <dxf>
      <font>
        <color rgb="FF00B050"/>
      </font>
    </dxf>
    <dxf>
      <font>
        <color rgb="FFFF3B3B"/>
      </font>
    </dxf>
    <dxf>
      <font>
        <color theme="0" tint="-0.34998626667073579"/>
      </font>
    </dxf>
    <dxf>
      <font>
        <color rgb="FF00B050"/>
      </font>
    </dxf>
    <dxf>
      <font>
        <color rgb="FFFF3B3B"/>
      </font>
    </dxf>
    <dxf>
      <font>
        <color theme="0" tint="-0.34998626667073579"/>
      </font>
    </dxf>
    <dxf>
      <font>
        <color rgb="FF00B050"/>
      </font>
    </dxf>
    <dxf>
      <font>
        <color rgb="FFFF3B3B"/>
      </font>
    </dxf>
    <dxf>
      <font>
        <color theme="0" tint="-0.34998626667073579"/>
      </font>
    </dxf>
    <dxf>
      <font>
        <color rgb="FF00B050"/>
      </font>
    </dxf>
    <dxf>
      <font>
        <color rgb="FFFF3B3B"/>
      </font>
    </dxf>
  </dxfs>
  <tableStyles count="0" defaultTableStyle="TableStyleMedium9" defaultPivotStyle="PivotStyleMedium4"/>
  <colors>
    <mruColors>
      <color rgb="FFFFFF99"/>
      <color rgb="FF941651"/>
      <color rgb="FFC7FFA2"/>
      <color rgb="FFFF697E"/>
      <color rgb="FFB4FF64"/>
      <color rgb="FFFFC4BF"/>
      <color rgb="FF005493"/>
      <color rgb="FFFF9300"/>
      <color rgb="FFFFABAD"/>
      <color rgb="FFFF9DA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7CEC7-A6A2-B747-AAEC-9C8A878367B6}">
  <dimension ref="A1:C34"/>
  <sheetViews>
    <sheetView zoomScaleNormal="100" workbookViewId="0">
      <selection activeCell="B5" sqref="B5"/>
    </sheetView>
  </sheetViews>
  <sheetFormatPr defaultColWidth="9" defaultRowHeight="14.4" x14ac:dyDescent="0.3"/>
  <cols>
    <col min="1" max="1" width="41" style="21" customWidth="1"/>
    <col min="2" max="2" width="37.5" style="21" customWidth="1"/>
    <col min="3" max="3" width="83.69921875" style="21" customWidth="1"/>
    <col min="4" max="16384" width="9" style="21"/>
  </cols>
  <sheetData>
    <row r="1" spans="1:3" ht="30" customHeight="1" x14ac:dyDescent="0.3">
      <c r="A1" s="95" t="s">
        <v>219</v>
      </c>
      <c r="B1" s="95" t="s">
        <v>220</v>
      </c>
      <c r="C1" s="95" t="s">
        <v>154</v>
      </c>
    </row>
    <row r="2" spans="1:3" s="99" customFormat="1" ht="34.950000000000003" customHeight="1" x14ac:dyDescent="0.3">
      <c r="A2" s="133" t="s">
        <v>306</v>
      </c>
      <c r="B2" s="97" t="s">
        <v>334</v>
      </c>
      <c r="C2" s="98"/>
    </row>
    <row r="3" spans="1:3" s="99" customFormat="1" ht="34.950000000000003" customHeight="1" x14ac:dyDescent="0.3">
      <c r="A3" s="96" t="s">
        <v>201</v>
      </c>
      <c r="B3" s="97" t="s">
        <v>205</v>
      </c>
      <c r="C3" s="98"/>
    </row>
    <row r="4" spans="1:3" s="99" customFormat="1" ht="34.950000000000003" customHeight="1" x14ac:dyDescent="0.3">
      <c r="A4" s="96" t="s">
        <v>307</v>
      </c>
      <c r="B4" s="97" t="s">
        <v>275</v>
      </c>
      <c r="C4" s="98"/>
    </row>
    <row r="5" spans="1:3" s="99" customFormat="1" ht="34.950000000000003" customHeight="1" x14ac:dyDescent="0.3">
      <c r="A5" s="96" t="s">
        <v>308</v>
      </c>
      <c r="B5" s="100" t="s">
        <v>305</v>
      </c>
      <c r="C5" s="98"/>
    </row>
    <row r="6" spans="1:3" s="99" customFormat="1" ht="34.950000000000003" customHeight="1" x14ac:dyDescent="0.3">
      <c r="A6" s="96" t="s">
        <v>309</v>
      </c>
      <c r="B6" s="97" t="s">
        <v>208</v>
      </c>
      <c r="C6" s="98"/>
    </row>
    <row r="7" spans="1:3" s="99" customFormat="1" ht="34.950000000000003" customHeight="1" x14ac:dyDescent="0.3">
      <c r="A7" s="96" t="s">
        <v>203</v>
      </c>
      <c r="B7" s="97" t="s">
        <v>207</v>
      </c>
      <c r="C7" s="98"/>
    </row>
    <row r="8" spans="1:3" s="99" customFormat="1" ht="34.950000000000003" customHeight="1" x14ac:dyDescent="0.3">
      <c r="A8" s="96" t="s">
        <v>310</v>
      </c>
      <c r="B8" s="97" t="s">
        <v>312</v>
      </c>
      <c r="C8" s="98"/>
    </row>
    <row r="9" spans="1:3" s="99" customFormat="1" ht="34.950000000000003" customHeight="1" x14ac:dyDescent="0.3">
      <c r="A9" s="96" t="s">
        <v>311</v>
      </c>
      <c r="B9" s="97" t="s">
        <v>313</v>
      </c>
      <c r="C9" s="98"/>
    </row>
    <row r="10" spans="1:3" x14ac:dyDescent="0.3">
      <c r="A10" s="24"/>
      <c r="B10" s="24"/>
      <c r="C10" s="24"/>
    </row>
    <row r="11" spans="1:3" x14ac:dyDescent="0.3">
      <c r="A11" s="24"/>
      <c r="B11" s="24"/>
      <c r="C11" s="24"/>
    </row>
    <row r="12" spans="1:3" x14ac:dyDescent="0.3">
      <c r="A12" s="24"/>
      <c r="B12" s="24"/>
      <c r="C12" s="24"/>
    </row>
    <row r="13" spans="1:3" x14ac:dyDescent="0.3">
      <c r="A13" s="24"/>
      <c r="B13" s="24"/>
      <c r="C13" s="24"/>
    </row>
    <row r="14" spans="1:3" x14ac:dyDescent="0.3">
      <c r="A14" s="24"/>
      <c r="B14" s="24"/>
      <c r="C14" s="24"/>
    </row>
    <row r="15" spans="1:3" x14ac:dyDescent="0.3">
      <c r="A15" s="24"/>
      <c r="B15" s="24"/>
      <c r="C15" s="24"/>
    </row>
    <row r="16" spans="1:3" x14ac:dyDescent="0.3">
      <c r="A16" s="24"/>
      <c r="B16" s="24"/>
      <c r="C16" s="24"/>
    </row>
    <row r="17" spans="1:3" x14ac:dyDescent="0.3">
      <c r="A17" s="24"/>
      <c r="B17" s="24"/>
      <c r="C17" s="24"/>
    </row>
    <row r="18" spans="1:3" x14ac:dyDescent="0.3">
      <c r="A18" s="24"/>
      <c r="B18" s="24"/>
      <c r="C18" s="24"/>
    </row>
    <row r="19" spans="1:3" x14ac:dyDescent="0.3">
      <c r="A19" s="24"/>
      <c r="B19" s="24"/>
      <c r="C19" s="24"/>
    </row>
    <row r="20" spans="1:3" x14ac:dyDescent="0.3">
      <c r="A20" s="24"/>
      <c r="B20" s="24"/>
      <c r="C20" s="24"/>
    </row>
    <row r="21" spans="1:3" x14ac:dyDescent="0.3">
      <c r="A21" s="24"/>
      <c r="B21" s="24"/>
      <c r="C21" s="24"/>
    </row>
    <row r="22" spans="1:3" x14ac:dyDescent="0.3">
      <c r="A22" s="24"/>
      <c r="B22" s="24"/>
      <c r="C22" s="24"/>
    </row>
    <row r="23" spans="1:3" x14ac:dyDescent="0.3">
      <c r="A23" s="24"/>
      <c r="B23" s="24"/>
      <c r="C23" s="24"/>
    </row>
    <row r="24" spans="1:3" x14ac:dyDescent="0.3">
      <c r="A24" s="24"/>
      <c r="B24" s="24"/>
      <c r="C24" s="24"/>
    </row>
    <row r="25" spans="1:3" x14ac:dyDescent="0.3">
      <c r="A25" s="24"/>
      <c r="B25" s="24"/>
      <c r="C25" s="24"/>
    </row>
    <row r="26" spans="1:3" x14ac:dyDescent="0.3">
      <c r="A26" s="24"/>
      <c r="B26" s="24"/>
      <c r="C26" s="24"/>
    </row>
    <row r="27" spans="1:3" x14ac:dyDescent="0.3">
      <c r="A27" s="24"/>
      <c r="B27" s="24"/>
      <c r="C27" s="24"/>
    </row>
    <row r="28" spans="1:3" x14ac:dyDescent="0.3">
      <c r="A28" s="24"/>
      <c r="B28" s="24"/>
      <c r="C28" s="24"/>
    </row>
    <row r="29" spans="1:3" x14ac:dyDescent="0.3">
      <c r="A29" s="24"/>
      <c r="B29" s="24"/>
      <c r="C29" s="24"/>
    </row>
    <row r="30" spans="1:3" x14ac:dyDescent="0.3">
      <c r="A30" s="24"/>
      <c r="B30" s="24"/>
      <c r="C30" s="24"/>
    </row>
    <row r="31" spans="1:3" x14ac:dyDescent="0.3">
      <c r="A31" s="24"/>
      <c r="B31" s="24"/>
      <c r="C31" s="24"/>
    </row>
    <row r="32" spans="1:3" x14ac:dyDescent="0.3">
      <c r="A32" s="24"/>
      <c r="B32" s="24"/>
      <c r="C32" s="24"/>
    </row>
    <row r="33" spans="1:3" x14ac:dyDescent="0.3">
      <c r="A33" s="24"/>
      <c r="B33" s="24"/>
      <c r="C33" s="24"/>
    </row>
    <row r="34" spans="1:3" x14ac:dyDescent="0.3">
      <c r="A34" s="24"/>
      <c r="B34" s="24"/>
      <c r="C34" s="24"/>
    </row>
  </sheetData>
  <dataValidations count="4">
    <dataValidation type="list" allowBlank="1" showInputMessage="1" showErrorMessage="1" sqref="B6" xr:uid="{47F7D3B4-64BF-8445-9A39-1556B42B4B87}">
      <formula1>COMPONENT_LOCATION_CONF</formula1>
    </dataValidation>
    <dataValidation type="list" allowBlank="1" showInputMessage="1" showErrorMessage="1" sqref="B7" xr:uid="{8B75CBF8-743E-6848-A6A2-E582BFCB1A27}">
      <formula1>RESTORATION_TIME_UNIT</formula1>
    </dataValidation>
    <dataValidation type="list" allowBlank="1" showInputMessage="1" showErrorMessage="1" sqref="B4" xr:uid="{353C35F5-C811-5240-A9A7-059A3A0FE025}">
      <formula1>SYSTEM_CLASSES</formula1>
    </dataValidation>
    <dataValidation type="list" allowBlank="1" showInputMessage="1" showErrorMessage="1" sqref="B3" xr:uid="{91F707BF-EAD3-9948-9BBC-B5D8AE25AC1E}">
      <formula1>INFRASTRUCTURE_LEVEL</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80"/>
  <sheetViews>
    <sheetView topLeftCell="A34" zoomScale="85" zoomScaleNormal="85" workbookViewId="0">
      <selection activeCell="A30" sqref="A30:XFD30"/>
    </sheetView>
  </sheetViews>
  <sheetFormatPr defaultColWidth="11" defaultRowHeight="13.8" x14ac:dyDescent="0.25"/>
  <cols>
    <col min="1" max="1" width="44.19921875" style="3" customWidth="1"/>
    <col min="2" max="2" width="44.296875" style="3" customWidth="1"/>
    <col min="3" max="3" width="41.796875" style="3" customWidth="1"/>
    <col min="4" max="16384" width="11" style="3"/>
  </cols>
  <sheetData>
    <row r="1" spans="1:3" s="8" customFormat="1" ht="27" customHeight="1" x14ac:dyDescent="0.3">
      <c r="A1" s="28" t="s">
        <v>39</v>
      </c>
      <c r="B1" s="28" t="s">
        <v>46</v>
      </c>
      <c r="C1" s="28" t="s">
        <v>100</v>
      </c>
    </row>
    <row r="2" spans="1:3" s="8" customFormat="1" ht="22.05" customHeight="1" x14ac:dyDescent="0.3">
      <c r="A2" s="8" t="s">
        <v>43</v>
      </c>
    </row>
    <row r="3" spans="1:3" s="8" customFormat="1" ht="22.05" customHeight="1" x14ac:dyDescent="0.3">
      <c r="A3" s="8" t="s">
        <v>57</v>
      </c>
    </row>
    <row r="4" spans="1:3" s="8" customFormat="1" ht="22.05" customHeight="1" x14ac:dyDescent="0.3">
      <c r="A4" s="8" t="s">
        <v>328</v>
      </c>
    </row>
    <row r="5" spans="1:3" s="8" customFormat="1" ht="22.05" customHeight="1" x14ac:dyDescent="0.3">
      <c r="A5" s="8" t="s">
        <v>98</v>
      </c>
    </row>
    <row r="6" spans="1:3" s="8" customFormat="1" ht="22.05" customHeight="1" x14ac:dyDescent="0.3">
      <c r="A6" s="8" t="s">
        <v>97</v>
      </c>
    </row>
    <row r="7" spans="1:3" s="8" customFormat="1" ht="22.05" customHeight="1" x14ac:dyDescent="0.3">
      <c r="A7" s="8" t="s">
        <v>279</v>
      </c>
      <c r="B7" s="8" t="s">
        <v>338</v>
      </c>
    </row>
    <row r="8" spans="1:3" s="8" customFormat="1" ht="22.05" customHeight="1" x14ac:dyDescent="0.3">
      <c r="A8" s="8" t="s">
        <v>40</v>
      </c>
      <c r="B8" s="8" t="s">
        <v>94</v>
      </c>
    </row>
    <row r="9" spans="1:3" s="8" customFormat="1" ht="22.05" customHeight="1" x14ac:dyDescent="0.3">
      <c r="A9" s="8" t="s">
        <v>95</v>
      </c>
    </row>
    <row r="10" spans="1:3" s="8" customFormat="1" ht="22.05" customHeight="1" x14ac:dyDescent="0.3">
      <c r="A10" s="8" t="s">
        <v>48</v>
      </c>
    </row>
    <row r="11" spans="1:3" s="8" customFormat="1" ht="22.05" customHeight="1" x14ac:dyDescent="0.3">
      <c r="A11" s="8" t="s">
        <v>115</v>
      </c>
    </row>
    <row r="12" spans="1:3" s="8" customFormat="1" ht="22.05" customHeight="1" x14ac:dyDescent="0.3">
      <c r="A12" s="8" t="s">
        <v>75</v>
      </c>
      <c r="B12" s="8" t="s">
        <v>69</v>
      </c>
    </row>
    <row r="13" spans="1:3" s="8" customFormat="1" ht="22.05" customHeight="1" x14ac:dyDescent="0.3">
      <c r="A13" s="8" t="s">
        <v>77</v>
      </c>
      <c r="B13" s="8" t="s">
        <v>71</v>
      </c>
    </row>
    <row r="14" spans="1:3" s="8" customFormat="1" ht="22.05" customHeight="1" x14ac:dyDescent="0.3">
      <c r="A14" s="8" t="s">
        <v>74</v>
      </c>
      <c r="B14" s="8" t="s">
        <v>66</v>
      </c>
    </row>
    <row r="15" spans="1:3" s="8" customFormat="1" ht="22.05" customHeight="1" x14ac:dyDescent="0.3">
      <c r="A15" s="8" t="s">
        <v>133</v>
      </c>
      <c r="B15" s="8" t="s">
        <v>67</v>
      </c>
    </row>
    <row r="16" spans="1:3" s="8" customFormat="1" ht="22.05" customHeight="1" x14ac:dyDescent="0.3">
      <c r="A16" s="8" t="s">
        <v>130</v>
      </c>
      <c r="B16" s="8" t="s">
        <v>63</v>
      </c>
    </row>
    <row r="17" spans="1:2" s="8" customFormat="1" ht="22.05" customHeight="1" x14ac:dyDescent="0.3">
      <c r="A17" s="8" t="s">
        <v>131</v>
      </c>
      <c r="B17" s="8" t="s">
        <v>68</v>
      </c>
    </row>
    <row r="18" spans="1:2" s="8" customFormat="1" ht="22.05" customHeight="1" x14ac:dyDescent="0.3">
      <c r="A18" s="8" t="s">
        <v>79</v>
      </c>
      <c r="B18" s="8" t="s">
        <v>65</v>
      </c>
    </row>
    <row r="19" spans="1:2" s="8" customFormat="1" ht="22.05" customHeight="1" x14ac:dyDescent="0.3">
      <c r="A19" s="8" t="s">
        <v>76</v>
      </c>
      <c r="B19" s="8" t="s">
        <v>70</v>
      </c>
    </row>
    <row r="20" spans="1:2" s="8" customFormat="1" ht="22.05" customHeight="1" x14ac:dyDescent="0.3">
      <c r="A20" s="8" t="s">
        <v>132</v>
      </c>
      <c r="B20" s="8" t="s">
        <v>64</v>
      </c>
    </row>
    <row r="21" spans="1:2" s="8" customFormat="1" ht="22.05" customHeight="1" x14ac:dyDescent="0.3">
      <c r="A21" s="10" t="s">
        <v>129</v>
      </c>
      <c r="B21" s="8" t="s">
        <v>85</v>
      </c>
    </row>
    <row r="22" spans="1:2" s="8" customFormat="1" ht="22.05" customHeight="1" x14ac:dyDescent="0.3">
      <c r="A22" s="10" t="s">
        <v>167</v>
      </c>
    </row>
    <row r="23" spans="1:2" s="8" customFormat="1" ht="22.05" customHeight="1" x14ac:dyDescent="0.3">
      <c r="A23" s="8" t="s">
        <v>336</v>
      </c>
    </row>
    <row r="24" spans="1:2" s="8" customFormat="1" ht="22.05" customHeight="1" x14ac:dyDescent="0.3">
      <c r="A24" s="8" t="s">
        <v>337</v>
      </c>
    </row>
    <row r="25" spans="1:2" s="8" customFormat="1" ht="22.05" customHeight="1" x14ac:dyDescent="0.3">
      <c r="A25" s="126" t="s">
        <v>114</v>
      </c>
    </row>
    <row r="26" spans="1:2" s="8" customFormat="1" ht="22.05" customHeight="1" x14ac:dyDescent="0.3">
      <c r="A26" s="8" t="s">
        <v>270</v>
      </c>
    </row>
    <row r="27" spans="1:2" s="8" customFormat="1" ht="22.05" customHeight="1" x14ac:dyDescent="0.3">
      <c r="A27" s="8" t="s">
        <v>136</v>
      </c>
    </row>
    <row r="28" spans="1:2" s="8" customFormat="1" ht="22.05" customHeight="1" x14ac:dyDescent="0.3">
      <c r="A28" s="8" t="s">
        <v>137</v>
      </c>
    </row>
    <row r="29" spans="1:2" s="8" customFormat="1" ht="22.05" customHeight="1" x14ac:dyDescent="0.3">
      <c r="A29" s="8" t="s">
        <v>134</v>
      </c>
    </row>
    <row r="30" spans="1:2" s="8" customFormat="1" ht="22.05" customHeight="1" x14ac:dyDescent="0.3">
      <c r="A30" s="8" t="s">
        <v>42</v>
      </c>
    </row>
    <row r="31" spans="1:2" s="8" customFormat="1" ht="22.05" customHeight="1" x14ac:dyDescent="0.3">
      <c r="A31" s="8" t="s">
        <v>83</v>
      </c>
    </row>
    <row r="32" spans="1:2" s="8" customFormat="1" ht="22.05" customHeight="1" x14ac:dyDescent="0.3">
      <c r="A32" s="8" t="s">
        <v>41</v>
      </c>
    </row>
    <row r="33" spans="1:1" s="8" customFormat="1" ht="22.05" customHeight="1" x14ac:dyDescent="0.3">
      <c r="A33" s="8" t="s">
        <v>112</v>
      </c>
    </row>
    <row r="34" spans="1:1" s="8" customFormat="1" ht="22.05" customHeight="1" x14ac:dyDescent="0.3">
      <c r="A34" s="8" t="s">
        <v>45</v>
      </c>
    </row>
    <row r="35" spans="1:1" s="8" customFormat="1" ht="22.05" customHeight="1" x14ac:dyDescent="0.3">
      <c r="A35" s="8" t="s">
        <v>139</v>
      </c>
    </row>
    <row r="36" spans="1:1" s="8" customFormat="1" ht="22.05" customHeight="1" x14ac:dyDescent="0.3">
      <c r="A36" s="8" t="s">
        <v>140</v>
      </c>
    </row>
    <row r="37" spans="1:1" s="8" customFormat="1" ht="22.05" customHeight="1" x14ac:dyDescent="0.3">
      <c r="A37" s="8" t="s">
        <v>141</v>
      </c>
    </row>
    <row r="38" spans="1:1" s="8" customFormat="1" ht="22.05" customHeight="1" x14ac:dyDescent="0.3">
      <c r="A38" s="8" t="s">
        <v>198</v>
      </c>
    </row>
    <row r="39" spans="1:1" s="8" customFormat="1" ht="22.05" customHeight="1" x14ac:dyDescent="0.3">
      <c r="A39" s="8" t="s">
        <v>73</v>
      </c>
    </row>
    <row r="40" spans="1:1" s="8" customFormat="1" ht="22.05" customHeight="1" x14ac:dyDescent="0.3">
      <c r="A40" s="8" t="s">
        <v>86</v>
      </c>
    </row>
    <row r="41" spans="1:1" s="8" customFormat="1" ht="22.05" customHeight="1" x14ac:dyDescent="0.3">
      <c r="A41" s="8" t="s">
        <v>87</v>
      </c>
    </row>
    <row r="42" spans="1:1" s="8" customFormat="1" ht="22.05" customHeight="1" x14ac:dyDescent="0.3">
      <c r="A42" s="8" t="s">
        <v>88</v>
      </c>
    </row>
    <row r="43" spans="1:1" s="8" customFormat="1" ht="22.05" customHeight="1" x14ac:dyDescent="0.3">
      <c r="A43" s="8" t="s">
        <v>271</v>
      </c>
    </row>
    <row r="44" spans="1:1" s="8" customFormat="1" ht="22.05" customHeight="1" x14ac:dyDescent="0.3">
      <c r="A44" s="8" t="s">
        <v>78</v>
      </c>
    </row>
    <row r="45" spans="1:1" s="8" customFormat="1" ht="22.05" customHeight="1" x14ac:dyDescent="0.3">
      <c r="A45" s="8" t="s">
        <v>47</v>
      </c>
    </row>
    <row r="46" spans="1:1" s="8" customFormat="1" ht="22.05" customHeight="1" x14ac:dyDescent="0.3">
      <c r="A46" s="10" t="s">
        <v>160</v>
      </c>
    </row>
    <row r="47" spans="1:1" s="8" customFormat="1" ht="22.05" customHeight="1" x14ac:dyDescent="0.3">
      <c r="A47" s="8" t="s">
        <v>187</v>
      </c>
    </row>
    <row r="48" spans="1:1" s="8" customFormat="1" ht="22.05" customHeight="1" x14ac:dyDescent="0.3">
      <c r="A48" s="8" t="s">
        <v>188</v>
      </c>
    </row>
    <row r="49" spans="1:1" s="8" customFormat="1" ht="22.05" customHeight="1" x14ac:dyDescent="0.3">
      <c r="A49" s="8" t="s">
        <v>84</v>
      </c>
    </row>
    <row r="50" spans="1:1" s="8" customFormat="1" ht="22.05" customHeight="1" x14ac:dyDescent="0.3">
      <c r="A50" s="8" t="s">
        <v>49</v>
      </c>
    </row>
    <row r="51" spans="1:1" s="8" customFormat="1" ht="22.05" customHeight="1" x14ac:dyDescent="0.3">
      <c r="A51" s="8" t="s">
        <v>175</v>
      </c>
    </row>
    <row r="52" spans="1:1" s="8" customFormat="1" ht="22.05" customHeight="1" x14ac:dyDescent="0.3">
      <c r="A52" s="8" t="s">
        <v>52</v>
      </c>
    </row>
    <row r="53" spans="1:1" s="8" customFormat="1" ht="22.05" customHeight="1" x14ac:dyDescent="0.3">
      <c r="A53" s="8" t="s">
        <v>56</v>
      </c>
    </row>
    <row r="54" spans="1:1" s="8" customFormat="1" ht="22.05" customHeight="1" x14ac:dyDescent="0.3">
      <c r="A54" s="8" t="s">
        <v>44</v>
      </c>
    </row>
    <row r="55" spans="1:1" s="8" customFormat="1" ht="22.05" customHeight="1" x14ac:dyDescent="0.3">
      <c r="A55" s="8" t="s">
        <v>51</v>
      </c>
    </row>
    <row r="56" spans="1:1" s="8" customFormat="1" ht="22.05" customHeight="1" x14ac:dyDescent="0.3">
      <c r="A56" s="8" t="s">
        <v>58</v>
      </c>
    </row>
    <row r="57" spans="1:1" s="8" customFormat="1" ht="22.05" customHeight="1" x14ac:dyDescent="0.3">
      <c r="A57" s="8" t="s">
        <v>53</v>
      </c>
    </row>
    <row r="58" spans="1:1" s="8" customFormat="1" ht="22.05" customHeight="1" x14ac:dyDescent="0.3">
      <c r="A58" s="8" t="s">
        <v>138</v>
      </c>
    </row>
    <row r="59" spans="1:1" s="8" customFormat="1" ht="22.05" customHeight="1" x14ac:dyDescent="0.3">
      <c r="A59" s="8" t="s">
        <v>283</v>
      </c>
    </row>
    <row r="60" spans="1:1" s="8" customFormat="1" ht="22.05" customHeight="1" x14ac:dyDescent="0.3">
      <c r="A60" s="8" t="s">
        <v>284</v>
      </c>
    </row>
    <row r="61" spans="1:1" s="8" customFormat="1" ht="22.05" customHeight="1" x14ac:dyDescent="0.3">
      <c r="A61" s="8" t="s">
        <v>50</v>
      </c>
    </row>
    <row r="62" spans="1:1" s="8" customFormat="1" ht="22.05" customHeight="1" x14ac:dyDescent="0.3">
      <c r="A62" s="9" t="s">
        <v>96</v>
      </c>
    </row>
    <row r="63" spans="1:1" s="8" customFormat="1" ht="22.05" customHeight="1" x14ac:dyDescent="0.3">
      <c r="A63" s="8" t="s">
        <v>113</v>
      </c>
    </row>
    <row r="64" spans="1:1" s="8" customFormat="1" ht="22.05" customHeight="1" x14ac:dyDescent="0.3">
      <c r="A64" s="8" t="s">
        <v>89</v>
      </c>
    </row>
    <row r="65" spans="1:2" s="8" customFormat="1" ht="22.05" customHeight="1" x14ac:dyDescent="0.3">
      <c r="A65" s="8" t="s">
        <v>149</v>
      </c>
    </row>
    <row r="66" spans="1:2" s="8" customFormat="1" ht="22.05" customHeight="1" x14ac:dyDescent="0.3">
      <c r="A66" s="8" t="s">
        <v>81</v>
      </c>
    </row>
    <row r="67" spans="1:2" s="8" customFormat="1" ht="22.05" customHeight="1" x14ac:dyDescent="0.3">
      <c r="A67" s="8" t="s">
        <v>7</v>
      </c>
    </row>
    <row r="68" spans="1:2" s="8" customFormat="1" ht="22.05" customHeight="1" x14ac:dyDescent="0.3">
      <c r="A68" s="8" t="s">
        <v>166</v>
      </c>
    </row>
    <row r="69" spans="1:2" s="8" customFormat="1" ht="22.05" customHeight="1" x14ac:dyDescent="0.3">
      <c r="A69" s="8" t="s">
        <v>326</v>
      </c>
    </row>
    <row r="70" spans="1:2" s="8" customFormat="1" ht="22.05" customHeight="1" x14ac:dyDescent="0.3">
      <c r="A70" s="8" t="s">
        <v>192</v>
      </c>
    </row>
    <row r="71" spans="1:2" s="8" customFormat="1" ht="22.05" customHeight="1" x14ac:dyDescent="0.3">
      <c r="A71" s="8" t="s">
        <v>335</v>
      </c>
    </row>
    <row r="72" spans="1:2" s="8" customFormat="1" ht="22.05" customHeight="1" x14ac:dyDescent="0.3">
      <c r="A72" s="8" t="s">
        <v>92</v>
      </c>
      <c r="B72" s="8" t="s">
        <v>93</v>
      </c>
    </row>
    <row r="73" spans="1:2" s="8" customFormat="1" ht="22.05" customHeight="1" x14ac:dyDescent="0.3">
      <c r="A73" s="8" t="s">
        <v>142</v>
      </c>
    </row>
    <row r="74" spans="1:2" s="8" customFormat="1" ht="22.05" customHeight="1" x14ac:dyDescent="0.3">
      <c r="A74" s="8" t="s">
        <v>54</v>
      </c>
    </row>
    <row r="75" spans="1:2" s="8" customFormat="1" ht="22.05" customHeight="1" x14ac:dyDescent="0.3">
      <c r="A75" s="8" t="s">
        <v>62</v>
      </c>
    </row>
    <row r="76" spans="1:2" s="8" customFormat="1" ht="22.05" customHeight="1" x14ac:dyDescent="0.3"/>
    <row r="77" spans="1:2" s="8" customFormat="1" ht="22.05" customHeight="1" x14ac:dyDescent="0.3"/>
    <row r="78" spans="1:2" s="8" customFormat="1" ht="22.05" customHeight="1" x14ac:dyDescent="0.3"/>
    <row r="79" spans="1:2" s="8" customFormat="1" ht="22.05" customHeight="1" x14ac:dyDescent="0.3"/>
    <row r="80" spans="1:2" s="8" customFormat="1" ht="22.05" customHeight="1" x14ac:dyDescent="0.3"/>
  </sheetData>
  <sortState xmlns:xlrd2="http://schemas.microsoft.com/office/spreadsheetml/2017/richdata2" ref="A2:C75">
    <sortCondition ref="A2:A75"/>
  </sortState>
  <pageMargins left="0.7" right="0.7" top="0.75" bottom="0.75" header="0.3" footer="0.3"/>
  <pageSetup paperSize="11"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4"/>
  <sheetViews>
    <sheetView zoomScaleNormal="100" workbookViewId="0">
      <selection activeCell="B2" sqref="B2"/>
    </sheetView>
  </sheetViews>
  <sheetFormatPr defaultColWidth="9" defaultRowHeight="14.4" x14ac:dyDescent="0.3"/>
  <cols>
    <col min="1" max="1" width="24.796875" style="21" customWidth="1"/>
    <col min="2" max="2" width="56.296875" style="21" customWidth="1"/>
    <col min="3" max="3" width="83.69921875" style="21" customWidth="1"/>
    <col min="4" max="16384" width="9" style="21"/>
  </cols>
  <sheetData>
    <row r="1" spans="1:3" ht="30" customHeight="1" x14ac:dyDescent="0.3">
      <c r="A1" s="20" t="s">
        <v>99</v>
      </c>
      <c r="B1" s="20" t="s">
        <v>72</v>
      </c>
      <c r="C1" s="20" t="s">
        <v>100</v>
      </c>
    </row>
    <row r="2" spans="1:3" s="24" customFormat="1" ht="49.95" customHeight="1" x14ac:dyDescent="0.3">
      <c r="A2" s="22" t="s">
        <v>103</v>
      </c>
      <c r="B2" s="23" t="s">
        <v>101</v>
      </c>
      <c r="C2" s="23" t="s">
        <v>102</v>
      </c>
    </row>
    <row r="3" spans="1:3" s="24" customFormat="1" ht="49.95" customHeight="1" x14ac:dyDescent="0.3">
      <c r="A3" s="22" t="s">
        <v>104</v>
      </c>
      <c r="B3" s="23" t="s">
        <v>60</v>
      </c>
      <c r="C3" s="23" t="s">
        <v>59</v>
      </c>
    </row>
    <row r="4" spans="1:3" s="24" customFormat="1" ht="49.95" customHeight="1" x14ac:dyDescent="0.3">
      <c r="A4" s="22" t="s">
        <v>105</v>
      </c>
      <c r="B4" s="23" t="s">
        <v>110</v>
      </c>
      <c r="C4" s="23" t="s">
        <v>109</v>
      </c>
    </row>
    <row r="5" spans="1:3" s="24" customFormat="1" ht="49.95" customHeight="1" x14ac:dyDescent="0.3">
      <c r="A5" s="22" t="s">
        <v>106</v>
      </c>
      <c r="B5" s="23" t="s">
        <v>61</v>
      </c>
      <c r="C5" s="23"/>
    </row>
    <row r="6" spans="1:3" s="24" customFormat="1" ht="49.95" customHeight="1" x14ac:dyDescent="0.3">
      <c r="A6" s="22" t="s">
        <v>107</v>
      </c>
      <c r="B6" s="23" t="s">
        <v>16</v>
      </c>
      <c r="C6" s="23" t="s">
        <v>111</v>
      </c>
    </row>
    <row r="7" spans="1:3" s="24" customFormat="1" ht="49.95" customHeight="1" x14ac:dyDescent="0.3">
      <c r="A7" s="22" t="s">
        <v>108</v>
      </c>
      <c r="B7" s="23" t="s">
        <v>24</v>
      </c>
      <c r="C7" s="23"/>
    </row>
    <row r="8" spans="1:3" x14ac:dyDescent="0.3">
      <c r="A8" s="24"/>
      <c r="B8" s="24"/>
      <c r="C8" s="24"/>
    </row>
    <row r="9" spans="1:3" x14ac:dyDescent="0.3">
      <c r="A9" s="24"/>
      <c r="B9" s="24"/>
      <c r="C9" s="24"/>
    </row>
    <row r="10" spans="1:3" x14ac:dyDescent="0.3">
      <c r="A10" s="24"/>
      <c r="B10" s="24"/>
      <c r="C10" s="24"/>
    </row>
    <row r="11" spans="1:3" x14ac:dyDescent="0.3">
      <c r="A11" s="24"/>
      <c r="B11" s="24"/>
      <c r="C11" s="24"/>
    </row>
    <row r="12" spans="1:3" x14ac:dyDescent="0.3">
      <c r="A12" s="24"/>
      <c r="B12" s="24"/>
      <c r="C12" s="24"/>
    </row>
    <row r="13" spans="1:3" x14ac:dyDescent="0.3">
      <c r="A13" s="24"/>
      <c r="B13" s="24"/>
      <c r="C13" s="24"/>
    </row>
    <row r="14" spans="1:3" x14ac:dyDescent="0.3">
      <c r="A14" s="24"/>
      <c r="B14" s="24"/>
      <c r="C14" s="24"/>
    </row>
    <row r="15" spans="1:3" x14ac:dyDescent="0.3">
      <c r="A15" s="24"/>
      <c r="B15" s="24"/>
      <c r="C15" s="24"/>
    </row>
    <row r="16" spans="1:3" x14ac:dyDescent="0.3">
      <c r="A16" s="24"/>
      <c r="B16" s="24"/>
      <c r="C16" s="24"/>
    </row>
    <row r="17" spans="1:3" x14ac:dyDescent="0.3">
      <c r="A17" s="24"/>
      <c r="B17" s="24"/>
      <c r="C17" s="24"/>
    </row>
    <row r="18" spans="1:3" x14ac:dyDescent="0.3">
      <c r="A18" s="24"/>
      <c r="B18" s="24"/>
      <c r="C18" s="24"/>
    </row>
    <row r="19" spans="1:3" x14ac:dyDescent="0.3">
      <c r="A19" s="24"/>
      <c r="B19" s="24"/>
      <c r="C19" s="24"/>
    </row>
    <row r="20" spans="1:3" x14ac:dyDescent="0.3">
      <c r="A20" s="24"/>
      <c r="B20" s="24"/>
      <c r="C20" s="24"/>
    </row>
    <row r="21" spans="1:3" x14ac:dyDescent="0.3">
      <c r="A21" s="24"/>
      <c r="B21" s="24"/>
      <c r="C21" s="24"/>
    </row>
    <row r="22" spans="1:3" x14ac:dyDescent="0.3">
      <c r="A22" s="24"/>
      <c r="B22" s="24"/>
      <c r="C22" s="24"/>
    </row>
    <row r="23" spans="1:3" x14ac:dyDescent="0.3">
      <c r="A23" s="24"/>
      <c r="B23" s="24"/>
      <c r="C23" s="24"/>
    </row>
    <row r="24" spans="1:3" x14ac:dyDescent="0.3">
      <c r="A24" s="24"/>
      <c r="B24" s="24"/>
      <c r="C24" s="24"/>
    </row>
    <row r="25" spans="1:3" x14ac:dyDescent="0.3">
      <c r="A25" s="24"/>
      <c r="B25" s="24"/>
      <c r="C25" s="24"/>
    </row>
    <row r="26" spans="1:3" x14ac:dyDescent="0.3">
      <c r="A26" s="24"/>
      <c r="B26" s="24"/>
      <c r="C26" s="24"/>
    </row>
    <row r="27" spans="1:3" x14ac:dyDescent="0.3">
      <c r="A27" s="24"/>
      <c r="B27" s="24"/>
      <c r="C27" s="24"/>
    </row>
    <row r="28" spans="1:3" x14ac:dyDescent="0.3">
      <c r="A28" s="24"/>
      <c r="B28" s="24"/>
      <c r="C28" s="24"/>
    </row>
    <row r="29" spans="1:3" x14ac:dyDescent="0.3">
      <c r="A29" s="24"/>
      <c r="B29" s="24"/>
      <c r="C29" s="24"/>
    </row>
    <row r="30" spans="1:3" x14ac:dyDescent="0.3">
      <c r="A30" s="24"/>
      <c r="B30" s="24"/>
      <c r="C30" s="24"/>
    </row>
    <row r="31" spans="1:3" x14ac:dyDescent="0.3">
      <c r="A31" s="24"/>
      <c r="B31" s="24"/>
      <c r="C31" s="24"/>
    </row>
    <row r="32" spans="1:3" x14ac:dyDescent="0.3">
      <c r="A32" s="24"/>
      <c r="B32" s="24"/>
      <c r="C32" s="24"/>
    </row>
    <row r="33" spans="1:3" x14ac:dyDescent="0.3">
      <c r="A33" s="24"/>
      <c r="B33" s="24"/>
      <c r="C33" s="24"/>
    </row>
    <row r="34" spans="1:3" x14ac:dyDescent="0.3">
      <c r="A34" s="24"/>
      <c r="B34" s="24"/>
      <c r="C34" s="2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E7347-D221-5D43-AC5C-D6EEDF3D9E39}">
  <sheetPr>
    <tabColor rgb="FFFF0000"/>
  </sheetPr>
  <dimension ref="A1:K31"/>
  <sheetViews>
    <sheetView zoomScale="90" zoomScaleNormal="90" zoomScalePageLayoutView="120" workbookViewId="0">
      <pane xSplit="1" ySplit="1" topLeftCell="B18" activePane="bottomRight" state="frozen"/>
      <selection pane="topRight" activeCell="B1" sqref="B1"/>
      <selection pane="bottomLeft" activeCell="A2" sqref="A2"/>
      <selection pane="bottomRight" activeCell="A28" sqref="A28"/>
    </sheetView>
  </sheetViews>
  <sheetFormatPr defaultColWidth="11" defaultRowHeight="13.2" x14ac:dyDescent="0.25"/>
  <cols>
    <col min="1" max="1" width="33.69921875" style="143" customWidth="1"/>
    <col min="2" max="2" width="40.796875" style="143" customWidth="1"/>
    <col min="3" max="3" width="25.796875" style="143" customWidth="1"/>
    <col min="4" max="4" width="14.796875" style="145" customWidth="1"/>
    <col min="5" max="5" width="16.796875" style="143" customWidth="1"/>
    <col min="6" max="6" width="15.69921875" style="143" customWidth="1"/>
    <col min="7" max="7" width="16.5" style="143" customWidth="1"/>
    <col min="8" max="9" width="14.796875" style="145" customWidth="1"/>
    <col min="10" max="16384" width="11" style="143"/>
  </cols>
  <sheetData>
    <row r="1" spans="1:11" s="141" customFormat="1" ht="30" customHeight="1" x14ac:dyDescent="0.3">
      <c r="A1" s="146" t="s">
        <v>18</v>
      </c>
      <c r="B1" s="146" t="s">
        <v>0</v>
      </c>
      <c r="C1" s="146" t="s">
        <v>15</v>
      </c>
      <c r="D1" s="147" t="s">
        <v>8</v>
      </c>
      <c r="E1" s="148" t="s">
        <v>1</v>
      </c>
      <c r="F1" s="148" t="s">
        <v>9</v>
      </c>
      <c r="G1" s="147" t="s">
        <v>269</v>
      </c>
      <c r="H1" s="147" t="s">
        <v>144</v>
      </c>
      <c r="I1" s="147" t="s">
        <v>145</v>
      </c>
    </row>
    <row r="2" spans="1:11" s="137" customFormat="1" ht="19.95" customHeight="1" x14ac:dyDescent="0.3">
      <c r="A2" s="149" t="s">
        <v>80</v>
      </c>
      <c r="B2" s="150" t="s">
        <v>81</v>
      </c>
      <c r="C2" s="149" t="s">
        <v>143</v>
      </c>
      <c r="D2" s="151">
        <v>0</v>
      </c>
      <c r="E2" s="152" t="s">
        <v>19</v>
      </c>
      <c r="F2" s="153" t="s">
        <v>315</v>
      </c>
      <c r="G2" s="154">
        <v>1</v>
      </c>
      <c r="H2" s="155">
        <v>4</v>
      </c>
      <c r="I2" s="155">
        <v>5</v>
      </c>
      <c r="J2" s="142"/>
      <c r="K2" s="142"/>
    </row>
    <row r="3" spans="1:11" s="137" customFormat="1" ht="19.95" customHeight="1" x14ac:dyDescent="0.3">
      <c r="A3" s="156" t="s">
        <v>291</v>
      </c>
      <c r="B3" s="157" t="s">
        <v>73</v>
      </c>
      <c r="C3" s="149" t="s">
        <v>222</v>
      </c>
      <c r="D3" s="151">
        <v>2.9695677215115627E-2</v>
      </c>
      <c r="E3" s="158" t="s">
        <v>2</v>
      </c>
      <c r="F3" s="153" t="s">
        <v>315</v>
      </c>
      <c r="G3" s="154">
        <v>1</v>
      </c>
      <c r="H3" s="154">
        <v>10</v>
      </c>
      <c r="I3" s="154">
        <v>5</v>
      </c>
      <c r="J3" s="142"/>
      <c r="K3" s="142"/>
    </row>
    <row r="4" spans="1:11" s="137" customFormat="1" ht="19.95" customHeight="1" x14ac:dyDescent="0.3">
      <c r="A4" s="156" t="s">
        <v>221</v>
      </c>
      <c r="B4" s="157" t="s">
        <v>271</v>
      </c>
      <c r="C4" s="149" t="s">
        <v>222</v>
      </c>
      <c r="D4" s="151">
        <v>2.9695677215115627E-2</v>
      </c>
      <c r="E4" s="158" t="s">
        <v>2</v>
      </c>
      <c r="F4" s="153" t="s">
        <v>315</v>
      </c>
      <c r="G4" s="154">
        <v>1</v>
      </c>
      <c r="H4" s="154">
        <v>40</v>
      </c>
      <c r="I4" s="154">
        <v>5</v>
      </c>
      <c r="J4" s="142"/>
      <c r="K4" s="142"/>
    </row>
    <row r="5" spans="1:11" s="137" customFormat="1" ht="19.95" customHeight="1" x14ac:dyDescent="0.3">
      <c r="A5" s="149" t="s">
        <v>91</v>
      </c>
      <c r="B5" s="150" t="s">
        <v>81</v>
      </c>
      <c r="C5" s="149" t="s">
        <v>143</v>
      </c>
      <c r="D5" s="151">
        <v>0</v>
      </c>
      <c r="E5" s="152" t="s">
        <v>19</v>
      </c>
      <c r="F5" s="159" t="s">
        <v>316</v>
      </c>
      <c r="G5" s="154">
        <v>1</v>
      </c>
      <c r="H5" s="154">
        <v>4</v>
      </c>
      <c r="I5" s="154">
        <v>25</v>
      </c>
      <c r="J5" s="142"/>
      <c r="K5" s="142"/>
    </row>
    <row r="6" spans="1:11" s="137" customFormat="1" ht="19.95" customHeight="1" x14ac:dyDescent="0.3">
      <c r="A6" s="149" t="s">
        <v>299</v>
      </c>
      <c r="B6" s="150" t="s">
        <v>114</v>
      </c>
      <c r="C6" s="149" t="s">
        <v>332</v>
      </c>
      <c r="D6" s="151">
        <v>4.157394810116187E-2</v>
      </c>
      <c r="E6" s="152" t="s">
        <v>2</v>
      </c>
      <c r="F6" s="159" t="s">
        <v>316</v>
      </c>
      <c r="G6" s="154">
        <v>1</v>
      </c>
      <c r="H6" s="154">
        <v>10</v>
      </c>
      <c r="I6" s="154">
        <v>25</v>
      </c>
      <c r="J6" s="142"/>
      <c r="K6" s="142"/>
    </row>
    <row r="7" spans="1:11" s="137" customFormat="1" ht="19.95" customHeight="1" x14ac:dyDescent="0.3">
      <c r="A7" s="150" t="s">
        <v>289</v>
      </c>
      <c r="B7" s="150" t="s">
        <v>270</v>
      </c>
      <c r="C7" s="149" t="s">
        <v>330</v>
      </c>
      <c r="D7" s="160">
        <v>0</v>
      </c>
      <c r="E7" s="158" t="s">
        <v>2</v>
      </c>
      <c r="F7" s="159" t="s">
        <v>316</v>
      </c>
      <c r="G7" s="161">
        <v>1</v>
      </c>
      <c r="H7" s="154">
        <v>15</v>
      </c>
      <c r="I7" s="154">
        <v>25</v>
      </c>
      <c r="J7" s="142"/>
      <c r="K7" s="142"/>
    </row>
    <row r="8" spans="1:11" s="137" customFormat="1" ht="19.95" customHeight="1" x14ac:dyDescent="0.3">
      <c r="A8" s="162" t="s">
        <v>287</v>
      </c>
      <c r="B8" s="150" t="s">
        <v>149</v>
      </c>
      <c r="C8" s="163" t="s">
        <v>189</v>
      </c>
      <c r="D8" s="151">
        <v>9.3541383227614211E-2</v>
      </c>
      <c r="E8" s="164" t="s">
        <v>10</v>
      </c>
      <c r="F8" s="159" t="s">
        <v>316</v>
      </c>
      <c r="G8" s="154">
        <v>1</v>
      </c>
      <c r="H8" s="154">
        <v>15</v>
      </c>
      <c r="I8" s="154">
        <v>30</v>
      </c>
      <c r="J8" s="142"/>
      <c r="K8" s="142"/>
    </row>
    <row r="9" spans="1:11" ht="19.95" customHeight="1" x14ac:dyDescent="0.25">
      <c r="A9" s="149" t="s">
        <v>300</v>
      </c>
      <c r="B9" s="150" t="s">
        <v>114</v>
      </c>
      <c r="C9" s="149" t="s">
        <v>332</v>
      </c>
      <c r="D9" s="165">
        <v>2.0786974050580935E-2</v>
      </c>
      <c r="E9" s="158" t="s">
        <v>2</v>
      </c>
      <c r="F9" s="159" t="s">
        <v>316</v>
      </c>
      <c r="G9" s="154">
        <v>1</v>
      </c>
      <c r="H9" s="154">
        <v>20</v>
      </c>
      <c r="I9" s="154">
        <v>25</v>
      </c>
      <c r="J9" s="142"/>
      <c r="K9" s="142"/>
    </row>
    <row r="10" spans="1:11" ht="19.95" customHeight="1" x14ac:dyDescent="0.25">
      <c r="A10" s="162" t="s">
        <v>274</v>
      </c>
      <c r="B10" s="150" t="s">
        <v>167</v>
      </c>
      <c r="C10" s="149" t="s">
        <v>333</v>
      </c>
      <c r="D10" s="151">
        <v>1.2472184430348561E-2</v>
      </c>
      <c r="E10" s="164" t="s">
        <v>10</v>
      </c>
      <c r="F10" s="153" t="s">
        <v>314</v>
      </c>
      <c r="G10" s="154">
        <v>1</v>
      </c>
      <c r="H10" s="155">
        <v>4</v>
      </c>
      <c r="I10" s="155">
        <v>20</v>
      </c>
      <c r="J10" s="142"/>
      <c r="K10" s="142"/>
    </row>
    <row r="11" spans="1:11" s="137" customFormat="1" ht="19.95" customHeight="1" x14ac:dyDescent="0.3">
      <c r="A11" s="149" t="s">
        <v>273</v>
      </c>
      <c r="B11" s="150" t="s">
        <v>327</v>
      </c>
      <c r="C11" s="149" t="s">
        <v>191</v>
      </c>
      <c r="D11" s="151">
        <v>2.4944368860697123E-2</v>
      </c>
      <c r="E11" s="158" t="s">
        <v>2</v>
      </c>
      <c r="F11" s="153" t="s">
        <v>314</v>
      </c>
      <c r="G11" s="154">
        <v>1</v>
      </c>
      <c r="H11" s="155">
        <v>10</v>
      </c>
      <c r="I11" s="155">
        <v>20</v>
      </c>
      <c r="J11" s="142"/>
      <c r="K11" s="142"/>
    </row>
    <row r="12" spans="1:11" s="137" customFormat="1" ht="19.95" customHeight="1" x14ac:dyDescent="0.3">
      <c r="A12" s="149" t="s">
        <v>295</v>
      </c>
      <c r="B12" s="150" t="s">
        <v>326</v>
      </c>
      <c r="C12" s="149" t="s">
        <v>332</v>
      </c>
      <c r="D12" s="151">
        <v>2.0786974050580935E-2</v>
      </c>
      <c r="E12" s="158" t="s">
        <v>2</v>
      </c>
      <c r="F12" s="153" t="s">
        <v>314</v>
      </c>
      <c r="G12" s="154">
        <v>1</v>
      </c>
      <c r="H12" s="155">
        <v>15</v>
      </c>
      <c r="I12" s="155">
        <v>20</v>
      </c>
      <c r="J12" s="142"/>
      <c r="K12" s="142"/>
    </row>
    <row r="13" spans="1:11" s="137" customFormat="1" ht="19.95" customHeight="1" x14ac:dyDescent="0.3">
      <c r="A13" s="150" t="s">
        <v>290</v>
      </c>
      <c r="B13" s="150" t="s">
        <v>270</v>
      </c>
      <c r="C13" s="149" t="s">
        <v>330</v>
      </c>
      <c r="D13" s="160">
        <v>0</v>
      </c>
      <c r="E13" s="158" t="s">
        <v>2</v>
      </c>
      <c r="F13" s="153" t="s">
        <v>314</v>
      </c>
      <c r="G13" s="161">
        <v>1</v>
      </c>
      <c r="H13" s="155">
        <v>20</v>
      </c>
      <c r="I13" s="155">
        <v>20</v>
      </c>
      <c r="J13" s="142"/>
      <c r="K13" s="142"/>
    </row>
    <row r="14" spans="1:11" s="137" customFormat="1" ht="19.95" customHeight="1" x14ac:dyDescent="0.3">
      <c r="A14" s="149" t="s">
        <v>303</v>
      </c>
      <c r="B14" s="150" t="s">
        <v>326</v>
      </c>
      <c r="C14" s="149" t="s">
        <v>332</v>
      </c>
      <c r="D14" s="151">
        <v>8.3147896202323737E-3</v>
      </c>
      <c r="E14" s="158" t="s">
        <v>2</v>
      </c>
      <c r="F14" s="153" t="s">
        <v>317</v>
      </c>
      <c r="G14" s="154">
        <v>1</v>
      </c>
      <c r="H14" s="154">
        <v>30</v>
      </c>
      <c r="I14" s="154">
        <v>30</v>
      </c>
      <c r="J14" s="142"/>
      <c r="K14" s="142"/>
    </row>
    <row r="15" spans="1:11" s="137" customFormat="1" ht="19.95" customHeight="1" x14ac:dyDescent="0.3">
      <c r="A15" s="149" t="s">
        <v>321</v>
      </c>
      <c r="B15" s="150" t="s">
        <v>322</v>
      </c>
      <c r="C15" s="149" t="s">
        <v>143</v>
      </c>
      <c r="D15" s="160">
        <v>0</v>
      </c>
      <c r="E15" s="158" t="s">
        <v>146</v>
      </c>
      <c r="F15" s="153" t="s">
        <v>317</v>
      </c>
      <c r="G15" s="154">
        <v>1</v>
      </c>
      <c r="H15" s="154">
        <v>30</v>
      </c>
      <c r="I15" s="154">
        <v>35</v>
      </c>
      <c r="J15" s="142"/>
      <c r="K15" s="142"/>
    </row>
    <row r="16" spans="1:11" s="137" customFormat="1" ht="19.95" customHeight="1" x14ac:dyDescent="0.3">
      <c r="A16" s="149" t="s">
        <v>288</v>
      </c>
      <c r="B16" s="150" t="s">
        <v>114</v>
      </c>
      <c r="C16" s="149" t="s">
        <v>332</v>
      </c>
      <c r="D16" s="165">
        <v>8.7305291012439917E-2</v>
      </c>
      <c r="E16" s="158" t="s">
        <v>2</v>
      </c>
      <c r="F16" s="153" t="s">
        <v>317</v>
      </c>
      <c r="G16" s="154">
        <v>1</v>
      </c>
      <c r="H16" s="154">
        <v>35</v>
      </c>
      <c r="I16" s="154">
        <v>30</v>
      </c>
      <c r="J16" s="142"/>
      <c r="K16" s="142"/>
    </row>
    <row r="17" spans="1:11" s="137" customFormat="1" ht="19.95" customHeight="1" x14ac:dyDescent="0.3">
      <c r="A17" s="149" t="s">
        <v>304</v>
      </c>
      <c r="B17" s="150" t="s">
        <v>270</v>
      </c>
      <c r="C17" s="149" t="s">
        <v>330</v>
      </c>
      <c r="D17" s="151">
        <v>0</v>
      </c>
      <c r="E17" s="158" t="s">
        <v>2</v>
      </c>
      <c r="F17" s="153" t="s">
        <v>317</v>
      </c>
      <c r="G17" s="154">
        <v>1</v>
      </c>
      <c r="H17" s="155">
        <v>40</v>
      </c>
      <c r="I17" s="154">
        <v>30</v>
      </c>
      <c r="J17" s="142"/>
      <c r="K17" s="142"/>
    </row>
    <row r="18" spans="1:11" s="137" customFormat="1" ht="19.95" customHeight="1" x14ac:dyDescent="0.3">
      <c r="A18" s="162" t="s">
        <v>302</v>
      </c>
      <c r="B18" s="150" t="s">
        <v>328</v>
      </c>
      <c r="C18" s="163" t="s">
        <v>189</v>
      </c>
      <c r="D18" s="151">
        <v>0.20786974050580936</v>
      </c>
      <c r="E18" s="164" t="s">
        <v>10</v>
      </c>
      <c r="F18" s="153" t="s">
        <v>318</v>
      </c>
      <c r="G18" s="154">
        <v>1</v>
      </c>
      <c r="H18" s="154">
        <v>25</v>
      </c>
      <c r="I18" s="154">
        <v>10</v>
      </c>
      <c r="J18" s="142"/>
      <c r="K18" s="142"/>
    </row>
    <row r="19" spans="1:11" s="137" customFormat="1" ht="19.95" customHeight="1" x14ac:dyDescent="0.3">
      <c r="A19" s="149" t="s">
        <v>325</v>
      </c>
      <c r="B19" s="150" t="s">
        <v>192</v>
      </c>
      <c r="C19" s="149" t="s">
        <v>332</v>
      </c>
      <c r="D19" s="151">
        <v>2.0786974050580935E-2</v>
      </c>
      <c r="E19" s="158" t="s">
        <v>2</v>
      </c>
      <c r="F19" s="153" t="s">
        <v>318</v>
      </c>
      <c r="G19" s="154">
        <v>1</v>
      </c>
      <c r="H19" s="154">
        <v>30</v>
      </c>
      <c r="I19" s="154">
        <v>15</v>
      </c>
      <c r="J19" s="142"/>
      <c r="K19" s="142"/>
    </row>
    <row r="20" spans="1:11" s="137" customFormat="1" ht="19.95" customHeight="1" x14ac:dyDescent="0.3">
      <c r="A20" s="149" t="s">
        <v>323</v>
      </c>
      <c r="B20" s="150" t="s">
        <v>192</v>
      </c>
      <c r="C20" s="149" t="s">
        <v>332</v>
      </c>
      <c r="D20" s="151">
        <v>2.0786974050580935E-2</v>
      </c>
      <c r="E20" s="158" t="s">
        <v>2</v>
      </c>
      <c r="F20" s="153" t="s">
        <v>318</v>
      </c>
      <c r="G20" s="154">
        <v>1</v>
      </c>
      <c r="H20" s="154">
        <v>30</v>
      </c>
      <c r="I20" s="155">
        <v>20</v>
      </c>
      <c r="J20" s="142"/>
      <c r="K20" s="142"/>
    </row>
    <row r="21" spans="1:11" s="137" customFormat="1" ht="19.95" customHeight="1" x14ac:dyDescent="0.3">
      <c r="A21" s="149" t="s">
        <v>324</v>
      </c>
      <c r="B21" s="150" t="s">
        <v>192</v>
      </c>
      <c r="C21" s="149" t="s">
        <v>332</v>
      </c>
      <c r="D21" s="151">
        <v>2.0786974050580935E-2</v>
      </c>
      <c r="E21" s="158" t="s">
        <v>2</v>
      </c>
      <c r="F21" s="153" t="s">
        <v>318</v>
      </c>
      <c r="G21" s="154">
        <v>1</v>
      </c>
      <c r="H21" s="154">
        <v>30</v>
      </c>
      <c r="I21" s="154">
        <v>25</v>
      </c>
      <c r="J21" s="142"/>
      <c r="K21" s="142"/>
    </row>
    <row r="22" spans="1:11" s="137" customFormat="1" ht="19.95" customHeight="1" x14ac:dyDescent="0.3">
      <c r="A22" s="162" t="s">
        <v>301</v>
      </c>
      <c r="B22" s="150" t="s">
        <v>328</v>
      </c>
      <c r="C22" s="163" t="s">
        <v>189</v>
      </c>
      <c r="D22" s="151">
        <v>0.20786974050580936</v>
      </c>
      <c r="E22" s="164" t="s">
        <v>10</v>
      </c>
      <c r="F22" s="153" t="s">
        <v>319</v>
      </c>
      <c r="G22" s="154">
        <v>1</v>
      </c>
      <c r="H22" s="154">
        <v>35</v>
      </c>
      <c r="I22" s="154">
        <v>10</v>
      </c>
      <c r="J22" s="142"/>
      <c r="K22" s="142"/>
    </row>
    <row r="23" spans="1:11" s="137" customFormat="1" ht="19.95" customHeight="1" x14ac:dyDescent="0.3">
      <c r="A23" s="149" t="s">
        <v>292</v>
      </c>
      <c r="B23" s="150" t="s">
        <v>331</v>
      </c>
      <c r="C23" s="149" t="s">
        <v>190</v>
      </c>
      <c r="D23" s="151">
        <v>3.1180461075871403E-2</v>
      </c>
      <c r="E23" s="158" t="s">
        <v>2</v>
      </c>
      <c r="F23" s="153" t="s">
        <v>319</v>
      </c>
      <c r="G23" s="154">
        <v>1</v>
      </c>
      <c r="H23" s="154">
        <v>45</v>
      </c>
      <c r="I23" s="154">
        <v>15</v>
      </c>
      <c r="J23" s="142"/>
      <c r="K23" s="142"/>
    </row>
    <row r="24" spans="1:11" s="137" customFormat="1" ht="19.95" customHeight="1" x14ac:dyDescent="0.3">
      <c r="A24" s="149" t="s">
        <v>293</v>
      </c>
      <c r="B24" s="150" t="s">
        <v>331</v>
      </c>
      <c r="C24" s="149" t="s">
        <v>190</v>
      </c>
      <c r="D24" s="151">
        <v>3.1180461075871403E-2</v>
      </c>
      <c r="E24" s="158" t="s">
        <v>2</v>
      </c>
      <c r="F24" s="153" t="s">
        <v>319</v>
      </c>
      <c r="G24" s="154">
        <v>1</v>
      </c>
      <c r="H24" s="154">
        <v>45</v>
      </c>
      <c r="I24" s="155">
        <v>20</v>
      </c>
      <c r="J24" s="142"/>
      <c r="K24" s="142"/>
    </row>
    <row r="25" spans="1:11" s="137" customFormat="1" ht="19.95" customHeight="1" x14ac:dyDescent="0.3">
      <c r="A25" s="149" t="s">
        <v>294</v>
      </c>
      <c r="B25" s="150" t="s">
        <v>331</v>
      </c>
      <c r="C25" s="149" t="s">
        <v>190</v>
      </c>
      <c r="D25" s="151">
        <v>3.1180461075871403E-2</v>
      </c>
      <c r="E25" s="158" t="s">
        <v>2</v>
      </c>
      <c r="F25" s="153" t="s">
        <v>319</v>
      </c>
      <c r="G25" s="154">
        <v>1</v>
      </c>
      <c r="H25" s="154">
        <v>45</v>
      </c>
      <c r="I25" s="154">
        <v>25</v>
      </c>
      <c r="J25" s="142"/>
      <c r="K25" s="142"/>
    </row>
    <row r="26" spans="1:11" s="137" customFormat="1" ht="19.95" customHeight="1" x14ac:dyDescent="0.3">
      <c r="A26" s="156" t="s">
        <v>286</v>
      </c>
      <c r="B26" s="150" t="s">
        <v>271</v>
      </c>
      <c r="C26" s="149" t="s">
        <v>222</v>
      </c>
      <c r="D26" s="151">
        <v>2.9695677215115627E-2</v>
      </c>
      <c r="E26" s="158" t="s">
        <v>2</v>
      </c>
      <c r="F26" s="153" t="s">
        <v>319</v>
      </c>
      <c r="G26" s="154">
        <v>1</v>
      </c>
      <c r="H26" s="154">
        <v>50</v>
      </c>
      <c r="I26" s="155">
        <v>20</v>
      </c>
      <c r="J26" s="142"/>
      <c r="K26" s="142"/>
    </row>
    <row r="27" spans="1:11" s="137" customFormat="1" ht="19.95" customHeight="1" x14ac:dyDescent="0.3">
      <c r="A27" s="156" t="s">
        <v>82</v>
      </c>
      <c r="B27" s="157" t="s">
        <v>271</v>
      </c>
      <c r="C27" s="149" t="s">
        <v>222</v>
      </c>
      <c r="D27" s="151">
        <v>2.9695677215115627E-2</v>
      </c>
      <c r="E27" s="158" t="s">
        <v>2</v>
      </c>
      <c r="F27" s="153" t="s">
        <v>319</v>
      </c>
      <c r="G27" s="154">
        <v>1</v>
      </c>
      <c r="H27" s="154">
        <v>55</v>
      </c>
      <c r="I27" s="155">
        <v>20</v>
      </c>
      <c r="J27" s="142"/>
      <c r="K27" s="142"/>
    </row>
    <row r="28" spans="1:11" s="137" customFormat="1" ht="19.95" customHeight="1" x14ac:dyDescent="0.3">
      <c r="A28" s="166" t="s">
        <v>90</v>
      </c>
      <c r="B28" s="150" t="s">
        <v>7</v>
      </c>
      <c r="C28" s="149" t="s">
        <v>143</v>
      </c>
      <c r="D28" s="151">
        <v>0</v>
      </c>
      <c r="E28" s="167" t="s">
        <v>3</v>
      </c>
      <c r="F28" s="153" t="s">
        <v>320</v>
      </c>
      <c r="G28" s="154">
        <v>1</v>
      </c>
      <c r="H28" s="154">
        <v>60</v>
      </c>
      <c r="I28" s="155">
        <v>20</v>
      </c>
      <c r="J28" s="142"/>
      <c r="K28" s="142"/>
    </row>
    <row r="29" spans="1:11" s="137" customFormat="1" ht="18" customHeight="1" x14ac:dyDescent="0.3">
      <c r="D29" s="138"/>
      <c r="E29" s="139"/>
      <c r="G29" s="140"/>
      <c r="H29" s="140"/>
      <c r="I29" s="140"/>
      <c r="J29" s="142"/>
    </row>
    <row r="30" spans="1:11" s="137" customFormat="1" ht="18" customHeight="1" x14ac:dyDescent="0.3">
      <c r="D30" s="138"/>
      <c r="G30" s="140"/>
      <c r="H30" s="140"/>
      <c r="I30" s="140"/>
    </row>
    <row r="31" spans="1:11" x14ac:dyDescent="0.25">
      <c r="D31" s="144"/>
    </row>
  </sheetData>
  <sortState xmlns:xlrd2="http://schemas.microsoft.com/office/spreadsheetml/2017/richdata2" ref="A2:I28">
    <sortCondition ref="F2:F28"/>
    <sortCondition ref="H2:H28"/>
    <sortCondition ref="I2:I28"/>
  </sortState>
  <conditionalFormatting sqref="D28 D2 D14:D23 D4:D10">
    <cfRule type="cellIs" dxfId="108" priority="55" operator="equal">
      <formula>0</formula>
    </cfRule>
  </conditionalFormatting>
  <conditionalFormatting sqref="H28:I28 H2:I2 H4:I10 H14:H17 H18:I23 H23:H25">
    <cfRule type="cellIs" dxfId="107" priority="51" operator="greaterThan">
      <formula>0</formula>
    </cfRule>
    <cfRule type="cellIs" dxfId="106" priority="52" operator="equal">
      <formula>0</formula>
    </cfRule>
  </conditionalFormatting>
  <conditionalFormatting sqref="D24:D25">
    <cfRule type="cellIs" dxfId="105" priority="26" operator="equal">
      <formula>0</formula>
    </cfRule>
  </conditionalFormatting>
  <conditionalFormatting sqref="H24:I25 I24:I27">
    <cfRule type="cellIs" dxfId="104" priority="24" operator="greaterThan">
      <formula>0</formula>
    </cfRule>
    <cfRule type="cellIs" dxfId="103" priority="25" operator="equal">
      <formula>0</formula>
    </cfRule>
  </conditionalFormatting>
  <conditionalFormatting sqref="D26">
    <cfRule type="cellIs" dxfId="102" priority="23" operator="equal">
      <formula>0</formula>
    </cfRule>
  </conditionalFormatting>
  <conditionalFormatting sqref="H26:I26">
    <cfRule type="cellIs" dxfId="101" priority="21" operator="greaterThan">
      <formula>0</formula>
    </cfRule>
    <cfRule type="cellIs" dxfId="100" priority="22" operator="equal">
      <formula>0</formula>
    </cfRule>
  </conditionalFormatting>
  <conditionalFormatting sqref="D11">
    <cfRule type="cellIs" dxfId="99" priority="20" operator="equal">
      <formula>0</formula>
    </cfRule>
  </conditionalFormatting>
  <conditionalFormatting sqref="H11:I11">
    <cfRule type="cellIs" dxfId="98" priority="18" operator="greaterThan">
      <formula>0</formula>
    </cfRule>
    <cfRule type="cellIs" dxfId="97" priority="19" operator="equal">
      <formula>0</formula>
    </cfRule>
  </conditionalFormatting>
  <conditionalFormatting sqref="D11">
    <cfRule type="cellIs" dxfId="96" priority="17" operator="equal">
      <formula>0</formula>
    </cfRule>
  </conditionalFormatting>
  <conditionalFormatting sqref="D12">
    <cfRule type="cellIs" dxfId="95" priority="16" operator="equal">
      <formula>0</formula>
    </cfRule>
  </conditionalFormatting>
  <conditionalFormatting sqref="H12:I12">
    <cfRule type="cellIs" dxfId="94" priority="14" operator="greaterThan">
      <formula>0</formula>
    </cfRule>
    <cfRule type="cellIs" dxfId="93" priority="15" operator="equal">
      <formula>0</formula>
    </cfRule>
  </conditionalFormatting>
  <conditionalFormatting sqref="D12">
    <cfRule type="cellIs" dxfId="92" priority="13" operator="equal">
      <formula>0</formula>
    </cfRule>
  </conditionalFormatting>
  <conditionalFormatting sqref="D27">
    <cfRule type="cellIs" dxfId="91" priority="12" operator="equal">
      <formula>0</formula>
    </cfRule>
  </conditionalFormatting>
  <conditionalFormatting sqref="H27:I27">
    <cfRule type="cellIs" dxfId="90" priority="10" operator="greaterThan">
      <formula>0</formula>
    </cfRule>
    <cfRule type="cellIs" dxfId="89" priority="11" operator="equal">
      <formula>0</formula>
    </cfRule>
  </conditionalFormatting>
  <conditionalFormatting sqref="D3">
    <cfRule type="cellIs" dxfId="88" priority="9" operator="equal">
      <formula>0</formula>
    </cfRule>
  </conditionalFormatting>
  <conditionalFormatting sqref="H3:I3">
    <cfRule type="cellIs" dxfId="87" priority="7" operator="greaterThan">
      <formula>0</formula>
    </cfRule>
    <cfRule type="cellIs" dxfId="86" priority="8" operator="equal">
      <formula>0</formula>
    </cfRule>
  </conditionalFormatting>
  <conditionalFormatting sqref="D13">
    <cfRule type="cellIs" dxfId="85" priority="6" operator="equal">
      <formula>0</formula>
    </cfRule>
  </conditionalFormatting>
  <conditionalFormatting sqref="D13">
    <cfRule type="cellIs" dxfId="84" priority="5" operator="equal">
      <formula>0</formula>
    </cfRule>
  </conditionalFormatting>
  <conditionalFormatting sqref="H13">
    <cfRule type="cellIs" dxfId="83" priority="3" operator="greaterThan">
      <formula>0</formula>
    </cfRule>
    <cfRule type="cellIs" dxfId="82" priority="4" operator="equal">
      <formula>0</formula>
    </cfRule>
  </conditionalFormatting>
  <conditionalFormatting sqref="I13:I17">
    <cfRule type="cellIs" dxfId="81" priority="1" operator="greaterThan">
      <formula>0</formula>
    </cfRule>
    <cfRule type="cellIs" dxfId="80" priority="2" operator="equal">
      <formula>0</formula>
    </cfRule>
  </conditionalFormatting>
  <dataValidations count="1">
    <dataValidation type="list" allowBlank="1" showInputMessage="1" showErrorMessage="1" sqref="B2:B30" xr:uid="{AC962005-7BEE-4D47-8AF7-727665295095}">
      <formula1>ComponentTypeList</formula1>
    </dataValidation>
  </dataValidations>
  <pageMargins left="0.75" right="0.75" top="1" bottom="1" header="0.5" footer="0.5"/>
  <pageSetup paperSize="9"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6CCFF"/>
  </sheetPr>
  <dimension ref="A1:D111"/>
  <sheetViews>
    <sheetView tabSelected="1" zoomScaleNormal="100" zoomScalePageLayoutView="120" workbookViewId="0">
      <pane ySplit="1" topLeftCell="A2" activePane="bottomLeft" state="frozen"/>
      <selection pane="bottomLeft" activeCell="E1" sqref="E1"/>
    </sheetView>
  </sheetViews>
  <sheetFormatPr defaultColWidth="10.796875" defaultRowHeight="14.4" x14ac:dyDescent="0.3"/>
  <cols>
    <col min="1" max="1" width="35.796875" style="25" customWidth="1"/>
    <col min="2" max="2" width="39.19921875" style="25" customWidth="1"/>
    <col min="3" max="3" width="15.296875" style="26" customWidth="1"/>
    <col min="4" max="4" width="13.5" style="26" customWidth="1"/>
    <col min="5" max="16384" width="10.796875" style="25"/>
  </cols>
  <sheetData>
    <row r="1" spans="1:4" ht="28.95" customHeight="1" x14ac:dyDescent="0.3">
      <c r="A1" s="80" t="s">
        <v>27</v>
      </c>
      <c r="B1" s="78" t="s">
        <v>28</v>
      </c>
      <c r="C1" s="79" t="s">
        <v>37</v>
      </c>
      <c r="D1" s="79" t="s">
        <v>29</v>
      </c>
    </row>
    <row r="2" spans="1:4" ht="19.95" customHeight="1" x14ac:dyDescent="0.3">
      <c r="A2" s="134" t="s">
        <v>91</v>
      </c>
      <c r="B2" s="2" t="s">
        <v>299</v>
      </c>
      <c r="C2" s="13">
        <v>1</v>
      </c>
      <c r="D2" s="14">
        <v>1</v>
      </c>
    </row>
    <row r="3" spans="1:4" ht="19.95" customHeight="1" x14ac:dyDescent="0.3">
      <c r="A3" s="2" t="s">
        <v>299</v>
      </c>
      <c r="B3" s="11" t="s">
        <v>289</v>
      </c>
      <c r="C3" s="13">
        <v>1</v>
      </c>
      <c r="D3" s="14">
        <v>1</v>
      </c>
    </row>
    <row r="4" spans="1:4" ht="19.95" customHeight="1" x14ac:dyDescent="0.3">
      <c r="A4" s="2" t="s">
        <v>289</v>
      </c>
      <c r="B4" s="102" t="s">
        <v>300</v>
      </c>
      <c r="C4" s="13">
        <v>1</v>
      </c>
      <c r="D4" s="14">
        <v>1</v>
      </c>
    </row>
    <row r="5" spans="1:4" ht="19.95" customHeight="1" x14ac:dyDescent="0.3">
      <c r="A5" s="136" t="s">
        <v>287</v>
      </c>
      <c r="B5" s="2" t="s">
        <v>299</v>
      </c>
      <c r="C5" s="13">
        <v>1</v>
      </c>
      <c r="D5" s="14">
        <v>1</v>
      </c>
    </row>
    <row r="6" spans="1:4" ht="19.95" customHeight="1" x14ac:dyDescent="0.3">
      <c r="A6" s="136" t="s">
        <v>287</v>
      </c>
      <c r="B6" s="2" t="s">
        <v>300</v>
      </c>
      <c r="C6" s="13">
        <v>1</v>
      </c>
      <c r="D6" s="14">
        <v>1</v>
      </c>
    </row>
    <row r="7" spans="1:4" ht="19.95" customHeight="1" x14ac:dyDescent="0.3">
      <c r="A7" s="136" t="s">
        <v>287</v>
      </c>
      <c r="B7" s="2" t="s">
        <v>289</v>
      </c>
      <c r="C7" s="13">
        <v>1</v>
      </c>
      <c r="D7" s="14">
        <v>1</v>
      </c>
    </row>
    <row r="8" spans="1:4" ht="19.95" customHeight="1" thickBot="1" x14ac:dyDescent="0.35">
      <c r="A8" s="2" t="s">
        <v>300</v>
      </c>
      <c r="B8" s="2" t="s">
        <v>303</v>
      </c>
      <c r="C8" s="13">
        <v>1</v>
      </c>
      <c r="D8" s="14">
        <v>1</v>
      </c>
    </row>
    <row r="9" spans="1:4" ht="19.95" customHeight="1" thickTop="1" x14ac:dyDescent="0.3">
      <c r="A9" s="17" t="s">
        <v>274</v>
      </c>
      <c r="B9" s="17" t="s">
        <v>273</v>
      </c>
      <c r="C9" s="18">
        <v>1</v>
      </c>
      <c r="D9" s="19">
        <v>1</v>
      </c>
    </row>
    <row r="10" spans="1:4" ht="19.95" customHeight="1" x14ac:dyDescent="0.3">
      <c r="A10" s="2" t="s">
        <v>273</v>
      </c>
      <c r="B10" s="2" t="s">
        <v>295</v>
      </c>
      <c r="C10" s="13">
        <v>1</v>
      </c>
      <c r="D10" s="14">
        <v>1</v>
      </c>
    </row>
    <row r="11" spans="1:4" ht="19.95" customHeight="1" x14ac:dyDescent="0.3">
      <c r="A11" s="2" t="s">
        <v>295</v>
      </c>
      <c r="B11" s="2" t="s">
        <v>290</v>
      </c>
      <c r="C11" s="13">
        <v>1</v>
      </c>
      <c r="D11" s="14">
        <v>1</v>
      </c>
    </row>
    <row r="12" spans="1:4" ht="19.95" customHeight="1" x14ac:dyDescent="0.3">
      <c r="A12" s="2" t="s">
        <v>290</v>
      </c>
      <c r="B12" s="102" t="s">
        <v>300</v>
      </c>
      <c r="C12" s="13">
        <v>1</v>
      </c>
      <c r="D12" s="14">
        <v>1</v>
      </c>
    </row>
    <row r="13" spans="1:4" ht="19.95" customHeight="1" x14ac:dyDescent="0.3">
      <c r="A13" s="102" t="s">
        <v>300</v>
      </c>
      <c r="B13" s="11" t="s">
        <v>325</v>
      </c>
      <c r="C13" s="13">
        <v>1</v>
      </c>
      <c r="D13" s="14">
        <v>1</v>
      </c>
    </row>
    <row r="14" spans="1:4" ht="19.95" customHeight="1" x14ac:dyDescent="0.3">
      <c r="A14" s="102" t="s">
        <v>300</v>
      </c>
      <c r="B14" s="11" t="s">
        <v>323</v>
      </c>
      <c r="C14" s="13">
        <v>1</v>
      </c>
      <c r="D14" s="14">
        <v>1</v>
      </c>
    </row>
    <row r="15" spans="1:4" ht="19.95" customHeight="1" x14ac:dyDescent="0.3">
      <c r="A15" s="102" t="s">
        <v>300</v>
      </c>
      <c r="B15" s="11" t="s">
        <v>324</v>
      </c>
      <c r="C15" s="13">
        <v>1</v>
      </c>
      <c r="D15" s="14">
        <v>1</v>
      </c>
    </row>
    <row r="16" spans="1:4" ht="19.95" customHeight="1" x14ac:dyDescent="0.3">
      <c r="A16" s="136" t="s">
        <v>302</v>
      </c>
      <c r="B16" s="11" t="s">
        <v>325</v>
      </c>
      <c r="C16" s="13">
        <v>1</v>
      </c>
      <c r="D16" s="14">
        <v>1</v>
      </c>
    </row>
    <row r="17" spans="1:4" ht="19.95" customHeight="1" x14ac:dyDescent="0.3">
      <c r="A17" s="136" t="s">
        <v>302</v>
      </c>
      <c r="B17" s="11" t="s">
        <v>323</v>
      </c>
      <c r="C17" s="13">
        <v>1</v>
      </c>
      <c r="D17" s="14">
        <v>1</v>
      </c>
    </row>
    <row r="18" spans="1:4" ht="19.95" customHeight="1" x14ac:dyDescent="0.3">
      <c r="A18" s="136" t="s">
        <v>302</v>
      </c>
      <c r="B18" s="11" t="s">
        <v>324</v>
      </c>
      <c r="C18" s="13">
        <v>1</v>
      </c>
      <c r="D18" s="14">
        <v>1</v>
      </c>
    </row>
    <row r="19" spans="1:4" ht="19.95" customHeight="1" x14ac:dyDescent="0.3">
      <c r="A19" s="11" t="s">
        <v>325</v>
      </c>
      <c r="B19" s="2" t="s">
        <v>292</v>
      </c>
      <c r="C19" s="13">
        <v>1</v>
      </c>
      <c r="D19" s="14">
        <v>1</v>
      </c>
    </row>
    <row r="20" spans="1:4" ht="19.95" customHeight="1" x14ac:dyDescent="0.3">
      <c r="A20" s="11" t="s">
        <v>323</v>
      </c>
      <c r="B20" s="2" t="s">
        <v>293</v>
      </c>
      <c r="C20" s="13">
        <v>1</v>
      </c>
      <c r="D20" s="14">
        <v>1</v>
      </c>
    </row>
    <row r="21" spans="1:4" ht="19.95" customHeight="1" x14ac:dyDescent="0.3">
      <c r="A21" s="11" t="s">
        <v>324</v>
      </c>
      <c r="B21" s="2" t="s">
        <v>294</v>
      </c>
      <c r="C21" s="13">
        <v>1</v>
      </c>
      <c r="D21" s="14">
        <v>1</v>
      </c>
    </row>
    <row r="22" spans="1:4" ht="19.95" customHeight="1" x14ac:dyDescent="0.3">
      <c r="A22" s="2" t="s">
        <v>300</v>
      </c>
      <c r="B22" s="2" t="s">
        <v>303</v>
      </c>
      <c r="C22" s="13">
        <v>1</v>
      </c>
      <c r="D22" s="14">
        <v>1</v>
      </c>
    </row>
    <row r="23" spans="1:4" ht="19.95" customHeight="1" x14ac:dyDescent="0.3">
      <c r="A23" s="2" t="s">
        <v>303</v>
      </c>
      <c r="B23" s="2" t="s">
        <v>288</v>
      </c>
      <c r="C23" s="13">
        <v>1</v>
      </c>
      <c r="D23" s="14">
        <v>1</v>
      </c>
    </row>
    <row r="24" spans="1:4" ht="19.95" customHeight="1" x14ac:dyDescent="0.3">
      <c r="A24" s="2" t="s">
        <v>288</v>
      </c>
      <c r="B24" s="2" t="s">
        <v>304</v>
      </c>
      <c r="C24" s="13">
        <v>1</v>
      </c>
      <c r="D24" s="14">
        <v>1</v>
      </c>
    </row>
    <row r="25" spans="1:4" ht="19.95" customHeight="1" x14ac:dyDescent="0.3">
      <c r="A25" s="2" t="s">
        <v>304</v>
      </c>
      <c r="B25" s="2" t="s">
        <v>321</v>
      </c>
      <c r="C25" s="13">
        <v>1</v>
      </c>
      <c r="D25" s="14">
        <v>1</v>
      </c>
    </row>
    <row r="26" spans="1:4" ht="19.95" customHeight="1" x14ac:dyDescent="0.3">
      <c r="A26" s="2" t="s">
        <v>321</v>
      </c>
      <c r="B26" s="2" t="s">
        <v>300</v>
      </c>
      <c r="C26" s="13">
        <v>1</v>
      </c>
      <c r="D26" s="14">
        <v>1</v>
      </c>
    </row>
    <row r="27" spans="1:4" ht="19.95" customHeight="1" x14ac:dyDescent="0.3">
      <c r="A27" s="2" t="s">
        <v>304</v>
      </c>
      <c r="B27" s="2" t="s">
        <v>292</v>
      </c>
      <c r="C27" s="13">
        <v>1</v>
      </c>
      <c r="D27" s="14">
        <v>1</v>
      </c>
    </row>
    <row r="28" spans="1:4" ht="19.95" customHeight="1" x14ac:dyDescent="0.3">
      <c r="A28" s="2" t="s">
        <v>304</v>
      </c>
      <c r="B28" s="2" t="s">
        <v>293</v>
      </c>
      <c r="C28" s="13">
        <v>1</v>
      </c>
      <c r="D28" s="14">
        <v>1</v>
      </c>
    </row>
    <row r="29" spans="1:4" ht="19.95" customHeight="1" thickBot="1" x14ac:dyDescent="0.35">
      <c r="A29" s="2" t="s">
        <v>304</v>
      </c>
      <c r="B29" s="2" t="s">
        <v>294</v>
      </c>
      <c r="C29" s="13">
        <v>1</v>
      </c>
      <c r="D29" s="14">
        <v>1</v>
      </c>
    </row>
    <row r="30" spans="1:4" ht="19.95" customHeight="1" thickTop="1" x14ac:dyDescent="0.3">
      <c r="A30" s="135" t="s">
        <v>80</v>
      </c>
      <c r="B30" s="17" t="s">
        <v>291</v>
      </c>
      <c r="C30" s="18">
        <v>1</v>
      </c>
      <c r="D30" s="19">
        <v>1</v>
      </c>
    </row>
    <row r="31" spans="1:4" ht="19.95" customHeight="1" x14ac:dyDescent="0.3">
      <c r="A31" s="2" t="s">
        <v>291</v>
      </c>
      <c r="B31" s="2" t="s">
        <v>221</v>
      </c>
      <c r="C31" s="13">
        <v>1</v>
      </c>
      <c r="D31" s="14">
        <v>1</v>
      </c>
    </row>
    <row r="32" spans="1:4" ht="19.95" customHeight="1" x14ac:dyDescent="0.3">
      <c r="A32" s="101" t="s">
        <v>221</v>
      </c>
      <c r="B32" s="2" t="s">
        <v>292</v>
      </c>
      <c r="C32" s="13">
        <v>1</v>
      </c>
      <c r="D32" s="14">
        <v>1</v>
      </c>
    </row>
    <row r="33" spans="1:4" ht="19.95" customHeight="1" x14ac:dyDescent="0.3">
      <c r="A33" s="101" t="s">
        <v>221</v>
      </c>
      <c r="B33" s="2" t="s">
        <v>293</v>
      </c>
      <c r="C33" s="13">
        <v>1</v>
      </c>
      <c r="D33" s="14">
        <v>1</v>
      </c>
    </row>
    <row r="34" spans="1:4" ht="19.95" customHeight="1" x14ac:dyDescent="0.3">
      <c r="A34" s="101" t="s">
        <v>221</v>
      </c>
      <c r="B34" s="2" t="s">
        <v>294</v>
      </c>
      <c r="C34" s="13">
        <v>1</v>
      </c>
      <c r="D34" s="14">
        <v>1</v>
      </c>
    </row>
    <row r="35" spans="1:4" ht="19.95" customHeight="1" x14ac:dyDescent="0.3">
      <c r="A35" s="136" t="s">
        <v>301</v>
      </c>
      <c r="B35" s="2" t="s">
        <v>292</v>
      </c>
      <c r="C35" s="13">
        <v>1</v>
      </c>
      <c r="D35" s="14">
        <v>1</v>
      </c>
    </row>
    <row r="36" spans="1:4" ht="19.95" customHeight="1" x14ac:dyDescent="0.3">
      <c r="A36" s="136" t="s">
        <v>301</v>
      </c>
      <c r="B36" s="2" t="s">
        <v>293</v>
      </c>
      <c r="C36" s="13">
        <v>1</v>
      </c>
      <c r="D36" s="14">
        <v>1</v>
      </c>
    </row>
    <row r="37" spans="1:4" ht="19.95" customHeight="1" x14ac:dyDescent="0.3">
      <c r="A37" s="136" t="s">
        <v>301</v>
      </c>
      <c r="B37" s="2" t="s">
        <v>294</v>
      </c>
      <c r="C37" s="13">
        <v>1</v>
      </c>
      <c r="D37" s="14">
        <v>1</v>
      </c>
    </row>
    <row r="38" spans="1:4" ht="19.95" customHeight="1" x14ac:dyDescent="0.3">
      <c r="A38" s="2" t="s">
        <v>292</v>
      </c>
      <c r="B38" s="2" t="s">
        <v>286</v>
      </c>
      <c r="C38" s="13">
        <v>1</v>
      </c>
      <c r="D38" s="14">
        <v>1</v>
      </c>
    </row>
    <row r="39" spans="1:4" ht="19.95" customHeight="1" x14ac:dyDescent="0.3">
      <c r="A39" s="2" t="s">
        <v>293</v>
      </c>
      <c r="B39" s="2" t="s">
        <v>286</v>
      </c>
      <c r="C39" s="13">
        <v>1</v>
      </c>
      <c r="D39" s="14">
        <v>1</v>
      </c>
    </row>
    <row r="40" spans="1:4" ht="19.95" customHeight="1" x14ac:dyDescent="0.3">
      <c r="A40" s="2" t="s">
        <v>294</v>
      </c>
      <c r="B40" s="2" t="s">
        <v>286</v>
      </c>
      <c r="C40" s="13">
        <v>1</v>
      </c>
      <c r="D40" s="14">
        <v>1</v>
      </c>
    </row>
    <row r="41" spans="1:4" ht="19.95" customHeight="1" x14ac:dyDescent="0.3">
      <c r="A41" s="2" t="s">
        <v>286</v>
      </c>
      <c r="B41" s="2" t="s">
        <v>82</v>
      </c>
      <c r="C41" s="13">
        <v>1</v>
      </c>
      <c r="D41" s="14">
        <v>1</v>
      </c>
    </row>
    <row r="42" spans="1:4" ht="19.95" customHeight="1" thickBot="1" x14ac:dyDescent="0.35">
      <c r="A42" s="12" t="s">
        <v>82</v>
      </c>
      <c r="B42" s="12" t="s">
        <v>90</v>
      </c>
      <c r="C42" s="15">
        <v>1</v>
      </c>
      <c r="D42" s="16">
        <v>1</v>
      </c>
    </row>
    <row r="43" spans="1:4" ht="19.95" customHeight="1" thickTop="1" x14ac:dyDescent="0.3">
      <c r="A43" s="33"/>
      <c r="B43" s="33"/>
      <c r="C43" s="34"/>
      <c r="D43" s="35"/>
    </row>
    <row r="44" spans="1:4" ht="19.95" customHeight="1" x14ac:dyDescent="0.3">
      <c r="C44" s="36"/>
    </row>
    <row r="45" spans="1:4" ht="19.95" customHeight="1" x14ac:dyDescent="0.3">
      <c r="C45" s="36"/>
    </row>
    <row r="46" spans="1:4" ht="19.95" customHeight="1" x14ac:dyDescent="0.3">
      <c r="C46" s="36"/>
    </row>
    <row r="47" spans="1:4" ht="19.95" customHeight="1" x14ac:dyDescent="0.3">
      <c r="C47" s="36"/>
    </row>
    <row r="48" spans="1:4" ht="19.95" customHeight="1" x14ac:dyDescent="0.3">
      <c r="C48" s="36"/>
    </row>
    <row r="49" spans="3:4" ht="19.95" customHeight="1" x14ac:dyDescent="0.3">
      <c r="C49" s="36"/>
    </row>
    <row r="50" spans="3:4" ht="19.95" customHeight="1" x14ac:dyDescent="0.3">
      <c r="C50" s="36"/>
    </row>
    <row r="51" spans="3:4" ht="19.95" customHeight="1" x14ac:dyDescent="0.3">
      <c r="C51" s="36"/>
    </row>
    <row r="52" spans="3:4" ht="19.95" customHeight="1" x14ac:dyDescent="0.3">
      <c r="C52" s="36"/>
    </row>
    <row r="53" spans="3:4" ht="19.95" customHeight="1" x14ac:dyDescent="0.3">
      <c r="C53" s="36"/>
    </row>
    <row r="54" spans="3:4" ht="19.95" customHeight="1" x14ac:dyDescent="0.3">
      <c r="C54" s="36"/>
    </row>
    <row r="55" spans="3:4" ht="19.95" customHeight="1" x14ac:dyDescent="0.3">
      <c r="C55" s="36"/>
    </row>
    <row r="56" spans="3:4" ht="19.95" customHeight="1" x14ac:dyDescent="0.3">
      <c r="C56" s="36"/>
    </row>
    <row r="57" spans="3:4" ht="19.95" customHeight="1" x14ac:dyDescent="0.3">
      <c r="C57" s="36"/>
      <c r="D57" s="25"/>
    </row>
    <row r="58" spans="3:4" ht="19.95" customHeight="1" x14ac:dyDescent="0.3">
      <c r="C58" s="36"/>
      <c r="D58" s="25"/>
    </row>
    <row r="59" spans="3:4" ht="19.95" customHeight="1" x14ac:dyDescent="0.3">
      <c r="C59" s="36"/>
      <c r="D59" s="25"/>
    </row>
    <row r="60" spans="3:4" ht="19.95" customHeight="1" x14ac:dyDescent="0.3">
      <c r="C60" s="36"/>
      <c r="D60" s="25"/>
    </row>
    <row r="61" spans="3:4" ht="19.95" customHeight="1" x14ac:dyDescent="0.3">
      <c r="C61" s="36"/>
      <c r="D61" s="25"/>
    </row>
    <row r="62" spans="3:4" ht="19.95" customHeight="1" x14ac:dyDescent="0.3">
      <c r="C62" s="36"/>
      <c r="D62" s="25"/>
    </row>
    <row r="63" spans="3:4" ht="19.95" customHeight="1" x14ac:dyDescent="0.3">
      <c r="C63" s="36"/>
      <c r="D63" s="25"/>
    </row>
    <row r="64" spans="3:4" ht="19.95" customHeight="1" x14ac:dyDescent="0.3">
      <c r="C64" s="36"/>
      <c r="D64" s="25"/>
    </row>
    <row r="65" spans="3:4" ht="19.95" customHeight="1" x14ac:dyDescent="0.3">
      <c r="C65" s="36"/>
      <c r="D65" s="25"/>
    </row>
    <row r="66" spans="3:4" ht="19.95" customHeight="1" x14ac:dyDescent="0.3">
      <c r="C66" s="36"/>
      <c r="D66" s="25"/>
    </row>
    <row r="67" spans="3:4" ht="19.95" customHeight="1" x14ac:dyDescent="0.3">
      <c r="C67" s="36"/>
      <c r="D67" s="25"/>
    </row>
    <row r="68" spans="3:4" ht="19.95" customHeight="1" x14ac:dyDescent="0.3">
      <c r="C68" s="36"/>
      <c r="D68" s="25"/>
    </row>
    <row r="69" spans="3:4" ht="19.95" customHeight="1" x14ac:dyDescent="0.3">
      <c r="C69" s="36"/>
      <c r="D69" s="25"/>
    </row>
    <row r="70" spans="3:4" ht="19.95" customHeight="1" x14ac:dyDescent="0.3">
      <c r="C70" s="36"/>
      <c r="D70" s="25"/>
    </row>
    <row r="71" spans="3:4" ht="19.95" customHeight="1" x14ac:dyDescent="0.3">
      <c r="C71" s="36"/>
      <c r="D71" s="25"/>
    </row>
    <row r="72" spans="3:4" ht="19.95" customHeight="1" x14ac:dyDescent="0.3">
      <c r="C72" s="36"/>
      <c r="D72" s="25"/>
    </row>
    <row r="73" spans="3:4" ht="19.95" customHeight="1" x14ac:dyDescent="0.3">
      <c r="C73" s="36"/>
      <c r="D73" s="25"/>
    </row>
    <row r="74" spans="3:4" ht="19.95" customHeight="1" x14ac:dyDescent="0.3">
      <c r="C74" s="36"/>
      <c r="D74" s="25"/>
    </row>
    <row r="75" spans="3:4" ht="19.95" customHeight="1" x14ac:dyDescent="0.3">
      <c r="C75" s="36"/>
      <c r="D75" s="25"/>
    </row>
    <row r="76" spans="3:4" ht="19.95" customHeight="1" x14ac:dyDescent="0.3">
      <c r="C76" s="36"/>
      <c r="D76" s="25"/>
    </row>
    <row r="77" spans="3:4" ht="19.95" customHeight="1" x14ac:dyDescent="0.3">
      <c r="C77" s="36"/>
      <c r="D77" s="25"/>
    </row>
    <row r="78" spans="3:4" ht="19.95" customHeight="1" x14ac:dyDescent="0.3">
      <c r="C78" s="36"/>
      <c r="D78" s="25"/>
    </row>
    <row r="79" spans="3:4" ht="19.95" customHeight="1" x14ac:dyDescent="0.3">
      <c r="C79" s="36"/>
      <c r="D79" s="25"/>
    </row>
    <row r="80" spans="3:4" ht="19.95" customHeight="1" x14ac:dyDescent="0.3">
      <c r="C80" s="36"/>
      <c r="D80" s="25"/>
    </row>
    <row r="81" spans="3:4" ht="19.95" customHeight="1" x14ac:dyDescent="0.3">
      <c r="C81" s="36"/>
      <c r="D81" s="25"/>
    </row>
    <row r="82" spans="3:4" ht="19.95" customHeight="1" x14ac:dyDescent="0.3">
      <c r="C82" s="36"/>
      <c r="D82" s="25"/>
    </row>
    <row r="83" spans="3:4" ht="19.95" customHeight="1" x14ac:dyDescent="0.3">
      <c r="C83" s="36"/>
      <c r="D83" s="25"/>
    </row>
    <row r="84" spans="3:4" ht="19.95" customHeight="1" x14ac:dyDescent="0.3">
      <c r="C84" s="36"/>
      <c r="D84" s="25"/>
    </row>
    <row r="85" spans="3:4" ht="19.95" customHeight="1" x14ac:dyDescent="0.3">
      <c r="C85" s="36"/>
      <c r="D85" s="25"/>
    </row>
    <row r="86" spans="3:4" ht="19.95" customHeight="1" x14ac:dyDescent="0.3">
      <c r="C86" s="36"/>
      <c r="D86" s="25"/>
    </row>
    <row r="87" spans="3:4" ht="19.95" customHeight="1" x14ac:dyDescent="0.3">
      <c r="C87" s="36"/>
      <c r="D87" s="25"/>
    </row>
    <row r="88" spans="3:4" ht="19.95" customHeight="1" x14ac:dyDescent="0.3">
      <c r="C88" s="36"/>
      <c r="D88" s="25"/>
    </row>
    <row r="89" spans="3:4" ht="19.95" customHeight="1" x14ac:dyDescent="0.3">
      <c r="C89" s="36"/>
      <c r="D89" s="25"/>
    </row>
    <row r="90" spans="3:4" ht="19.95" customHeight="1" x14ac:dyDescent="0.3">
      <c r="C90" s="36"/>
      <c r="D90" s="25"/>
    </row>
    <row r="91" spans="3:4" ht="19.95" customHeight="1" x14ac:dyDescent="0.3">
      <c r="C91" s="36"/>
      <c r="D91" s="25"/>
    </row>
    <row r="92" spans="3:4" ht="19.95" customHeight="1" x14ac:dyDescent="0.3">
      <c r="C92" s="36"/>
      <c r="D92" s="25"/>
    </row>
    <row r="93" spans="3:4" ht="19.95" customHeight="1" x14ac:dyDescent="0.3">
      <c r="C93" s="36"/>
      <c r="D93" s="25"/>
    </row>
    <row r="94" spans="3:4" ht="19.95" customHeight="1" x14ac:dyDescent="0.3">
      <c r="C94" s="36"/>
      <c r="D94" s="25"/>
    </row>
    <row r="95" spans="3:4" ht="19.95" customHeight="1" x14ac:dyDescent="0.3">
      <c r="C95" s="36"/>
      <c r="D95" s="25"/>
    </row>
    <row r="96" spans="3:4" ht="19.95" customHeight="1" x14ac:dyDescent="0.3">
      <c r="C96" s="36"/>
      <c r="D96" s="25"/>
    </row>
    <row r="97" spans="3:4" ht="19.95" customHeight="1" x14ac:dyDescent="0.3">
      <c r="C97" s="36"/>
      <c r="D97" s="25"/>
    </row>
    <row r="98" spans="3:4" ht="19.95" customHeight="1" x14ac:dyDescent="0.3">
      <c r="C98" s="36"/>
      <c r="D98" s="25"/>
    </row>
    <row r="99" spans="3:4" ht="19.95" customHeight="1" x14ac:dyDescent="0.3">
      <c r="D99" s="25"/>
    </row>
    <row r="100" spans="3:4" ht="19.95" customHeight="1" x14ac:dyDescent="0.3">
      <c r="D100" s="25"/>
    </row>
    <row r="101" spans="3:4" ht="19.95" customHeight="1" x14ac:dyDescent="0.3">
      <c r="D101" s="25"/>
    </row>
    <row r="102" spans="3:4" ht="19.95" customHeight="1" x14ac:dyDescent="0.3">
      <c r="D102" s="25"/>
    </row>
    <row r="103" spans="3:4" ht="19.95" customHeight="1" x14ac:dyDescent="0.3">
      <c r="D103" s="25"/>
    </row>
    <row r="104" spans="3:4" ht="19.95" customHeight="1" x14ac:dyDescent="0.3">
      <c r="D104" s="25"/>
    </row>
    <row r="105" spans="3:4" ht="19.95" customHeight="1" x14ac:dyDescent="0.3">
      <c r="C105" s="25"/>
      <c r="D105" s="25"/>
    </row>
    <row r="106" spans="3:4" ht="19.95" customHeight="1" x14ac:dyDescent="0.3">
      <c r="C106" s="25"/>
      <c r="D106" s="25"/>
    </row>
    <row r="107" spans="3:4" ht="19.95" customHeight="1" x14ac:dyDescent="0.3">
      <c r="C107" s="25"/>
      <c r="D107" s="25"/>
    </row>
    <row r="108" spans="3:4" ht="19.95" customHeight="1" x14ac:dyDescent="0.3">
      <c r="C108" s="25"/>
      <c r="D108" s="25"/>
    </row>
    <row r="109" spans="3:4" ht="19.95" customHeight="1" x14ac:dyDescent="0.3">
      <c r="C109" s="25"/>
      <c r="D109" s="25"/>
    </row>
    <row r="110" spans="3:4" ht="19.95" customHeight="1" x14ac:dyDescent="0.3">
      <c r="C110" s="25"/>
      <c r="D110" s="25"/>
    </row>
    <row r="111" spans="3:4" ht="19.95" customHeight="1" x14ac:dyDescent="0.3">
      <c r="C111" s="25"/>
      <c r="D111" s="25"/>
    </row>
  </sheetData>
  <dataValidations count="2">
    <dataValidation type="list" allowBlank="1" showInputMessage="1" showErrorMessage="1" sqref="B43:B1048576" xr:uid="{35E818D6-0E42-3245-8391-A542D21852DE}">
      <formula1>$A$2:$A$31</formula1>
    </dataValidation>
    <dataValidation type="list" allowBlank="1" showInputMessage="1" showErrorMessage="1" sqref="A43:A1048576" xr:uid="{2D08D943-6967-554D-A482-1E0BCBC5DFCC}">
      <formula1>#REF!</formula1>
    </dataValidation>
  </dataValidations>
  <pageMargins left="0.75" right="0.75" top="1" bottom="1" header="0.5" footer="0.5"/>
  <pageSetup paperSize="9" orientation="portrait" horizontalDpi="4294967292" verticalDpi="4294967292" r:id="rId1"/>
  <extLst>
    <ext xmlns:x14="http://schemas.microsoft.com/office/spreadsheetml/2009/9/main" uri="{CCE6A557-97BC-4b89-ADB6-D9C93CAAB3DF}">
      <x14:dataValidations xmlns:xm="http://schemas.microsoft.com/office/excel/2006/main" count="1">
        <x14:dataValidation type="list" allowBlank="1" showInputMessage="1" showErrorMessage="1" xr:uid="{A8531070-99E3-4244-85D2-B174AF28178A}">
          <x14:formula1>
            <xm:f>component_list!$A$2:$A$28</xm:f>
          </x14:formula1>
          <xm:sqref>A2:B42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80FF00"/>
  </sheetPr>
  <dimension ref="A1:D7"/>
  <sheetViews>
    <sheetView zoomScaleNormal="100" zoomScalePageLayoutView="120" workbookViewId="0">
      <selection activeCell="A3" sqref="A3"/>
    </sheetView>
  </sheetViews>
  <sheetFormatPr defaultColWidth="10.796875" defaultRowHeight="14.4" x14ac:dyDescent="0.3"/>
  <cols>
    <col min="1" max="1" width="30.796875" style="25" customWidth="1"/>
    <col min="2" max="3" width="20.796875" style="26" customWidth="1"/>
    <col min="4" max="4" width="30.796875" style="26" customWidth="1"/>
    <col min="5" max="16384" width="10.796875" style="25"/>
  </cols>
  <sheetData>
    <row r="1" spans="1:4" ht="28.95" customHeight="1" x14ac:dyDescent="0.3">
      <c r="A1" s="48" t="s">
        <v>30</v>
      </c>
      <c r="B1" s="49" t="s">
        <v>32</v>
      </c>
      <c r="C1" s="49" t="s">
        <v>31</v>
      </c>
      <c r="D1" s="49" t="s">
        <v>38</v>
      </c>
    </row>
    <row r="2" spans="1:4" ht="24" customHeight="1" x14ac:dyDescent="0.3">
      <c r="A2" s="50" t="s">
        <v>80</v>
      </c>
      <c r="B2" s="51">
        <v>100</v>
      </c>
      <c r="C2" s="42">
        <v>1</v>
      </c>
      <c r="D2" s="43" t="s">
        <v>127</v>
      </c>
    </row>
    <row r="3" spans="1:4" ht="24" customHeight="1" x14ac:dyDescent="0.3">
      <c r="A3" s="50" t="s">
        <v>91</v>
      </c>
      <c r="B3" s="51">
        <v>100</v>
      </c>
      <c r="C3" s="42">
        <v>1</v>
      </c>
      <c r="D3" s="43" t="s">
        <v>128</v>
      </c>
    </row>
    <row r="4" spans="1:4" ht="24" customHeight="1" x14ac:dyDescent="0.3">
      <c r="A4" s="52"/>
      <c r="B4" s="53"/>
      <c r="C4" s="46"/>
      <c r="D4" s="47"/>
    </row>
    <row r="5" spans="1:4" ht="24" customHeight="1" x14ac:dyDescent="0.3">
      <c r="A5" s="52"/>
      <c r="B5" s="53"/>
      <c r="C5" s="46"/>
      <c r="D5" s="47"/>
    </row>
    <row r="6" spans="1:4" ht="24" customHeight="1" x14ac:dyDescent="0.3">
      <c r="A6" s="52"/>
      <c r="B6" s="53"/>
      <c r="C6" s="46"/>
      <c r="D6" s="47"/>
    </row>
    <row r="7" spans="1:4" x14ac:dyDescent="0.3">
      <c r="C7" s="27"/>
    </row>
  </sheetData>
  <pageMargins left="0.75" right="0.75" top="1" bottom="1" header="0.5" footer="0.5"/>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0FF00"/>
  </sheetPr>
  <dimension ref="A1:E6"/>
  <sheetViews>
    <sheetView zoomScaleNormal="100" zoomScalePageLayoutView="120" workbookViewId="0">
      <selection activeCell="C3" sqref="C3"/>
    </sheetView>
  </sheetViews>
  <sheetFormatPr defaultColWidth="10.796875" defaultRowHeight="14.4" x14ac:dyDescent="0.3"/>
  <cols>
    <col min="1" max="2" width="30.796875" style="37" customWidth="1"/>
    <col min="3" max="4" width="22.796875" style="26" customWidth="1"/>
    <col min="5" max="5" width="12.796875" style="25" customWidth="1"/>
    <col min="6" max="16384" width="10.796875" style="25"/>
  </cols>
  <sheetData>
    <row r="1" spans="1:5" ht="28.95" customHeight="1" x14ac:dyDescent="0.3">
      <c r="A1" s="38" t="s">
        <v>33</v>
      </c>
      <c r="B1" s="38" t="s">
        <v>34</v>
      </c>
      <c r="C1" s="39" t="s">
        <v>35</v>
      </c>
      <c r="D1" s="39" t="s">
        <v>31</v>
      </c>
      <c r="E1" s="39" t="s">
        <v>36</v>
      </c>
    </row>
    <row r="2" spans="1:5" ht="24" customHeight="1" x14ac:dyDescent="0.3">
      <c r="A2" s="40" t="s">
        <v>90</v>
      </c>
      <c r="B2" s="41" t="s">
        <v>82</v>
      </c>
      <c r="C2" s="42">
        <v>150</v>
      </c>
      <c r="D2" s="42">
        <v>1</v>
      </c>
      <c r="E2" s="43">
        <v>1</v>
      </c>
    </row>
    <row r="3" spans="1:5" ht="24" customHeight="1" x14ac:dyDescent="0.3">
      <c r="A3" s="44"/>
      <c r="B3" s="45"/>
      <c r="C3" s="46"/>
      <c r="D3" s="46"/>
      <c r="E3" s="47"/>
    </row>
    <row r="4" spans="1:5" ht="24" customHeight="1" x14ac:dyDescent="0.3">
      <c r="A4" s="44"/>
      <c r="B4" s="45"/>
      <c r="C4" s="46"/>
      <c r="D4" s="46"/>
      <c r="E4" s="47"/>
    </row>
    <row r="5" spans="1:5" ht="24" customHeight="1" x14ac:dyDescent="0.3">
      <c r="A5" s="44"/>
      <c r="B5" s="45"/>
      <c r="C5" s="46"/>
      <c r="D5" s="46"/>
      <c r="E5" s="47"/>
    </row>
    <row r="6" spans="1:5" ht="24" customHeight="1" x14ac:dyDescent="0.3">
      <c r="A6" s="44"/>
      <c r="B6" s="45"/>
      <c r="C6" s="46"/>
      <c r="D6" s="46"/>
      <c r="E6" s="47"/>
    </row>
  </sheetData>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00000"/>
  </sheetPr>
  <dimension ref="A1:S121"/>
  <sheetViews>
    <sheetView zoomScaleNormal="100" zoomScalePageLayoutView="110" workbookViewId="0">
      <pane xSplit="3" ySplit="1" topLeftCell="D111" activePane="bottomRight" state="frozen"/>
      <selection pane="topRight" activeCell="D1" sqref="D1"/>
      <selection pane="bottomLeft" activeCell="A2" sqref="A2"/>
      <selection pane="bottomRight" activeCell="B114" sqref="B114"/>
    </sheetView>
  </sheetViews>
  <sheetFormatPr defaultColWidth="10.796875" defaultRowHeight="13.2" x14ac:dyDescent="0.3"/>
  <cols>
    <col min="1" max="1" width="9" style="4" customWidth="1"/>
    <col min="2" max="2" width="43.19921875" style="4" customWidth="1"/>
    <col min="3" max="3" width="14.5" style="4" customWidth="1"/>
    <col min="4" max="4" width="12.69921875" style="4" customWidth="1"/>
    <col min="5" max="5" width="14.19921875" style="4" customWidth="1"/>
    <col min="6" max="8" width="14.19921875" style="54" customWidth="1"/>
    <col min="9" max="9" width="11.19921875" style="69" customWidth="1"/>
    <col min="10" max="13" width="11.19921875" style="54" customWidth="1"/>
    <col min="14" max="14" width="15" style="4" customWidth="1"/>
    <col min="15" max="15" width="14.3984375" style="54" customWidth="1"/>
    <col min="16" max="16" width="13.59765625" style="54" customWidth="1"/>
    <col min="17" max="17" width="19.19921875" style="5" customWidth="1"/>
    <col min="18" max="19" width="59.69921875" style="4" customWidth="1"/>
    <col min="20" max="16384" width="10.796875" style="6"/>
  </cols>
  <sheetData>
    <row r="1" spans="1:19" s="7" customFormat="1" ht="30" customHeight="1" x14ac:dyDescent="0.3">
      <c r="A1" s="59" t="s">
        <v>116</v>
      </c>
      <c r="B1" s="57" t="s">
        <v>0</v>
      </c>
      <c r="C1" s="57" t="s">
        <v>4</v>
      </c>
      <c r="D1" s="75" t="s">
        <v>117</v>
      </c>
      <c r="E1" s="75" t="s">
        <v>21</v>
      </c>
      <c r="F1" s="76" t="s">
        <v>119</v>
      </c>
      <c r="G1" s="76" t="s">
        <v>120</v>
      </c>
      <c r="H1" s="76" t="s">
        <v>121</v>
      </c>
      <c r="I1" s="68" t="s">
        <v>22</v>
      </c>
      <c r="J1" s="76" t="s">
        <v>122</v>
      </c>
      <c r="K1" s="76" t="s">
        <v>123</v>
      </c>
      <c r="L1" s="74" t="s">
        <v>5</v>
      </c>
      <c r="M1" s="74" t="s">
        <v>6</v>
      </c>
      <c r="N1" s="77" t="s">
        <v>125</v>
      </c>
      <c r="O1" s="70" t="s">
        <v>297</v>
      </c>
      <c r="P1" s="70" t="s">
        <v>298</v>
      </c>
      <c r="Q1" s="65" t="s">
        <v>25</v>
      </c>
      <c r="R1" s="58" t="s">
        <v>17</v>
      </c>
      <c r="S1" s="58" t="s">
        <v>154</v>
      </c>
    </row>
    <row r="2" spans="1:19" s="61" customFormat="1" ht="28.05" customHeight="1" x14ac:dyDescent="0.3">
      <c r="A2" s="62">
        <f t="shared" ref="A2:A29" si="0">ROW()-1</f>
        <v>1</v>
      </c>
      <c r="B2" s="103" t="s">
        <v>142</v>
      </c>
      <c r="C2" s="116" t="s">
        <v>11</v>
      </c>
      <c r="D2" s="56" t="s">
        <v>118</v>
      </c>
      <c r="E2" s="55" t="s">
        <v>20</v>
      </c>
      <c r="F2" s="63">
        <v>0.18</v>
      </c>
      <c r="G2" s="83">
        <v>0</v>
      </c>
      <c r="H2" s="63">
        <v>0.5</v>
      </c>
      <c r="I2" s="84" t="s">
        <v>23</v>
      </c>
      <c r="J2" s="85" t="s">
        <v>124</v>
      </c>
      <c r="K2" s="85" t="s">
        <v>124</v>
      </c>
      <c r="L2" s="123">
        <v>0.02</v>
      </c>
      <c r="M2" s="73">
        <v>0.95</v>
      </c>
      <c r="N2" s="56" t="s">
        <v>126</v>
      </c>
      <c r="O2" s="118">
        <f t="shared" ref="O2:O29" si="1">Q2-_xlfn.NORM.INV(0.95,0,1)*P2</f>
        <v>1.6710292746097057</v>
      </c>
      <c r="P2" s="72">
        <f t="shared" ref="P2:P29" si="2">Q2*0.1</f>
        <v>0.2</v>
      </c>
      <c r="Q2" s="129">
        <v>2</v>
      </c>
      <c r="R2" s="86" t="s">
        <v>195</v>
      </c>
      <c r="S2" s="67"/>
    </row>
    <row r="3" spans="1:19" s="61" customFormat="1" ht="28.05" customHeight="1" x14ac:dyDescent="0.3">
      <c r="A3" s="62">
        <f t="shared" si="0"/>
        <v>2</v>
      </c>
      <c r="B3" s="103" t="s">
        <v>142</v>
      </c>
      <c r="C3" s="117" t="s">
        <v>12</v>
      </c>
      <c r="D3" s="56" t="s">
        <v>118</v>
      </c>
      <c r="E3" s="55" t="s">
        <v>20</v>
      </c>
      <c r="F3" s="63">
        <v>0.36199999999999999</v>
      </c>
      <c r="G3" s="83">
        <v>0</v>
      </c>
      <c r="H3" s="63">
        <v>0.5</v>
      </c>
      <c r="I3" s="84" t="s">
        <v>23</v>
      </c>
      <c r="J3" s="85" t="s">
        <v>124</v>
      </c>
      <c r="K3" s="85" t="s">
        <v>124</v>
      </c>
      <c r="L3" s="123">
        <v>0.05</v>
      </c>
      <c r="M3" s="73">
        <v>0.75</v>
      </c>
      <c r="N3" s="56" t="s">
        <v>126</v>
      </c>
      <c r="O3" s="118">
        <f t="shared" si="1"/>
        <v>1.6710292746097057</v>
      </c>
      <c r="P3" s="72">
        <f t="shared" si="2"/>
        <v>0.2</v>
      </c>
      <c r="Q3" s="129">
        <v>2</v>
      </c>
      <c r="R3" s="86" t="s">
        <v>195</v>
      </c>
      <c r="S3" s="67"/>
    </row>
    <row r="4" spans="1:19" s="61" customFormat="1" ht="28.05" customHeight="1" x14ac:dyDescent="0.3">
      <c r="A4" s="62">
        <f t="shared" si="0"/>
        <v>3</v>
      </c>
      <c r="B4" s="103" t="s">
        <v>142</v>
      </c>
      <c r="C4" s="117" t="s">
        <v>13</v>
      </c>
      <c r="D4" s="56" t="s">
        <v>118</v>
      </c>
      <c r="E4" s="55" t="s">
        <v>20</v>
      </c>
      <c r="F4" s="63">
        <v>0.9</v>
      </c>
      <c r="G4" s="83">
        <v>0</v>
      </c>
      <c r="H4" s="63">
        <v>0.5</v>
      </c>
      <c r="I4" s="84" t="s">
        <v>23</v>
      </c>
      <c r="J4" s="85" t="s">
        <v>124</v>
      </c>
      <c r="K4" s="85" t="s">
        <v>124</v>
      </c>
      <c r="L4" s="123">
        <v>0.5</v>
      </c>
      <c r="M4" s="73">
        <v>0.3</v>
      </c>
      <c r="N4" s="56" t="s">
        <v>126</v>
      </c>
      <c r="O4" s="118">
        <f t="shared" si="1"/>
        <v>4.1775731865242642</v>
      </c>
      <c r="P4" s="72">
        <f t="shared" si="2"/>
        <v>0.5</v>
      </c>
      <c r="Q4" s="129">
        <v>5</v>
      </c>
      <c r="R4" s="86" t="s">
        <v>195</v>
      </c>
      <c r="S4" s="67"/>
    </row>
    <row r="5" spans="1:19" s="61" customFormat="1" ht="28.05" customHeight="1" x14ac:dyDescent="0.3">
      <c r="A5" s="62">
        <f t="shared" si="0"/>
        <v>4</v>
      </c>
      <c r="B5" s="103" t="s">
        <v>142</v>
      </c>
      <c r="C5" s="115" t="s">
        <v>14</v>
      </c>
      <c r="D5" s="56" t="s">
        <v>118</v>
      </c>
      <c r="E5" s="55" t="s">
        <v>20</v>
      </c>
      <c r="F5" s="63">
        <v>1</v>
      </c>
      <c r="G5" s="83">
        <v>0</v>
      </c>
      <c r="H5" s="63">
        <v>0.5</v>
      </c>
      <c r="I5" s="84" t="s">
        <v>23</v>
      </c>
      <c r="J5" s="85" t="s">
        <v>124</v>
      </c>
      <c r="K5" s="85" t="s">
        <v>124</v>
      </c>
      <c r="L5" s="123">
        <v>1</v>
      </c>
      <c r="M5" s="73">
        <v>0</v>
      </c>
      <c r="N5" s="56" t="s">
        <v>126</v>
      </c>
      <c r="O5" s="118">
        <f t="shared" si="1"/>
        <v>8.3551463730485285</v>
      </c>
      <c r="P5" s="72">
        <f t="shared" si="2"/>
        <v>1</v>
      </c>
      <c r="Q5" s="129">
        <v>10</v>
      </c>
      <c r="R5" s="86" t="s">
        <v>195</v>
      </c>
      <c r="S5" s="67"/>
    </row>
    <row r="6" spans="1:19" s="61" customFormat="1" ht="28.05" customHeight="1" x14ac:dyDescent="0.3">
      <c r="A6" s="62">
        <f t="shared" si="0"/>
        <v>5</v>
      </c>
      <c r="B6" s="103" t="s">
        <v>328</v>
      </c>
      <c r="C6" s="116" t="s">
        <v>11</v>
      </c>
      <c r="D6" s="56" t="s">
        <v>118</v>
      </c>
      <c r="E6" s="55" t="s">
        <v>20</v>
      </c>
      <c r="F6" s="63">
        <v>0.23</v>
      </c>
      <c r="G6" s="83">
        <v>0</v>
      </c>
      <c r="H6" s="63">
        <v>0.25</v>
      </c>
      <c r="I6" s="84" t="s">
        <v>23</v>
      </c>
      <c r="J6" s="85" t="s">
        <v>124</v>
      </c>
      <c r="K6" s="85" t="s">
        <v>124</v>
      </c>
      <c r="L6" s="123">
        <v>0.01</v>
      </c>
      <c r="M6" s="73">
        <v>0.95</v>
      </c>
      <c r="N6" s="56" t="s">
        <v>126</v>
      </c>
      <c r="O6" s="118">
        <f t="shared" si="1"/>
        <v>8.355146373048529E-2</v>
      </c>
      <c r="P6" s="72">
        <f t="shared" si="2"/>
        <v>1.0000000000000002E-2</v>
      </c>
      <c r="Q6" s="130">
        <v>0.1</v>
      </c>
      <c r="R6" s="67" t="s">
        <v>151</v>
      </c>
      <c r="S6" s="67"/>
    </row>
    <row r="7" spans="1:19" s="61" customFormat="1" ht="28.05" customHeight="1" x14ac:dyDescent="0.3">
      <c r="A7" s="62">
        <f t="shared" si="0"/>
        <v>6</v>
      </c>
      <c r="B7" s="103" t="s">
        <v>328</v>
      </c>
      <c r="C7" s="117" t="s">
        <v>12</v>
      </c>
      <c r="D7" s="56" t="s">
        <v>118</v>
      </c>
      <c r="E7" s="55" t="s">
        <v>20</v>
      </c>
      <c r="F7" s="63">
        <v>0.38</v>
      </c>
      <c r="G7" s="83">
        <v>0</v>
      </c>
      <c r="H7" s="63">
        <v>0.35</v>
      </c>
      <c r="I7" s="84" t="s">
        <v>23</v>
      </c>
      <c r="J7" s="85" t="s">
        <v>124</v>
      </c>
      <c r="K7" s="85" t="s">
        <v>124</v>
      </c>
      <c r="L7" s="123">
        <v>0.05</v>
      </c>
      <c r="M7" s="73">
        <v>0.75</v>
      </c>
      <c r="N7" s="56" t="s">
        <v>126</v>
      </c>
      <c r="O7" s="118">
        <f t="shared" si="1"/>
        <v>0.16710292746097058</v>
      </c>
      <c r="P7" s="72">
        <f t="shared" si="2"/>
        <v>2.0000000000000004E-2</v>
      </c>
      <c r="Q7" s="130">
        <v>0.2</v>
      </c>
      <c r="R7" s="67"/>
      <c r="S7" s="67"/>
    </row>
    <row r="8" spans="1:19" s="61" customFormat="1" ht="28.05" customHeight="1" x14ac:dyDescent="0.3">
      <c r="A8" s="62">
        <f t="shared" si="0"/>
        <v>7</v>
      </c>
      <c r="B8" s="103" t="s">
        <v>328</v>
      </c>
      <c r="C8" s="117" t="s">
        <v>13</v>
      </c>
      <c r="D8" s="56" t="s">
        <v>118</v>
      </c>
      <c r="E8" s="55" t="s">
        <v>20</v>
      </c>
      <c r="F8" s="63">
        <v>0.55000000000000004</v>
      </c>
      <c r="G8" s="83">
        <v>0</v>
      </c>
      <c r="H8" s="63">
        <v>0.4</v>
      </c>
      <c r="I8" s="84" t="s">
        <v>23</v>
      </c>
      <c r="J8" s="85" t="s">
        <v>124</v>
      </c>
      <c r="K8" s="85" t="s">
        <v>124</v>
      </c>
      <c r="L8" s="123">
        <v>0.3</v>
      </c>
      <c r="M8" s="73">
        <v>0.3</v>
      </c>
      <c r="N8" s="56" t="s">
        <v>126</v>
      </c>
      <c r="O8" s="118">
        <f t="shared" si="1"/>
        <v>4.1775731865242642</v>
      </c>
      <c r="P8" s="72">
        <f t="shared" si="2"/>
        <v>0.5</v>
      </c>
      <c r="Q8" s="129">
        <v>5</v>
      </c>
      <c r="R8" s="67"/>
      <c r="S8" s="67"/>
    </row>
    <row r="9" spans="1:19" s="61" customFormat="1" ht="28.05" customHeight="1" x14ac:dyDescent="0.3">
      <c r="A9" s="62">
        <f t="shared" si="0"/>
        <v>8</v>
      </c>
      <c r="B9" s="103" t="s">
        <v>328</v>
      </c>
      <c r="C9" s="115" t="s">
        <v>14</v>
      </c>
      <c r="D9" s="56" t="s">
        <v>118</v>
      </c>
      <c r="E9" s="55" t="s">
        <v>20</v>
      </c>
      <c r="F9" s="63">
        <v>0.8</v>
      </c>
      <c r="G9" s="83">
        <v>0</v>
      </c>
      <c r="H9" s="63">
        <v>0.4</v>
      </c>
      <c r="I9" s="84" t="s">
        <v>23</v>
      </c>
      <c r="J9" s="85" t="s">
        <v>124</v>
      </c>
      <c r="K9" s="85" t="s">
        <v>124</v>
      </c>
      <c r="L9" s="123">
        <v>1</v>
      </c>
      <c r="M9" s="73">
        <v>0</v>
      </c>
      <c r="N9" s="56" t="s">
        <v>126</v>
      </c>
      <c r="O9" s="118">
        <f t="shared" si="1"/>
        <v>8.3551463730485285</v>
      </c>
      <c r="P9" s="72">
        <f t="shared" si="2"/>
        <v>1</v>
      </c>
      <c r="Q9" s="129">
        <v>10</v>
      </c>
      <c r="R9" s="67"/>
      <c r="S9" s="67"/>
    </row>
    <row r="10" spans="1:19" s="61" customFormat="1" ht="28.05" customHeight="1" x14ac:dyDescent="0.3">
      <c r="A10" s="62">
        <f t="shared" si="0"/>
        <v>9</v>
      </c>
      <c r="B10" s="89" t="s">
        <v>98</v>
      </c>
      <c r="C10" s="116" t="s">
        <v>11</v>
      </c>
      <c r="D10" s="56" t="s">
        <v>118</v>
      </c>
      <c r="E10" s="55" t="s">
        <v>20</v>
      </c>
      <c r="F10" s="63">
        <v>0.23</v>
      </c>
      <c r="G10" s="83">
        <v>0</v>
      </c>
      <c r="H10" s="63">
        <v>0.25</v>
      </c>
      <c r="I10" s="84" t="s">
        <v>23</v>
      </c>
      <c r="J10" s="85" t="s">
        <v>124</v>
      </c>
      <c r="K10" s="85" t="s">
        <v>124</v>
      </c>
      <c r="L10" s="123">
        <v>0.01</v>
      </c>
      <c r="M10" s="73">
        <v>0.95</v>
      </c>
      <c r="N10" s="56" t="s">
        <v>126</v>
      </c>
      <c r="O10" s="118">
        <f t="shared" si="1"/>
        <v>8.355146373048529E-2</v>
      </c>
      <c r="P10" s="72">
        <f t="shared" si="2"/>
        <v>1.0000000000000002E-2</v>
      </c>
      <c r="Q10" s="130">
        <v>0.1</v>
      </c>
      <c r="R10" s="67" t="s">
        <v>329</v>
      </c>
      <c r="S10" s="67"/>
    </row>
    <row r="11" spans="1:19" s="61" customFormat="1" ht="28.05" customHeight="1" x14ac:dyDescent="0.3">
      <c r="A11" s="62">
        <f t="shared" si="0"/>
        <v>10</v>
      </c>
      <c r="B11" s="89" t="s">
        <v>98</v>
      </c>
      <c r="C11" s="117" t="s">
        <v>12</v>
      </c>
      <c r="D11" s="56" t="s">
        <v>118</v>
      </c>
      <c r="E11" s="55" t="s">
        <v>20</v>
      </c>
      <c r="F11" s="63">
        <v>0.38</v>
      </c>
      <c r="G11" s="83">
        <v>0</v>
      </c>
      <c r="H11" s="63">
        <v>0.35</v>
      </c>
      <c r="I11" s="84" t="s">
        <v>23</v>
      </c>
      <c r="J11" s="85" t="s">
        <v>124</v>
      </c>
      <c r="K11" s="85" t="s">
        <v>124</v>
      </c>
      <c r="L11" s="123">
        <v>0.05</v>
      </c>
      <c r="M11" s="73">
        <v>0.75</v>
      </c>
      <c r="N11" s="56" t="s">
        <v>126</v>
      </c>
      <c r="O11" s="118">
        <f t="shared" si="1"/>
        <v>0.16710292746097058</v>
      </c>
      <c r="P11" s="72">
        <f t="shared" si="2"/>
        <v>2.0000000000000004E-2</v>
      </c>
      <c r="Q11" s="130">
        <v>0.2</v>
      </c>
      <c r="R11" s="67"/>
      <c r="S11" s="67"/>
    </row>
    <row r="12" spans="1:19" s="61" customFormat="1" ht="28.05" customHeight="1" x14ac:dyDescent="0.3">
      <c r="A12" s="62">
        <f t="shared" si="0"/>
        <v>11</v>
      </c>
      <c r="B12" s="89" t="s">
        <v>98</v>
      </c>
      <c r="C12" s="117" t="s">
        <v>13</v>
      </c>
      <c r="D12" s="56" t="s">
        <v>118</v>
      </c>
      <c r="E12" s="55" t="s">
        <v>20</v>
      </c>
      <c r="F12" s="63">
        <v>0.55000000000000004</v>
      </c>
      <c r="G12" s="83">
        <v>0</v>
      </c>
      <c r="H12" s="63">
        <v>0.4</v>
      </c>
      <c r="I12" s="84" t="s">
        <v>23</v>
      </c>
      <c r="J12" s="85" t="s">
        <v>124</v>
      </c>
      <c r="K12" s="85" t="s">
        <v>124</v>
      </c>
      <c r="L12" s="123">
        <v>0.3</v>
      </c>
      <c r="M12" s="73">
        <v>0.3</v>
      </c>
      <c r="N12" s="56" t="s">
        <v>126</v>
      </c>
      <c r="O12" s="118">
        <f t="shared" si="1"/>
        <v>4.1775731865242642</v>
      </c>
      <c r="P12" s="72">
        <f t="shared" si="2"/>
        <v>0.5</v>
      </c>
      <c r="Q12" s="129">
        <v>5</v>
      </c>
      <c r="R12" s="67"/>
      <c r="S12" s="67"/>
    </row>
    <row r="13" spans="1:19" s="61" customFormat="1" ht="28.05" customHeight="1" x14ac:dyDescent="0.3">
      <c r="A13" s="62">
        <f t="shared" si="0"/>
        <v>12</v>
      </c>
      <c r="B13" s="89" t="s">
        <v>98</v>
      </c>
      <c r="C13" s="115" t="s">
        <v>14</v>
      </c>
      <c r="D13" s="56" t="s">
        <v>118</v>
      </c>
      <c r="E13" s="55" t="s">
        <v>20</v>
      </c>
      <c r="F13" s="63">
        <v>0.8</v>
      </c>
      <c r="G13" s="83">
        <v>0</v>
      </c>
      <c r="H13" s="63">
        <v>0.4</v>
      </c>
      <c r="I13" s="84" t="s">
        <v>23</v>
      </c>
      <c r="J13" s="85" t="s">
        <v>124</v>
      </c>
      <c r="K13" s="85" t="s">
        <v>124</v>
      </c>
      <c r="L13" s="123">
        <v>1</v>
      </c>
      <c r="M13" s="73">
        <v>0</v>
      </c>
      <c r="N13" s="56" t="s">
        <v>126</v>
      </c>
      <c r="O13" s="118">
        <f t="shared" si="1"/>
        <v>8.3551463730485285</v>
      </c>
      <c r="P13" s="72">
        <f t="shared" si="2"/>
        <v>1</v>
      </c>
      <c r="Q13" s="129">
        <v>10</v>
      </c>
      <c r="R13" s="67"/>
      <c r="S13" s="67"/>
    </row>
    <row r="14" spans="1:19" s="61" customFormat="1" ht="28.05" customHeight="1" x14ac:dyDescent="0.3">
      <c r="A14" s="62">
        <f t="shared" si="0"/>
        <v>13</v>
      </c>
      <c r="B14" s="103" t="s">
        <v>97</v>
      </c>
      <c r="C14" s="116" t="s">
        <v>11</v>
      </c>
      <c r="D14" s="56" t="s">
        <v>118</v>
      </c>
      <c r="E14" s="55" t="s">
        <v>20</v>
      </c>
      <c r="F14" s="63">
        <v>0.15</v>
      </c>
      <c r="G14" s="83">
        <v>0</v>
      </c>
      <c r="H14" s="63">
        <v>0.5</v>
      </c>
      <c r="I14" s="84" t="s">
        <v>23</v>
      </c>
      <c r="J14" s="85" t="s">
        <v>124</v>
      </c>
      <c r="K14" s="85" t="s">
        <v>124</v>
      </c>
      <c r="L14" s="123">
        <v>0.01</v>
      </c>
      <c r="M14" s="73">
        <v>0.95</v>
      </c>
      <c r="N14" s="56" t="s">
        <v>126</v>
      </c>
      <c r="O14" s="118">
        <f t="shared" si="1"/>
        <v>0.83551463730485287</v>
      </c>
      <c r="P14" s="72">
        <f t="shared" si="2"/>
        <v>0.1</v>
      </c>
      <c r="Q14" s="129">
        <v>1</v>
      </c>
      <c r="R14" s="120" t="s">
        <v>152</v>
      </c>
      <c r="S14" s="120" t="s">
        <v>153</v>
      </c>
    </row>
    <row r="15" spans="1:19" s="61" customFormat="1" ht="28.05" customHeight="1" x14ac:dyDescent="0.3">
      <c r="A15" s="62">
        <f t="shared" si="0"/>
        <v>14</v>
      </c>
      <c r="B15" s="103" t="s">
        <v>97</v>
      </c>
      <c r="C15" s="117" t="s">
        <v>12</v>
      </c>
      <c r="D15" s="56" t="s">
        <v>118</v>
      </c>
      <c r="E15" s="55" t="s">
        <v>20</v>
      </c>
      <c r="F15" s="63">
        <v>0.7</v>
      </c>
      <c r="G15" s="83">
        <v>0</v>
      </c>
      <c r="H15" s="63">
        <v>0.7</v>
      </c>
      <c r="I15" s="84" t="s">
        <v>23</v>
      </c>
      <c r="J15" s="85" t="s">
        <v>124</v>
      </c>
      <c r="K15" s="85" t="s">
        <v>124</v>
      </c>
      <c r="L15" s="123">
        <v>0.05</v>
      </c>
      <c r="M15" s="73">
        <v>0.75</v>
      </c>
      <c r="N15" s="56" t="s">
        <v>126</v>
      </c>
      <c r="O15" s="118">
        <f t="shared" si="1"/>
        <v>0.83551463730485287</v>
      </c>
      <c r="P15" s="72">
        <f t="shared" si="2"/>
        <v>0.1</v>
      </c>
      <c r="Q15" s="129">
        <v>1</v>
      </c>
      <c r="R15" s="67"/>
      <c r="S15" s="67"/>
    </row>
    <row r="16" spans="1:19" s="61" customFormat="1" ht="28.05" customHeight="1" x14ac:dyDescent="0.3">
      <c r="A16" s="62">
        <f t="shared" si="0"/>
        <v>15</v>
      </c>
      <c r="B16" s="103" t="s">
        <v>97</v>
      </c>
      <c r="C16" s="117" t="s">
        <v>13</v>
      </c>
      <c r="D16" s="56" t="s">
        <v>118</v>
      </c>
      <c r="E16" s="55" t="s">
        <v>20</v>
      </c>
      <c r="F16" s="63">
        <v>101</v>
      </c>
      <c r="G16" s="83">
        <v>0</v>
      </c>
      <c r="H16" s="63">
        <v>1.1100000000000001</v>
      </c>
      <c r="I16" s="84" t="s">
        <v>23</v>
      </c>
      <c r="J16" s="85" t="s">
        <v>124</v>
      </c>
      <c r="K16" s="85" t="s">
        <v>124</v>
      </c>
      <c r="L16" s="123">
        <v>1</v>
      </c>
      <c r="M16" s="73">
        <v>0.3</v>
      </c>
      <c r="N16" s="56" t="s">
        <v>126</v>
      </c>
      <c r="O16" s="118">
        <f t="shared" si="1"/>
        <v>83.551463730485281</v>
      </c>
      <c r="P16" s="72">
        <f t="shared" si="2"/>
        <v>10</v>
      </c>
      <c r="Q16" s="129">
        <v>100</v>
      </c>
      <c r="R16" s="67"/>
      <c r="S16" s="67"/>
    </row>
    <row r="17" spans="1:19" s="61" customFormat="1" ht="28.05" customHeight="1" x14ac:dyDescent="0.3">
      <c r="A17" s="62">
        <f t="shared" si="0"/>
        <v>16</v>
      </c>
      <c r="B17" s="103" t="s">
        <v>97</v>
      </c>
      <c r="C17" s="115" t="s">
        <v>14</v>
      </c>
      <c r="D17" s="56" t="s">
        <v>118</v>
      </c>
      <c r="E17" s="55" t="s">
        <v>20</v>
      </c>
      <c r="F17" s="63">
        <v>101</v>
      </c>
      <c r="G17" s="83">
        <v>0</v>
      </c>
      <c r="H17" s="63">
        <v>1.1100000000000001</v>
      </c>
      <c r="I17" s="84" t="s">
        <v>23</v>
      </c>
      <c r="J17" s="85" t="s">
        <v>124</v>
      </c>
      <c r="K17" s="85" t="s">
        <v>124</v>
      </c>
      <c r="L17" s="123">
        <v>1</v>
      </c>
      <c r="M17" s="73">
        <v>0</v>
      </c>
      <c r="N17" s="56" t="s">
        <v>126</v>
      </c>
      <c r="O17" s="118">
        <f t="shared" si="1"/>
        <v>125.32719559572793</v>
      </c>
      <c r="P17" s="72">
        <f t="shared" si="2"/>
        <v>15</v>
      </c>
      <c r="Q17" s="129">
        <v>150</v>
      </c>
      <c r="R17" s="67"/>
      <c r="S17" s="67"/>
    </row>
    <row r="18" spans="1:19" s="61" customFormat="1" ht="28.05" customHeight="1" x14ac:dyDescent="0.3">
      <c r="A18" s="62">
        <f t="shared" si="0"/>
        <v>17</v>
      </c>
      <c r="B18" s="125" t="s">
        <v>270</v>
      </c>
      <c r="C18" s="116" t="s">
        <v>11</v>
      </c>
      <c r="D18" s="56" t="s">
        <v>118</v>
      </c>
      <c r="E18" s="55" t="s">
        <v>20</v>
      </c>
      <c r="F18" s="63">
        <v>0.15</v>
      </c>
      <c r="G18" s="83">
        <v>0</v>
      </c>
      <c r="H18" s="63">
        <v>0.5</v>
      </c>
      <c r="I18" s="84" t="s">
        <v>23</v>
      </c>
      <c r="J18" s="85" t="s">
        <v>124</v>
      </c>
      <c r="K18" s="85" t="s">
        <v>124</v>
      </c>
      <c r="L18" s="123">
        <v>0.01</v>
      </c>
      <c r="M18" s="73">
        <v>0.95</v>
      </c>
      <c r="N18" s="56" t="s">
        <v>126</v>
      </c>
      <c r="O18" s="118">
        <f t="shared" si="1"/>
        <v>0.83551463730485287</v>
      </c>
      <c r="P18" s="72">
        <f t="shared" si="2"/>
        <v>0.1</v>
      </c>
      <c r="Q18" s="129">
        <v>1</v>
      </c>
      <c r="R18" s="120" t="s">
        <v>152</v>
      </c>
      <c r="S18" s="120" t="s">
        <v>153</v>
      </c>
    </row>
    <row r="19" spans="1:19" s="61" customFormat="1" ht="28.05" customHeight="1" x14ac:dyDescent="0.3">
      <c r="A19" s="62">
        <f t="shared" si="0"/>
        <v>18</v>
      </c>
      <c r="B19" s="125" t="s">
        <v>270</v>
      </c>
      <c r="C19" s="117" t="s">
        <v>12</v>
      </c>
      <c r="D19" s="56" t="s">
        <v>118</v>
      </c>
      <c r="E19" s="55" t="s">
        <v>20</v>
      </c>
      <c r="F19" s="63">
        <v>0.7</v>
      </c>
      <c r="G19" s="83">
        <v>0</v>
      </c>
      <c r="H19" s="63">
        <v>0.7</v>
      </c>
      <c r="I19" s="84" t="s">
        <v>23</v>
      </c>
      <c r="J19" s="85" t="s">
        <v>124</v>
      </c>
      <c r="K19" s="85" t="s">
        <v>124</v>
      </c>
      <c r="L19" s="123">
        <v>0.05</v>
      </c>
      <c r="M19" s="73">
        <v>0.75</v>
      </c>
      <c r="N19" s="56" t="s">
        <v>126</v>
      </c>
      <c r="O19" s="118">
        <f t="shared" si="1"/>
        <v>1.6710292746097057</v>
      </c>
      <c r="P19" s="72">
        <f t="shared" si="2"/>
        <v>0.2</v>
      </c>
      <c r="Q19" s="129">
        <v>2</v>
      </c>
      <c r="R19" s="67"/>
      <c r="S19" s="67"/>
    </row>
    <row r="20" spans="1:19" s="61" customFormat="1" ht="28.05" customHeight="1" x14ac:dyDescent="0.3">
      <c r="A20" s="62">
        <f t="shared" si="0"/>
        <v>19</v>
      </c>
      <c r="B20" s="125" t="s">
        <v>270</v>
      </c>
      <c r="C20" s="117" t="s">
        <v>13</v>
      </c>
      <c r="D20" s="56" t="s">
        <v>118</v>
      </c>
      <c r="E20" s="55" t="s">
        <v>20</v>
      </c>
      <c r="F20" s="63">
        <v>101</v>
      </c>
      <c r="G20" s="83">
        <v>0</v>
      </c>
      <c r="H20" s="63">
        <v>1.1100000000000001</v>
      </c>
      <c r="I20" s="84" t="s">
        <v>23</v>
      </c>
      <c r="J20" s="85" t="s">
        <v>124</v>
      </c>
      <c r="K20" s="85" t="s">
        <v>124</v>
      </c>
      <c r="L20" s="123">
        <v>1</v>
      </c>
      <c r="M20" s="73">
        <v>0.3</v>
      </c>
      <c r="N20" s="56" t="s">
        <v>126</v>
      </c>
      <c r="O20" s="118">
        <f t="shared" si="1"/>
        <v>83.551463730485281</v>
      </c>
      <c r="P20" s="72">
        <f t="shared" si="2"/>
        <v>10</v>
      </c>
      <c r="Q20" s="129">
        <v>100</v>
      </c>
      <c r="R20" s="67"/>
      <c r="S20" s="67"/>
    </row>
    <row r="21" spans="1:19" s="61" customFormat="1" ht="28.05" customHeight="1" x14ac:dyDescent="0.3">
      <c r="A21" s="62">
        <f t="shared" si="0"/>
        <v>20</v>
      </c>
      <c r="B21" s="125" t="s">
        <v>270</v>
      </c>
      <c r="C21" s="115" t="s">
        <v>14</v>
      </c>
      <c r="D21" s="56" t="s">
        <v>118</v>
      </c>
      <c r="E21" s="55" t="s">
        <v>20</v>
      </c>
      <c r="F21" s="63">
        <v>101</v>
      </c>
      <c r="G21" s="83">
        <v>0</v>
      </c>
      <c r="H21" s="63">
        <v>1.1100000000000001</v>
      </c>
      <c r="I21" s="84" t="s">
        <v>23</v>
      </c>
      <c r="J21" s="85" t="s">
        <v>124</v>
      </c>
      <c r="K21" s="85" t="s">
        <v>124</v>
      </c>
      <c r="L21" s="123">
        <v>1</v>
      </c>
      <c r="M21" s="73">
        <v>0</v>
      </c>
      <c r="N21" s="56" t="s">
        <v>126</v>
      </c>
      <c r="O21" s="118">
        <f t="shared" si="1"/>
        <v>125.32719559572793</v>
      </c>
      <c r="P21" s="72">
        <f t="shared" si="2"/>
        <v>15</v>
      </c>
      <c r="Q21" s="129">
        <v>150</v>
      </c>
      <c r="R21" s="67"/>
      <c r="S21" s="67"/>
    </row>
    <row r="22" spans="1:19" s="61" customFormat="1" ht="28.05" customHeight="1" x14ac:dyDescent="0.3">
      <c r="A22" s="62">
        <f t="shared" si="0"/>
        <v>21</v>
      </c>
      <c r="B22" s="55" t="s">
        <v>279</v>
      </c>
      <c r="C22" s="116" t="s">
        <v>11</v>
      </c>
      <c r="D22" s="56" t="s">
        <v>118</v>
      </c>
      <c r="E22" s="55" t="s">
        <v>20</v>
      </c>
      <c r="F22" s="82">
        <v>0.09</v>
      </c>
      <c r="G22" s="83">
        <v>0</v>
      </c>
      <c r="H22" s="82">
        <v>0.5</v>
      </c>
      <c r="I22" s="84" t="s">
        <v>23</v>
      </c>
      <c r="J22" s="85" t="s">
        <v>124</v>
      </c>
      <c r="K22" s="85" t="s">
        <v>124</v>
      </c>
      <c r="L22" s="123">
        <v>0.01</v>
      </c>
      <c r="M22" s="73">
        <v>0.95</v>
      </c>
      <c r="N22" s="56" t="s">
        <v>126</v>
      </c>
      <c r="O22" s="71">
        <f t="shared" si="1"/>
        <v>0.83551463730485287</v>
      </c>
      <c r="P22" s="72">
        <f t="shared" si="2"/>
        <v>0.1</v>
      </c>
      <c r="Q22" s="129">
        <v>1</v>
      </c>
      <c r="R22" s="60" t="s">
        <v>158</v>
      </c>
      <c r="S22" s="67" t="s">
        <v>159</v>
      </c>
    </row>
    <row r="23" spans="1:19" s="61" customFormat="1" ht="28.05" customHeight="1" x14ac:dyDescent="0.3">
      <c r="A23" s="62">
        <f t="shared" si="0"/>
        <v>22</v>
      </c>
      <c r="B23" s="55" t="s">
        <v>279</v>
      </c>
      <c r="C23" s="117" t="s">
        <v>12</v>
      </c>
      <c r="D23" s="56" t="s">
        <v>118</v>
      </c>
      <c r="E23" s="55" t="s">
        <v>20</v>
      </c>
      <c r="F23" s="82">
        <v>0.18</v>
      </c>
      <c r="G23" s="83">
        <v>0</v>
      </c>
      <c r="H23" s="82">
        <v>0.5</v>
      </c>
      <c r="I23" s="84" t="s">
        <v>23</v>
      </c>
      <c r="J23" s="85" t="s">
        <v>124</v>
      </c>
      <c r="K23" s="85" t="s">
        <v>124</v>
      </c>
      <c r="L23" s="123">
        <v>0.05</v>
      </c>
      <c r="M23" s="73">
        <v>0.75</v>
      </c>
      <c r="N23" s="56" t="s">
        <v>126</v>
      </c>
      <c r="O23" s="71">
        <f t="shared" si="1"/>
        <v>0.83551463730485287</v>
      </c>
      <c r="P23" s="72">
        <f t="shared" si="2"/>
        <v>0.1</v>
      </c>
      <c r="Q23" s="129">
        <v>1</v>
      </c>
      <c r="R23" s="60"/>
      <c r="S23" s="67"/>
    </row>
    <row r="24" spans="1:19" s="61" customFormat="1" ht="28.05" customHeight="1" x14ac:dyDescent="0.3">
      <c r="A24" s="62">
        <f t="shared" si="0"/>
        <v>23</v>
      </c>
      <c r="B24" s="55" t="s">
        <v>279</v>
      </c>
      <c r="C24" s="117" t="s">
        <v>13</v>
      </c>
      <c r="D24" s="56" t="s">
        <v>118</v>
      </c>
      <c r="E24" s="55" t="s">
        <v>20</v>
      </c>
      <c r="F24" s="82">
        <v>0.35</v>
      </c>
      <c r="G24" s="83">
        <v>0</v>
      </c>
      <c r="H24" s="82">
        <v>0.6</v>
      </c>
      <c r="I24" s="84" t="s">
        <v>23</v>
      </c>
      <c r="J24" s="85" t="s">
        <v>124</v>
      </c>
      <c r="K24" s="85" t="s">
        <v>124</v>
      </c>
      <c r="L24" s="123">
        <v>1</v>
      </c>
      <c r="M24" s="73">
        <v>0.3</v>
      </c>
      <c r="N24" s="56" t="s">
        <v>126</v>
      </c>
      <c r="O24" s="71">
        <f t="shared" si="1"/>
        <v>50.130878238291174</v>
      </c>
      <c r="P24" s="72">
        <f t="shared" si="2"/>
        <v>6</v>
      </c>
      <c r="Q24" s="129">
        <v>60</v>
      </c>
      <c r="R24" s="60"/>
      <c r="S24" s="67"/>
    </row>
    <row r="25" spans="1:19" s="61" customFormat="1" ht="28.05" customHeight="1" x14ac:dyDescent="0.3">
      <c r="A25" s="62">
        <f t="shared" si="0"/>
        <v>24</v>
      </c>
      <c r="B25" s="55" t="s">
        <v>279</v>
      </c>
      <c r="C25" s="115" t="s">
        <v>14</v>
      </c>
      <c r="D25" s="56" t="s">
        <v>118</v>
      </c>
      <c r="E25" s="55" t="s">
        <v>20</v>
      </c>
      <c r="F25" s="82">
        <v>0.6</v>
      </c>
      <c r="G25" s="83">
        <v>0</v>
      </c>
      <c r="H25" s="82">
        <v>0.6</v>
      </c>
      <c r="I25" s="84" t="s">
        <v>23</v>
      </c>
      <c r="J25" s="85" t="s">
        <v>124</v>
      </c>
      <c r="K25" s="85" t="s">
        <v>124</v>
      </c>
      <c r="L25" s="123">
        <v>1</v>
      </c>
      <c r="M25" s="73">
        <v>0</v>
      </c>
      <c r="N25" s="56" t="s">
        <v>126</v>
      </c>
      <c r="O25" s="71">
        <f t="shared" si="1"/>
        <v>50.130878238291174</v>
      </c>
      <c r="P25" s="72">
        <f t="shared" si="2"/>
        <v>6</v>
      </c>
      <c r="Q25" s="129">
        <v>60</v>
      </c>
      <c r="R25" s="60"/>
      <c r="S25" s="67"/>
    </row>
    <row r="26" spans="1:19" s="61" customFormat="1" ht="28.05" customHeight="1" x14ac:dyDescent="0.3">
      <c r="A26" s="62">
        <f t="shared" si="0"/>
        <v>25</v>
      </c>
      <c r="B26" s="103" t="s">
        <v>40</v>
      </c>
      <c r="C26" s="116" t="s">
        <v>11</v>
      </c>
      <c r="D26" s="56" t="s">
        <v>118</v>
      </c>
      <c r="E26" s="55" t="s">
        <v>20</v>
      </c>
      <c r="F26" s="63">
        <v>0.23</v>
      </c>
      <c r="G26" s="83">
        <v>0</v>
      </c>
      <c r="H26" s="63">
        <v>0.25</v>
      </c>
      <c r="I26" s="84" t="s">
        <v>23</v>
      </c>
      <c r="J26" s="85" t="s">
        <v>124</v>
      </c>
      <c r="K26" s="85" t="s">
        <v>124</v>
      </c>
      <c r="L26" s="123">
        <v>0.01</v>
      </c>
      <c r="M26" s="73">
        <v>0.95</v>
      </c>
      <c r="N26" s="56" t="s">
        <v>126</v>
      </c>
      <c r="O26" s="71">
        <f t="shared" si="1"/>
        <v>0.83551463730485287</v>
      </c>
      <c r="P26" s="72">
        <f t="shared" si="2"/>
        <v>0.1</v>
      </c>
      <c r="Q26" s="129">
        <v>1</v>
      </c>
      <c r="R26" s="86" t="s">
        <v>329</v>
      </c>
      <c r="S26" s="67"/>
    </row>
    <row r="27" spans="1:19" s="61" customFormat="1" ht="28.05" customHeight="1" x14ac:dyDescent="0.3">
      <c r="A27" s="62">
        <f t="shared" si="0"/>
        <v>26</v>
      </c>
      <c r="B27" s="103" t="s">
        <v>40</v>
      </c>
      <c r="C27" s="117" t="s">
        <v>12</v>
      </c>
      <c r="D27" s="56" t="s">
        <v>118</v>
      </c>
      <c r="E27" s="55" t="s">
        <v>20</v>
      </c>
      <c r="F27" s="63">
        <v>0.38</v>
      </c>
      <c r="G27" s="83">
        <v>0</v>
      </c>
      <c r="H27" s="63">
        <v>0.35</v>
      </c>
      <c r="I27" s="84" t="s">
        <v>23</v>
      </c>
      <c r="J27" s="85" t="s">
        <v>124</v>
      </c>
      <c r="K27" s="85" t="s">
        <v>124</v>
      </c>
      <c r="L27" s="123">
        <v>0.05</v>
      </c>
      <c r="M27" s="73">
        <v>0.75</v>
      </c>
      <c r="N27" s="56" t="s">
        <v>126</v>
      </c>
      <c r="O27" s="71">
        <f t="shared" si="1"/>
        <v>1.6710292746097057</v>
      </c>
      <c r="P27" s="72">
        <f t="shared" si="2"/>
        <v>0.2</v>
      </c>
      <c r="Q27" s="129">
        <v>2</v>
      </c>
      <c r="R27" s="67"/>
      <c r="S27" s="67"/>
    </row>
    <row r="28" spans="1:19" s="61" customFormat="1" ht="28.05" customHeight="1" x14ac:dyDescent="0.3">
      <c r="A28" s="62">
        <f t="shared" si="0"/>
        <v>27</v>
      </c>
      <c r="B28" s="103" t="s">
        <v>40</v>
      </c>
      <c r="C28" s="117" t="s">
        <v>13</v>
      </c>
      <c r="D28" s="56" t="s">
        <v>118</v>
      </c>
      <c r="E28" s="55" t="s">
        <v>20</v>
      </c>
      <c r="F28" s="63">
        <v>0.55000000000000004</v>
      </c>
      <c r="G28" s="83">
        <v>0</v>
      </c>
      <c r="H28" s="63">
        <v>0.4</v>
      </c>
      <c r="I28" s="84" t="s">
        <v>23</v>
      </c>
      <c r="J28" s="85" t="s">
        <v>124</v>
      </c>
      <c r="K28" s="85" t="s">
        <v>124</v>
      </c>
      <c r="L28" s="123">
        <v>1</v>
      </c>
      <c r="M28" s="73">
        <v>0.3</v>
      </c>
      <c r="N28" s="56" t="s">
        <v>126</v>
      </c>
      <c r="O28" s="71">
        <f t="shared" si="1"/>
        <v>4.1775731865242642</v>
      </c>
      <c r="P28" s="72">
        <f t="shared" si="2"/>
        <v>0.5</v>
      </c>
      <c r="Q28" s="129">
        <v>5</v>
      </c>
      <c r="R28" s="67"/>
      <c r="S28" s="67"/>
    </row>
    <row r="29" spans="1:19" s="61" customFormat="1" ht="28.05" customHeight="1" x14ac:dyDescent="0.3">
      <c r="A29" s="62">
        <f t="shared" si="0"/>
        <v>28</v>
      </c>
      <c r="B29" s="103" t="s">
        <v>40</v>
      </c>
      <c r="C29" s="115" t="s">
        <v>14</v>
      </c>
      <c r="D29" s="56" t="s">
        <v>118</v>
      </c>
      <c r="E29" s="55" t="s">
        <v>20</v>
      </c>
      <c r="F29" s="63">
        <v>0.8</v>
      </c>
      <c r="G29" s="83">
        <v>0</v>
      </c>
      <c r="H29" s="63">
        <v>0.4</v>
      </c>
      <c r="I29" s="84" t="s">
        <v>23</v>
      </c>
      <c r="J29" s="85" t="s">
        <v>124</v>
      </c>
      <c r="K29" s="85" t="s">
        <v>124</v>
      </c>
      <c r="L29" s="123">
        <v>1</v>
      </c>
      <c r="M29" s="73">
        <v>0</v>
      </c>
      <c r="N29" s="56" t="s">
        <v>126</v>
      </c>
      <c r="O29" s="71">
        <f t="shared" si="1"/>
        <v>8.3551463730485285</v>
      </c>
      <c r="P29" s="72">
        <f t="shared" si="2"/>
        <v>1</v>
      </c>
      <c r="Q29" s="129">
        <v>10</v>
      </c>
      <c r="R29" s="67"/>
      <c r="S29" s="67"/>
    </row>
    <row r="30" spans="1:19" s="61" customFormat="1" ht="28.05" customHeight="1" x14ac:dyDescent="0.3">
      <c r="A30" s="62">
        <f t="shared" ref="A30:A121" si="3">ROW()-1</f>
        <v>29</v>
      </c>
      <c r="B30" s="103" t="s">
        <v>167</v>
      </c>
      <c r="C30" s="116" t="s">
        <v>11</v>
      </c>
      <c r="D30" s="56" t="s">
        <v>118</v>
      </c>
      <c r="E30" s="55" t="s">
        <v>20</v>
      </c>
      <c r="F30" s="82">
        <v>0.14000000000000001</v>
      </c>
      <c r="G30" s="83">
        <v>0</v>
      </c>
      <c r="H30" s="82">
        <v>0.5</v>
      </c>
      <c r="I30" s="84" t="s">
        <v>23</v>
      </c>
      <c r="J30" s="85" t="s">
        <v>124</v>
      </c>
      <c r="K30" s="85" t="s">
        <v>124</v>
      </c>
      <c r="L30" s="123">
        <v>0.01</v>
      </c>
      <c r="M30" s="73">
        <v>0.95</v>
      </c>
      <c r="N30" s="56" t="s">
        <v>126</v>
      </c>
      <c r="O30" s="71">
        <f t="shared" ref="O30:O65" si="4">Q30-_xlfn.NORM.INV(0.95,0,1)*P30</f>
        <v>0.83551463730485287</v>
      </c>
      <c r="P30" s="72">
        <f t="shared" ref="P30:P65" si="5">Q30*0.1</f>
        <v>0.1</v>
      </c>
      <c r="Q30" s="129">
        <v>1</v>
      </c>
      <c r="R30" s="67" t="s">
        <v>163</v>
      </c>
      <c r="S30" s="67" t="s">
        <v>164</v>
      </c>
    </row>
    <row r="31" spans="1:19" s="61" customFormat="1" ht="28.05" customHeight="1" x14ac:dyDescent="0.3">
      <c r="A31" s="62">
        <f t="shared" si="3"/>
        <v>30</v>
      </c>
      <c r="B31" s="103" t="s">
        <v>167</v>
      </c>
      <c r="C31" s="117" t="s">
        <v>12</v>
      </c>
      <c r="D31" s="56" t="s">
        <v>118</v>
      </c>
      <c r="E31" s="55" t="s">
        <v>20</v>
      </c>
      <c r="F31" s="82">
        <v>0.27</v>
      </c>
      <c r="G31" s="83">
        <v>0</v>
      </c>
      <c r="H31" s="82">
        <v>0.5</v>
      </c>
      <c r="I31" s="84" t="s">
        <v>23</v>
      </c>
      <c r="J31" s="85" t="s">
        <v>124</v>
      </c>
      <c r="K31" s="85" t="s">
        <v>124</v>
      </c>
      <c r="L31" s="123">
        <v>0.05</v>
      </c>
      <c r="M31" s="73">
        <v>0.75</v>
      </c>
      <c r="N31" s="56" t="s">
        <v>126</v>
      </c>
      <c r="O31" s="71">
        <f t="shared" si="4"/>
        <v>1.6710292746097057</v>
      </c>
      <c r="P31" s="72">
        <f t="shared" si="5"/>
        <v>0.2</v>
      </c>
      <c r="Q31" s="129">
        <v>2</v>
      </c>
      <c r="R31" s="67"/>
      <c r="S31" s="67"/>
    </row>
    <row r="32" spans="1:19" s="61" customFormat="1" ht="28.05" customHeight="1" x14ac:dyDescent="0.3">
      <c r="A32" s="62">
        <f t="shared" si="3"/>
        <v>31</v>
      </c>
      <c r="B32" s="103" t="s">
        <v>167</v>
      </c>
      <c r="C32" s="117" t="s">
        <v>13</v>
      </c>
      <c r="D32" s="56" t="s">
        <v>118</v>
      </c>
      <c r="E32" s="55" t="s">
        <v>20</v>
      </c>
      <c r="F32" s="82">
        <v>101</v>
      </c>
      <c r="G32" s="83">
        <v>0</v>
      </c>
      <c r="H32" s="82">
        <v>1.1100000000000001</v>
      </c>
      <c r="I32" s="84" t="s">
        <v>23</v>
      </c>
      <c r="J32" s="85" t="s">
        <v>124</v>
      </c>
      <c r="K32" s="85" t="s">
        <v>124</v>
      </c>
      <c r="L32" s="123">
        <v>1</v>
      </c>
      <c r="M32" s="73">
        <v>0.3</v>
      </c>
      <c r="N32" s="56" t="s">
        <v>126</v>
      </c>
      <c r="O32" s="71">
        <f t="shared" si="4"/>
        <v>4.1775731865242642</v>
      </c>
      <c r="P32" s="72">
        <f t="shared" si="5"/>
        <v>0.5</v>
      </c>
      <c r="Q32" s="129">
        <v>5</v>
      </c>
      <c r="R32" s="67"/>
      <c r="S32" s="67"/>
    </row>
    <row r="33" spans="1:19" s="61" customFormat="1" ht="28.05" customHeight="1" x14ac:dyDescent="0.3">
      <c r="A33" s="62">
        <f t="shared" si="3"/>
        <v>32</v>
      </c>
      <c r="B33" s="103" t="s">
        <v>167</v>
      </c>
      <c r="C33" s="115" t="s">
        <v>14</v>
      </c>
      <c r="D33" s="56" t="s">
        <v>118</v>
      </c>
      <c r="E33" s="55" t="s">
        <v>20</v>
      </c>
      <c r="F33" s="82">
        <v>101</v>
      </c>
      <c r="G33" s="83">
        <v>0</v>
      </c>
      <c r="H33" s="82">
        <v>1.1100000000000001</v>
      </c>
      <c r="I33" s="84" t="s">
        <v>23</v>
      </c>
      <c r="J33" s="85" t="s">
        <v>124</v>
      </c>
      <c r="K33" s="85" t="s">
        <v>124</v>
      </c>
      <c r="L33" s="123">
        <v>1</v>
      </c>
      <c r="M33" s="73">
        <v>0</v>
      </c>
      <c r="N33" s="56" t="s">
        <v>126</v>
      </c>
      <c r="O33" s="71">
        <f t="shared" si="4"/>
        <v>4.1775731865242642</v>
      </c>
      <c r="P33" s="72">
        <f t="shared" si="5"/>
        <v>0.5</v>
      </c>
      <c r="Q33" s="129">
        <v>5</v>
      </c>
      <c r="R33" s="67"/>
      <c r="S33" s="67"/>
    </row>
    <row r="34" spans="1:19" s="61" customFormat="1" ht="28.05" customHeight="1" x14ac:dyDescent="0.3">
      <c r="A34" s="62">
        <f t="shared" si="3"/>
        <v>33</v>
      </c>
      <c r="B34" s="103" t="s">
        <v>55</v>
      </c>
      <c r="C34" s="116" t="s">
        <v>11</v>
      </c>
      <c r="D34" s="56" t="s">
        <v>118</v>
      </c>
      <c r="E34" s="55" t="s">
        <v>20</v>
      </c>
      <c r="F34" s="63">
        <v>0.15</v>
      </c>
      <c r="G34" s="83">
        <v>0</v>
      </c>
      <c r="H34" s="63">
        <v>0.4</v>
      </c>
      <c r="I34" s="84" t="s">
        <v>23</v>
      </c>
      <c r="J34" s="85" t="s">
        <v>124</v>
      </c>
      <c r="K34" s="85" t="s">
        <v>124</v>
      </c>
      <c r="L34" s="123">
        <v>0.01</v>
      </c>
      <c r="M34" s="73">
        <v>0.95</v>
      </c>
      <c r="N34" s="56" t="s">
        <v>126</v>
      </c>
      <c r="O34" s="71">
        <f t="shared" si="4"/>
        <v>1.6710292746097057</v>
      </c>
      <c r="P34" s="72">
        <f t="shared" si="5"/>
        <v>0.2</v>
      </c>
      <c r="Q34" s="129">
        <v>2</v>
      </c>
      <c r="R34" s="67" t="s">
        <v>147</v>
      </c>
      <c r="S34" s="67"/>
    </row>
    <row r="35" spans="1:19" s="61" customFormat="1" ht="28.05" customHeight="1" x14ac:dyDescent="0.3">
      <c r="A35" s="62">
        <f t="shared" si="3"/>
        <v>34</v>
      </c>
      <c r="B35" s="103" t="s">
        <v>55</v>
      </c>
      <c r="C35" s="117" t="s">
        <v>12</v>
      </c>
      <c r="D35" s="56" t="s">
        <v>118</v>
      </c>
      <c r="E35" s="55" t="s">
        <v>20</v>
      </c>
      <c r="F35" s="63">
        <v>0.3</v>
      </c>
      <c r="G35" s="83">
        <v>0</v>
      </c>
      <c r="H35" s="63">
        <v>0.4</v>
      </c>
      <c r="I35" s="84" t="s">
        <v>23</v>
      </c>
      <c r="J35" s="85" t="s">
        <v>124</v>
      </c>
      <c r="K35" s="85" t="s">
        <v>124</v>
      </c>
      <c r="L35" s="123">
        <v>0.05</v>
      </c>
      <c r="M35" s="73">
        <v>0.75</v>
      </c>
      <c r="N35" s="56" t="s">
        <v>126</v>
      </c>
      <c r="O35" s="71">
        <f t="shared" si="4"/>
        <v>4.1775731865242642</v>
      </c>
      <c r="P35" s="72">
        <f t="shared" si="5"/>
        <v>0.5</v>
      </c>
      <c r="Q35" s="129">
        <v>5</v>
      </c>
      <c r="R35" s="67"/>
      <c r="S35" s="67"/>
    </row>
    <row r="36" spans="1:19" s="61" customFormat="1" ht="28.05" customHeight="1" x14ac:dyDescent="0.3">
      <c r="A36" s="62">
        <f t="shared" si="3"/>
        <v>35</v>
      </c>
      <c r="B36" s="103" t="s">
        <v>55</v>
      </c>
      <c r="C36" s="117" t="s">
        <v>13</v>
      </c>
      <c r="D36" s="56" t="s">
        <v>118</v>
      </c>
      <c r="E36" s="55" t="s">
        <v>20</v>
      </c>
      <c r="F36" s="64">
        <v>0.55000000000000004</v>
      </c>
      <c r="G36" s="83">
        <v>0</v>
      </c>
      <c r="H36" s="64">
        <v>0.4</v>
      </c>
      <c r="I36" s="84" t="s">
        <v>23</v>
      </c>
      <c r="J36" s="85" t="s">
        <v>124</v>
      </c>
      <c r="K36" s="85" t="s">
        <v>124</v>
      </c>
      <c r="L36" s="123">
        <v>0.5</v>
      </c>
      <c r="M36" s="73">
        <v>0.3</v>
      </c>
      <c r="N36" s="56" t="s">
        <v>126</v>
      </c>
      <c r="O36" s="71">
        <f t="shared" si="4"/>
        <v>8.3551463730485285</v>
      </c>
      <c r="P36" s="72">
        <f t="shared" si="5"/>
        <v>1</v>
      </c>
      <c r="Q36" s="129">
        <v>10</v>
      </c>
      <c r="R36" s="67"/>
      <c r="S36" s="67"/>
    </row>
    <row r="37" spans="1:19" s="61" customFormat="1" ht="28.05" customHeight="1" x14ac:dyDescent="0.3">
      <c r="A37" s="62">
        <f t="shared" si="3"/>
        <v>36</v>
      </c>
      <c r="B37" s="103" t="s">
        <v>55</v>
      </c>
      <c r="C37" s="115" t="s">
        <v>14</v>
      </c>
      <c r="D37" s="56" t="s">
        <v>118</v>
      </c>
      <c r="E37" s="55" t="s">
        <v>20</v>
      </c>
      <c r="F37" s="64">
        <v>0.8</v>
      </c>
      <c r="G37" s="83">
        <v>0</v>
      </c>
      <c r="H37" s="64">
        <v>0.4</v>
      </c>
      <c r="I37" s="84" t="s">
        <v>23</v>
      </c>
      <c r="J37" s="85" t="s">
        <v>124</v>
      </c>
      <c r="K37" s="85" t="s">
        <v>124</v>
      </c>
      <c r="L37" s="123">
        <v>0.8</v>
      </c>
      <c r="M37" s="73">
        <v>0</v>
      </c>
      <c r="N37" s="56" t="s">
        <v>126</v>
      </c>
      <c r="O37" s="71">
        <f t="shared" si="4"/>
        <v>16.710292746097057</v>
      </c>
      <c r="P37" s="72">
        <f t="shared" si="5"/>
        <v>2</v>
      </c>
      <c r="Q37" s="129">
        <v>20</v>
      </c>
      <c r="R37" s="67"/>
      <c r="S37" s="67"/>
    </row>
    <row r="38" spans="1:19" s="61" customFormat="1" ht="28.05" customHeight="1" x14ac:dyDescent="0.3">
      <c r="A38" s="62">
        <f t="shared" si="3"/>
        <v>37</v>
      </c>
      <c r="B38" s="81" t="s">
        <v>134</v>
      </c>
      <c r="C38" s="116" t="s">
        <v>11</v>
      </c>
      <c r="D38" s="56" t="s">
        <v>118</v>
      </c>
      <c r="E38" s="55" t="s">
        <v>20</v>
      </c>
      <c r="F38" s="63">
        <v>0.4</v>
      </c>
      <c r="G38" s="83">
        <v>0</v>
      </c>
      <c r="H38" s="63">
        <v>0.6</v>
      </c>
      <c r="I38" s="84" t="s">
        <v>23</v>
      </c>
      <c r="J38" s="85" t="s">
        <v>124</v>
      </c>
      <c r="K38" s="85" t="s">
        <v>124</v>
      </c>
      <c r="L38" s="123">
        <v>0.02</v>
      </c>
      <c r="M38" s="73">
        <v>0.95</v>
      </c>
      <c r="N38" s="56" t="s">
        <v>126</v>
      </c>
      <c r="O38" s="71">
        <f t="shared" si="4"/>
        <v>0.83551463730485287</v>
      </c>
      <c r="P38" s="72">
        <f t="shared" si="5"/>
        <v>0.1</v>
      </c>
      <c r="Q38" s="129">
        <v>1</v>
      </c>
      <c r="R38" s="67" t="s">
        <v>23</v>
      </c>
      <c r="S38" s="67"/>
    </row>
    <row r="39" spans="1:19" s="61" customFormat="1" ht="28.05" customHeight="1" x14ac:dyDescent="0.3">
      <c r="A39" s="62">
        <f t="shared" si="3"/>
        <v>38</v>
      </c>
      <c r="B39" s="81" t="s">
        <v>134</v>
      </c>
      <c r="C39" s="117" t="s">
        <v>12</v>
      </c>
      <c r="D39" s="56" t="s">
        <v>118</v>
      </c>
      <c r="E39" s="55" t="s">
        <v>20</v>
      </c>
      <c r="F39" s="64">
        <v>0.67</v>
      </c>
      <c r="G39" s="83">
        <v>0</v>
      </c>
      <c r="H39" s="64">
        <v>0.7</v>
      </c>
      <c r="I39" s="84" t="s">
        <v>23</v>
      </c>
      <c r="J39" s="85" t="s">
        <v>124</v>
      </c>
      <c r="K39" s="85" t="s">
        <v>124</v>
      </c>
      <c r="L39" s="123">
        <v>0.1</v>
      </c>
      <c r="M39" s="73">
        <v>0.75</v>
      </c>
      <c r="N39" s="56" t="s">
        <v>126</v>
      </c>
      <c r="O39" s="71">
        <f t="shared" si="4"/>
        <v>1.6710292746097057</v>
      </c>
      <c r="P39" s="72">
        <f t="shared" si="5"/>
        <v>0.2</v>
      </c>
      <c r="Q39" s="129">
        <v>2</v>
      </c>
      <c r="R39" s="67"/>
      <c r="S39" s="67"/>
    </row>
    <row r="40" spans="1:19" s="61" customFormat="1" ht="28.05" customHeight="1" x14ac:dyDescent="0.3">
      <c r="A40" s="62">
        <f t="shared" si="3"/>
        <v>39</v>
      </c>
      <c r="B40" s="81" t="s">
        <v>134</v>
      </c>
      <c r="C40" s="117" t="s">
        <v>13</v>
      </c>
      <c r="D40" s="56" t="s">
        <v>118</v>
      </c>
      <c r="E40" s="55" t="s">
        <v>20</v>
      </c>
      <c r="F40" s="64">
        <v>0.85</v>
      </c>
      <c r="G40" s="83">
        <v>0</v>
      </c>
      <c r="H40" s="64">
        <v>0.7</v>
      </c>
      <c r="I40" s="84" t="s">
        <v>23</v>
      </c>
      <c r="J40" s="85" t="s">
        <v>124</v>
      </c>
      <c r="K40" s="85" t="s">
        <v>124</v>
      </c>
      <c r="L40" s="124">
        <v>1</v>
      </c>
      <c r="M40" s="73">
        <v>0.3</v>
      </c>
      <c r="N40" s="56" t="s">
        <v>126</v>
      </c>
      <c r="O40" s="71">
        <f t="shared" si="4"/>
        <v>4.1775731865242642</v>
      </c>
      <c r="P40" s="72">
        <f t="shared" si="5"/>
        <v>0.5</v>
      </c>
      <c r="Q40" s="129">
        <v>5</v>
      </c>
      <c r="R40" s="67"/>
      <c r="S40" s="67"/>
    </row>
    <row r="41" spans="1:19" s="61" customFormat="1" ht="28.05" customHeight="1" x14ac:dyDescent="0.3">
      <c r="A41" s="62">
        <f t="shared" si="3"/>
        <v>40</v>
      </c>
      <c r="B41" s="81" t="s">
        <v>134</v>
      </c>
      <c r="C41" s="115" t="s">
        <v>14</v>
      </c>
      <c r="D41" s="56" t="s">
        <v>118</v>
      </c>
      <c r="E41" s="55" t="s">
        <v>20</v>
      </c>
      <c r="F41" s="64">
        <v>1</v>
      </c>
      <c r="G41" s="83">
        <v>0</v>
      </c>
      <c r="H41" s="64">
        <v>0.7</v>
      </c>
      <c r="I41" s="84" t="s">
        <v>23</v>
      </c>
      <c r="J41" s="85" t="s">
        <v>124</v>
      </c>
      <c r="K41" s="85" t="s">
        <v>124</v>
      </c>
      <c r="L41" s="124">
        <v>1</v>
      </c>
      <c r="M41" s="73">
        <v>0</v>
      </c>
      <c r="N41" s="56" t="s">
        <v>126</v>
      </c>
      <c r="O41" s="71">
        <f t="shared" si="4"/>
        <v>8.3551463730485285</v>
      </c>
      <c r="P41" s="72">
        <f t="shared" si="5"/>
        <v>1</v>
      </c>
      <c r="Q41" s="129">
        <v>10</v>
      </c>
      <c r="R41" s="67"/>
      <c r="S41" s="67"/>
    </row>
    <row r="42" spans="1:19" s="61" customFormat="1" ht="28.05" customHeight="1" x14ac:dyDescent="0.3">
      <c r="A42" s="62">
        <f t="shared" si="3"/>
        <v>41</v>
      </c>
      <c r="B42" s="127" t="s">
        <v>114</v>
      </c>
      <c r="C42" s="116" t="s">
        <v>11</v>
      </c>
      <c r="D42" s="56" t="s">
        <v>118</v>
      </c>
      <c r="E42" s="55" t="s">
        <v>20</v>
      </c>
      <c r="F42" s="63">
        <v>0.4</v>
      </c>
      <c r="G42" s="83">
        <v>0</v>
      </c>
      <c r="H42" s="63">
        <v>0.6</v>
      </c>
      <c r="I42" s="84" t="s">
        <v>23</v>
      </c>
      <c r="J42" s="85" t="s">
        <v>124</v>
      </c>
      <c r="K42" s="85" t="s">
        <v>124</v>
      </c>
      <c r="L42" s="123">
        <v>0.02</v>
      </c>
      <c r="M42" s="73">
        <v>0.95</v>
      </c>
      <c r="N42" s="56" t="s">
        <v>126</v>
      </c>
      <c r="O42" s="71">
        <f t="shared" si="4"/>
        <v>0.83551463730485287</v>
      </c>
      <c r="P42" s="72">
        <f t="shared" si="5"/>
        <v>0.1</v>
      </c>
      <c r="Q42" s="129">
        <v>1</v>
      </c>
      <c r="R42" s="128" t="s">
        <v>272</v>
      </c>
      <c r="S42" s="67"/>
    </row>
    <row r="43" spans="1:19" s="61" customFormat="1" ht="28.05" customHeight="1" x14ac:dyDescent="0.3">
      <c r="A43" s="62">
        <f t="shared" si="3"/>
        <v>42</v>
      </c>
      <c r="B43" s="127" t="s">
        <v>114</v>
      </c>
      <c r="C43" s="117" t="s">
        <v>12</v>
      </c>
      <c r="D43" s="56" t="s">
        <v>118</v>
      </c>
      <c r="E43" s="55" t="s">
        <v>20</v>
      </c>
      <c r="F43" s="64">
        <v>0.67</v>
      </c>
      <c r="G43" s="83">
        <v>0</v>
      </c>
      <c r="H43" s="64">
        <v>0.7</v>
      </c>
      <c r="I43" s="84" t="s">
        <v>23</v>
      </c>
      <c r="J43" s="85" t="s">
        <v>124</v>
      </c>
      <c r="K43" s="85" t="s">
        <v>124</v>
      </c>
      <c r="L43" s="123">
        <v>0.1</v>
      </c>
      <c r="M43" s="73">
        <v>0.75</v>
      </c>
      <c r="N43" s="56" t="s">
        <v>126</v>
      </c>
      <c r="O43" s="71">
        <f t="shared" si="4"/>
        <v>1.6710292746097057</v>
      </c>
      <c r="P43" s="72">
        <f t="shared" si="5"/>
        <v>0.2</v>
      </c>
      <c r="Q43" s="129">
        <v>2</v>
      </c>
      <c r="R43" s="67"/>
      <c r="S43" s="67"/>
    </row>
    <row r="44" spans="1:19" s="61" customFormat="1" ht="28.05" customHeight="1" x14ac:dyDescent="0.3">
      <c r="A44" s="62">
        <f t="shared" si="3"/>
        <v>43</v>
      </c>
      <c r="B44" s="127" t="s">
        <v>114</v>
      </c>
      <c r="C44" s="117" t="s">
        <v>13</v>
      </c>
      <c r="D44" s="56" t="s">
        <v>118</v>
      </c>
      <c r="E44" s="55" t="s">
        <v>20</v>
      </c>
      <c r="F44" s="64">
        <v>0.85</v>
      </c>
      <c r="G44" s="83">
        <v>0</v>
      </c>
      <c r="H44" s="64">
        <v>0.7</v>
      </c>
      <c r="I44" s="84" t="s">
        <v>23</v>
      </c>
      <c r="J44" s="85" t="s">
        <v>124</v>
      </c>
      <c r="K44" s="85" t="s">
        <v>124</v>
      </c>
      <c r="L44" s="124">
        <v>1</v>
      </c>
      <c r="M44" s="73">
        <v>0.3</v>
      </c>
      <c r="N44" s="56" t="s">
        <v>126</v>
      </c>
      <c r="O44" s="71">
        <f t="shared" si="4"/>
        <v>4.1775731865242642</v>
      </c>
      <c r="P44" s="72">
        <f t="shared" si="5"/>
        <v>0.5</v>
      </c>
      <c r="Q44" s="129">
        <v>5</v>
      </c>
      <c r="R44" s="67"/>
      <c r="S44" s="67"/>
    </row>
    <row r="45" spans="1:19" s="61" customFormat="1" ht="28.05" customHeight="1" x14ac:dyDescent="0.3">
      <c r="A45" s="62">
        <f t="shared" si="3"/>
        <v>44</v>
      </c>
      <c r="B45" s="127" t="s">
        <v>114</v>
      </c>
      <c r="C45" s="115" t="s">
        <v>14</v>
      </c>
      <c r="D45" s="56" t="s">
        <v>118</v>
      </c>
      <c r="E45" s="55" t="s">
        <v>20</v>
      </c>
      <c r="F45" s="64">
        <v>1</v>
      </c>
      <c r="G45" s="83">
        <v>0</v>
      </c>
      <c r="H45" s="64">
        <v>0.7</v>
      </c>
      <c r="I45" s="84" t="s">
        <v>23</v>
      </c>
      <c r="J45" s="85" t="s">
        <v>124</v>
      </c>
      <c r="K45" s="85" t="s">
        <v>124</v>
      </c>
      <c r="L45" s="124">
        <v>1</v>
      </c>
      <c r="M45" s="73">
        <v>0</v>
      </c>
      <c r="N45" s="56" t="s">
        <v>126</v>
      </c>
      <c r="O45" s="71">
        <f t="shared" si="4"/>
        <v>8.3551463730485285</v>
      </c>
      <c r="P45" s="72">
        <f t="shared" si="5"/>
        <v>1</v>
      </c>
      <c r="Q45" s="129">
        <v>10</v>
      </c>
      <c r="R45" s="67"/>
      <c r="S45" s="67"/>
    </row>
    <row r="46" spans="1:19" s="61" customFormat="1" ht="28.05" customHeight="1" x14ac:dyDescent="0.3">
      <c r="A46" s="62">
        <f t="shared" si="3"/>
        <v>45</v>
      </c>
      <c r="B46" s="55" t="s">
        <v>271</v>
      </c>
      <c r="C46" s="116" t="s">
        <v>11</v>
      </c>
      <c r="D46" s="56" t="s">
        <v>118</v>
      </c>
      <c r="E46" s="55" t="s">
        <v>20</v>
      </c>
      <c r="F46" s="64">
        <v>101</v>
      </c>
      <c r="G46" s="83">
        <v>0</v>
      </c>
      <c r="H46" s="64">
        <v>1.1100000000000001</v>
      </c>
      <c r="I46" s="84" t="s">
        <v>23</v>
      </c>
      <c r="J46" s="85" t="s">
        <v>124</v>
      </c>
      <c r="K46" s="85" t="s">
        <v>124</v>
      </c>
      <c r="L46" s="123">
        <v>0.01</v>
      </c>
      <c r="M46" s="73">
        <v>0.95</v>
      </c>
      <c r="N46" s="56" t="s">
        <v>126</v>
      </c>
      <c r="O46" s="71">
        <f t="shared" si="4"/>
        <v>0.83551463730485287</v>
      </c>
      <c r="P46" s="72">
        <f t="shared" si="5"/>
        <v>0.1</v>
      </c>
      <c r="Q46" s="129">
        <v>1</v>
      </c>
      <c r="R46" s="67" t="s">
        <v>177</v>
      </c>
      <c r="S46" s="67"/>
    </row>
    <row r="47" spans="1:19" s="61" customFormat="1" ht="28.05" customHeight="1" x14ac:dyDescent="0.3">
      <c r="A47" s="62">
        <f t="shared" si="3"/>
        <v>46</v>
      </c>
      <c r="B47" s="55" t="s">
        <v>271</v>
      </c>
      <c r="C47" s="117" t="s">
        <v>12</v>
      </c>
      <c r="D47" s="56" t="s">
        <v>118</v>
      </c>
      <c r="E47" s="55" t="s">
        <v>20</v>
      </c>
      <c r="F47" s="64">
        <v>101</v>
      </c>
      <c r="G47" s="83">
        <v>0</v>
      </c>
      <c r="H47" s="64">
        <v>1.1100000000000001</v>
      </c>
      <c r="I47" s="84" t="s">
        <v>23</v>
      </c>
      <c r="J47" s="85" t="s">
        <v>124</v>
      </c>
      <c r="K47" s="85" t="s">
        <v>124</v>
      </c>
      <c r="L47" s="123">
        <v>0.05</v>
      </c>
      <c r="M47" s="73">
        <v>0.75</v>
      </c>
      <c r="N47" s="56" t="s">
        <v>126</v>
      </c>
      <c r="O47" s="71">
        <f t="shared" si="4"/>
        <v>1.6710292746097057</v>
      </c>
      <c r="P47" s="72">
        <f t="shared" si="5"/>
        <v>0.2</v>
      </c>
      <c r="Q47" s="129">
        <v>2</v>
      </c>
      <c r="R47" s="67" t="s">
        <v>177</v>
      </c>
      <c r="S47" s="67"/>
    </row>
    <row r="48" spans="1:19" s="61" customFormat="1" ht="28.05" customHeight="1" x14ac:dyDescent="0.3">
      <c r="A48" s="62">
        <f t="shared" si="3"/>
        <v>47</v>
      </c>
      <c r="B48" s="55" t="s">
        <v>271</v>
      </c>
      <c r="C48" s="117" t="s">
        <v>13</v>
      </c>
      <c r="D48" s="56" t="s">
        <v>118</v>
      </c>
      <c r="E48" s="55" t="s">
        <v>20</v>
      </c>
      <c r="F48" s="63">
        <v>0.53</v>
      </c>
      <c r="G48" s="83">
        <v>0</v>
      </c>
      <c r="H48" s="63">
        <v>0.6</v>
      </c>
      <c r="I48" s="84" t="s">
        <v>23</v>
      </c>
      <c r="J48" s="85" t="s">
        <v>124</v>
      </c>
      <c r="K48" s="85" t="s">
        <v>124</v>
      </c>
      <c r="L48" s="123">
        <v>0.1</v>
      </c>
      <c r="M48" s="73">
        <v>0.3</v>
      </c>
      <c r="N48" s="56" t="s">
        <v>126</v>
      </c>
      <c r="O48" s="71">
        <f t="shared" si="4"/>
        <v>16.710292746097057</v>
      </c>
      <c r="P48" s="72">
        <f t="shared" si="5"/>
        <v>2</v>
      </c>
      <c r="Q48" s="129">
        <v>20</v>
      </c>
      <c r="R48" s="67" t="s">
        <v>177</v>
      </c>
      <c r="S48" s="67"/>
    </row>
    <row r="49" spans="1:19" s="61" customFormat="1" ht="28.05" customHeight="1" x14ac:dyDescent="0.3">
      <c r="A49" s="62">
        <f t="shared" si="3"/>
        <v>48</v>
      </c>
      <c r="B49" s="55" t="s">
        <v>271</v>
      </c>
      <c r="C49" s="115" t="s">
        <v>14</v>
      </c>
      <c r="D49" s="56" t="s">
        <v>118</v>
      </c>
      <c r="E49" s="55" t="s">
        <v>20</v>
      </c>
      <c r="F49" s="63">
        <v>1</v>
      </c>
      <c r="G49" s="83">
        <v>0</v>
      </c>
      <c r="H49" s="63">
        <v>0.6</v>
      </c>
      <c r="I49" s="84" t="s">
        <v>23</v>
      </c>
      <c r="J49" s="85" t="s">
        <v>124</v>
      </c>
      <c r="K49" s="85" t="s">
        <v>124</v>
      </c>
      <c r="L49" s="123">
        <v>0.5</v>
      </c>
      <c r="M49" s="73">
        <v>0</v>
      </c>
      <c r="N49" s="56" t="s">
        <v>126</v>
      </c>
      <c r="O49" s="71">
        <f t="shared" si="4"/>
        <v>25.065439119145587</v>
      </c>
      <c r="P49" s="72">
        <f t="shared" si="5"/>
        <v>3</v>
      </c>
      <c r="Q49" s="129">
        <v>30</v>
      </c>
      <c r="R49" s="67" t="s">
        <v>177</v>
      </c>
      <c r="S49" s="67"/>
    </row>
    <row r="50" spans="1:19" s="61" customFormat="1" ht="28.05" customHeight="1" x14ac:dyDescent="0.3">
      <c r="A50" s="62">
        <f t="shared" si="3"/>
        <v>49</v>
      </c>
      <c r="B50" s="103" t="s">
        <v>327</v>
      </c>
      <c r="C50" s="116" t="s">
        <v>11</v>
      </c>
      <c r="D50" s="56" t="s">
        <v>118</v>
      </c>
      <c r="E50" s="55" t="s">
        <v>20</v>
      </c>
      <c r="F50" s="82">
        <v>0.27</v>
      </c>
      <c r="G50" s="83">
        <v>0</v>
      </c>
      <c r="H50" s="82">
        <v>0.5</v>
      </c>
      <c r="I50" s="84" t="s">
        <v>23</v>
      </c>
      <c r="J50" s="85" t="s">
        <v>124</v>
      </c>
      <c r="K50" s="85" t="s">
        <v>124</v>
      </c>
      <c r="L50" s="123">
        <v>0.01</v>
      </c>
      <c r="M50" s="73">
        <v>0.95</v>
      </c>
      <c r="N50" s="56" t="s">
        <v>126</v>
      </c>
      <c r="O50" s="71">
        <f t="shared" si="4"/>
        <v>0.83551463730485287</v>
      </c>
      <c r="P50" s="72">
        <f t="shared" si="5"/>
        <v>0.1</v>
      </c>
      <c r="Q50" s="129">
        <v>1</v>
      </c>
      <c r="R50" s="67" t="s">
        <v>163</v>
      </c>
      <c r="S50" s="67"/>
    </row>
    <row r="51" spans="1:19" s="61" customFormat="1" ht="28.05" customHeight="1" x14ac:dyDescent="0.3">
      <c r="A51" s="62">
        <f t="shared" si="3"/>
        <v>50</v>
      </c>
      <c r="B51" s="103" t="s">
        <v>327</v>
      </c>
      <c r="C51" s="117" t="s">
        <v>12</v>
      </c>
      <c r="D51" s="56" t="s">
        <v>118</v>
      </c>
      <c r="E51" s="55" t="s">
        <v>20</v>
      </c>
      <c r="F51" s="82">
        <v>0.35</v>
      </c>
      <c r="G51" s="83">
        <v>0</v>
      </c>
      <c r="H51" s="82">
        <v>0.5</v>
      </c>
      <c r="I51" s="84" t="s">
        <v>23</v>
      </c>
      <c r="J51" s="85" t="s">
        <v>124</v>
      </c>
      <c r="K51" s="85" t="s">
        <v>124</v>
      </c>
      <c r="L51" s="123">
        <v>0.05</v>
      </c>
      <c r="M51" s="73">
        <v>0.75</v>
      </c>
      <c r="N51" s="56" t="s">
        <v>126</v>
      </c>
      <c r="O51" s="71">
        <f t="shared" si="4"/>
        <v>1.6710292746097057</v>
      </c>
      <c r="P51" s="72">
        <f t="shared" si="5"/>
        <v>0.2</v>
      </c>
      <c r="Q51" s="129">
        <v>2</v>
      </c>
      <c r="R51" s="67"/>
      <c r="S51" s="67"/>
    </row>
    <row r="52" spans="1:19" s="61" customFormat="1" ht="28.05" customHeight="1" x14ac:dyDescent="0.3">
      <c r="A52" s="62">
        <f t="shared" si="3"/>
        <v>51</v>
      </c>
      <c r="B52" s="103" t="s">
        <v>327</v>
      </c>
      <c r="C52" s="117" t="s">
        <v>13</v>
      </c>
      <c r="D52" s="56" t="s">
        <v>118</v>
      </c>
      <c r="E52" s="55" t="s">
        <v>20</v>
      </c>
      <c r="F52" s="82">
        <v>101</v>
      </c>
      <c r="G52" s="83">
        <v>0</v>
      </c>
      <c r="H52" s="82">
        <v>1.1100000000000001</v>
      </c>
      <c r="I52" s="84" t="s">
        <v>23</v>
      </c>
      <c r="J52" s="85" t="s">
        <v>124</v>
      </c>
      <c r="K52" s="85" t="s">
        <v>124</v>
      </c>
      <c r="L52" s="123">
        <v>0.5</v>
      </c>
      <c r="M52" s="73">
        <v>0.3</v>
      </c>
      <c r="N52" s="56" t="s">
        <v>126</v>
      </c>
      <c r="O52" s="71">
        <f t="shared" si="4"/>
        <v>4.1775731865242642</v>
      </c>
      <c r="P52" s="72">
        <f t="shared" si="5"/>
        <v>0.5</v>
      </c>
      <c r="Q52" s="129">
        <v>5</v>
      </c>
      <c r="R52" s="67"/>
      <c r="S52" s="67"/>
    </row>
    <row r="53" spans="1:19" s="61" customFormat="1" ht="28.05" customHeight="1" x14ac:dyDescent="0.3">
      <c r="A53" s="62">
        <f t="shared" si="3"/>
        <v>52</v>
      </c>
      <c r="B53" s="103" t="s">
        <v>327</v>
      </c>
      <c r="C53" s="115" t="s">
        <v>14</v>
      </c>
      <c r="D53" s="56" t="s">
        <v>118</v>
      </c>
      <c r="E53" s="55" t="s">
        <v>20</v>
      </c>
      <c r="F53" s="82">
        <v>101</v>
      </c>
      <c r="G53" s="83">
        <v>0</v>
      </c>
      <c r="H53" s="82">
        <v>1.1100000000000001</v>
      </c>
      <c r="I53" s="84" t="s">
        <v>23</v>
      </c>
      <c r="J53" s="85" t="s">
        <v>124</v>
      </c>
      <c r="K53" s="85" t="s">
        <v>124</v>
      </c>
      <c r="L53" s="123">
        <v>1</v>
      </c>
      <c r="M53" s="73">
        <v>0</v>
      </c>
      <c r="N53" s="56" t="s">
        <v>126</v>
      </c>
      <c r="O53" s="71">
        <f t="shared" si="4"/>
        <v>4.1775731865242642</v>
      </c>
      <c r="P53" s="72">
        <f t="shared" si="5"/>
        <v>0.5</v>
      </c>
      <c r="Q53" s="129">
        <v>5</v>
      </c>
      <c r="R53" s="67"/>
      <c r="S53" s="67"/>
    </row>
    <row r="54" spans="1:19" s="61" customFormat="1" ht="28.05" customHeight="1" x14ac:dyDescent="0.3">
      <c r="A54" s="62">
        <f t="shared" si="3"/>
        <v>53</v>
      </c>
      <c r="B54" s="119" t="s">
        <v>322</v>
      </c>
      <c r="C54" s="116" t="s">
        <v>11</v>
      </c>
      <c r="D54" s="56" t="s">
        <v>118</v>
      </c>
      <c r="E54" s="55" t="s">
        <v>20</v>
      </c>
      <c r="F54" s="63">
        <v>101</v>
      </c>
      <c r="G54" s="83">
        <v>0</v>
      </c>
      <c r="H54" s="63">
        <v>1</v>
      </c>
      <c r="I54" s="84" t="s">
        <v>23</v>
      </c>
      <c r="J54" s="85" t="s">
        <v>124</v>
      </c>
      <c r="K54" s="85" t="s">
        <v>124</v>
      </c>
      <c r="L54" s="121">
        <v>0</v>
      </c>
      <c r="M54" s="73">
        <v>1</v>
      </c>
      <c r="N54" s="56" t="s">
        <v>126</v>
      </c>
      <c r="O54" s="71">
        <f t="shared" si="4"/>
        <v>0.41775731865242643</v>
      </c>
      <c r="P54" s="72">
        <f t="shared" si="5"/>
        <v>0.05</v>
      </c>
      <c r="Q54" s="129">
        <v>0.5</v>
      </c>
      <c r="R54" s="67" t="s">
        <v>155</v>
      </c>
      <c r="S54" s="67" t="s">
        <v>156</v>
      </c>
    </row>
    <row r="55" spans="1:19" s="61" customFormat="1" ht="28.05" customHeight="1" x14ac:dyDescent="0.3">
      <c r="A55" s="62">
        <f t="shared" si="3"/>
        <v>54</v>
      </c>
      <c r="B55" s="119" t="s">
        <v>322</v>
      </c>
      <c r="C55" s="117" t="s">
        <v>12</v>
      </c>
      <c r="D55" s="56" t="s">
        <v>118</v>
      </c>
      <c r="E55" s="55" t="s">
        <v>20</v>
      </c>
      <c r="F55" s="63">
        <v>9</v>
      </c>
      <c r="G55" s="83">
        <v>0</v>
      </c>
      <c r="H55" s="63">
        <v>1</v>
      </c>
      <c r="I55" s="84" t="s">
        <v>23</v>
      </c>
      <c r="J55" s="85" t="s">
        <v>124</v>
      </c>
      <c r="K55" s="85" t="s">
        <v>124</v>
      </c>
      <c r="L55" s="121">
        <v>0</v>
      </c>
      <c r="M55" s="73">
        <v>1</v>
      </c>
      <c r="N55" s="56" t="s">
        <v>126</v>
      </c>
      <c r="O55" s="71">
        <f t="shared" si="4"/>
        <v>0.83551463730485287</v>
      </c>
      <c r="P55" s="72">
        <f t="shared" si="5"/>
        <v>0.1</v>
      </c>
      <c r="Q55" s="129">
        <v>1</v>
      </c>
      <c r="R55" s="67"/>
      <c r="S55" s="67"/>
    </row>
    <row r="56" spans="1:19" s="61" customFormat="1" ht="28.05" customHeight="1" x14ac:dyDescent="0.3">
      <c r="A56" s="62">
        <f t="shared" si="3"/>
        <v>55</v>
      </c>
      <c r="B56" s="119" t="s">
        <v>322</v>
      </c>
      <c r="C56" s="117" t="s">
        <v>13</v>
      </c>
      <c r="D56" s="56" t="s">
        <v>118</v>
      </c>
      <c r="E56" s="55" t="s">
        <v>20</v>
      </c>
      <c r="F56" s="63">
        <v>101</v>
      </c>
      <c r="G56" s="83">
        <v>0</v>
      </c>
      <c r="H56" s="63">
        <v>1</v>
      </c>
      <c r="I56" s="84" t="s">
        <v>23</v>
      </c>
      <c r="J56" s="85" t="s">
        <v>124</v>
      </c>
      <c r="K56" s="85" t="s">
        <v>124</v>
      </c>
      <c r="L56" s="121">
        <v>0</v>
      </c>
      <c r="M56" s="73">
        <v>1</v>
      </c>
      <c r="N56" s="56" t="s">
        <v>126</v>
      </c>
      <c r="O56" s="71">
        <f t="shared" si="4"/>
        <v>1.6710292746097057</v>
      </c>
      <c r="P56" s="72">
        <f t="shared" si="5"/>
        <v>0.2</v>
      </c>
      <c r="Q56" s="129">
        <v>2</v>
      </c>
      <c r="R56" s="67"/>
      <c r="S56" s="67"/>
    </row>
    <row r="57" spans="1:19" s="61" customFormat="1" ht="28.05" customHeight="1" x14ac:dyDescent="0.3">
      <c r="A57" s="62">
        <f t="shared" si="3"/>
        <v>56</v>
      </c>
      <c r="B57" s="119" t="s">
        <v>322</v>
      </c>
      <c r="C57" s="115" t="s">
        <v>14</v>
      </c>
      <c r="D57" s="56" t="s">
        <v>118</v>
      </c>
      <c r="E57" s="55" t="s">
        <v>20</v>
      </c>
      <c r="F57" s="63">
        <v>101</v>
      </c>
      <c r="G57" s="83">
        <v>0</v>
      </c>
      <c r="H57" s="63">
        <v>1</v>
      </c>
      <c r="I57" s="84" t="s">
        <v>23</v>
      </c>
      <c r="J57" s="85" t="s">
        <v>124</v>
      </c>
      <c r="K57" s="85" t="s">
        <v>124</v>
      </c>
      <c r="L57" s="121">
        <v>0</v>
      </c>
      <c r="M57" s="73">
        <v>1</v>
      </c>
      <c r="N57" s="56" t="s">
        <v>126</v>
      </c>
      <c r="O57" s="71">
        <f t="shared" si="4"/>
        <v>3.3420585492194115</v>
      </c>
      <c r="P57" s="66">
        <f t="shared" si="5"/>
        <v>0.4</v>
      </c>
      <c r="Q57" s="129">
        <v>4</v>
      </c>
      <c r="R57" s="67"/>
      <c r="S57" s="67"/>
    </row>
    <row r="58" spans="1:19" s="61" customFormat="1" ht="28.05" customHeight="1" x14ac:dyDescent="0.3">
      <c r="A58" s="62">
        <f t="shared" si="3"/>
        <v>57</v>
      </c>
      <c r="B58" s="87" t="s">
        <v>139</v>
      </c>
      <c r="C58" s="116" t="s">
        <v>11</v>
      </c>
      <c r="D58" s="56" t="s">
        <v>118</v>
      </c>
      <c r="E58" s="55" t="s">
        <v>20</v>
      </c>
      <c r="F58" s="64">
        <v>101</v>
      </c>
      <c r="G58" s="83">
        <v>0</v>
      </c>
      <c r="H58" s="64">
        <v>1.1100000000000001</v>
      </c>
      <c r="I58" s="84" t="s">
        <v>23</v>
      </c>
      <c r="J58" s="85" t="s">
        <v>124</v>
      </c>
      <c r="K58" s="85" t="s">
        <v>124</v>
      </c>
      <c r="L58" s="121">
        <v>0.01</v>
      </c>
      <c r="M58" s="73">
        <v>0.95</v>
      </c>
      <c r="N58" s="56" t="s">
        <v>126</v>
      </c>
      <c r="O58" s="71">
        <f t="shared" si="4"/>
        <v>0.83551463730485287</v>
      </c>
      <c r="P58" s="72">
        <f t="shared" si="5"/>
        <v>0.1</v>
      </c>
      <c r="Q58" s="131">
        <v>1</v>
      </c>
      <c r="R58" s="67" t="s">
        <v>157</v>
      </c>
      <c r="S58" s="67"/>
    </row>
    <row r="59" spans="1:19" s="61" customFormat="1" ht="28.05" customHeight="1" x14ac:dyDescent="0.3">
      <c r="A59" s="62">
        <f t="shared" si="3"/>
        <v>58</v>
      </c>
      <c r="B59" s="87" t="s">
        <v>139</v>
      </c>
      <c r="C59" s="117" t="s">
        <v>12</v>
      </c>
      <c r="D59" s="56" t="s">
        <v>118</v>
      </c>
      <c r="E59" s="55" t="s">
        <v>20</v>
      </c>
      <c r="F59" s="64">
        <v>101</v>
      </c>
      <c r="G59" s="83">
        <v>0</v>
      </c>
      <c r="H59" s="64">
        <v>1.1100000000000001</v>
      </c>
      <c r="I59" s="84" t="s">
        <v>23</v>
      </c>
      <c r="J59" s="85" t="s">
        <v>124</v>
      </c>
      <c r="K59" s="85" t="s">
        <v>124</v>
      </c>
      <c r="L59" s="121">
        <v>0.05</v>
      </c>
      <c r="M59" s="73">
        <v>0.75</v>
      </c>
      <c r="N59" s="56" t="s">
        <v>126</v>
      </c>
      <c r="O59" s="71">
        <f t="shared" si="4"/>
        <v>1.6710292746097057</v>
      </c>
      <c r="P59" s="72">
        <f t="shared" si="5"/>
        <v>0.2</v>
      </c>
      <c r="Q59" s="131">
        <v>2</v>
      </c>
      <c r="R59" s="67"/>
      <c r="S59" s="67"/>
    </row>
    <row r="60" spans="1:19" s="61" customFormat="1" ht="28.05" customHeight="1" x14ac:dyDescent="0.3">
      <c r="A60" s="62">
        <f t="shared" si="3"/>
        <v>59</v>
      </c>
      <c r="B60" s="87" t="s">
        <v>139</v>
      </c>
      <c r="C60" s="117" t="s">
        <v>13</v>
      </c>
      <c r="D60" s="56" t="s">
        <v>118</v>
      </c>
      <c r="E60" s="55" t="s">
        <v>20</v>
      </c>
      <c r="F60" s="63">
        <v>0.53</v>
      </c>
      <c r="G60" s="83">
        <v>0</v>
      </c>
      <c r="H60" s="63">
        <v>0.6</v>
      </c>
      <c r="I60" s="84" t="s">
        <v>23</v>
      </c>
      <c r="J60" s="85" t="s">
        <v>124</v>
      </c>
      <c r="K60" s="85" t="s">
        <v>124</v>
      </c>
      <c r="L60" s="121">
        <v>0.1</v>
      </c>
      <c r="M60" s="73">
        <v>0.3</v>
      </c>
      <c r="N60" s="56" t="s">
        <v>126</v>
      </c>
      <c r="O60" s="71">
        <f t="shared" si="4"/>
        <v>3.3420585492194115</v>
      </c>
      <c r="P60" s="72">
        <f t="shared" si="5"/>
        <v>0.4</v>
      </c>
      <c r="Q60" s="131">
        <v>4</v>
      </c>
      <c r="R60" s="67"/>
      <c r="S60" s="67"/>
    </row>
    <row r="61" spans="1:19" s="61" customFormat="1" ht="28.05" customHeight="1" x14ac:dyDescent="0.3">
      <c r="A61" s="62">
        <f t="shared" si="3"/>
        <v>60</v>
      </c>
      <c r="B61" s="87" t="s">
        <v>139</v>
      </c>
      <c r="C61" s="115" t="s">
        <v>14</v>
      </c>
      <c r="D61" s="56" t="s">
        <v>118</v>
      </c>
      <c r="E61" s="55" t="s">
        <v>20</v>
      </c>
      <c r="F61" s="63">
        <v>1</v>
      </c>
      <c r="G61" s="83">
        <v>0</v>
      </c>
      <c r="H61" s="63">
        <v>0.6</v>
      </c>
      <c r="I61" s="84" t="s">
        <v>23</v>
      </c>
      <c r="J61" s="85" t="s">
        <v>124</v>
      </c>
      <c r="K61" s="85" t="s">
        <v>124</v>
      </c>
      <c r="L61" s="121">
        <v>0.5</v>
      </c>
      <c r="M61" s="73">
        <v>0</v>
      </c>
      <c r="N61" s="56" t="s">
        <v>126</v>
      </c>
      <c r="O61" s="71">
        <f t="shared" si="4"/>
        <v>5.8486024611339698</v>
      </c>
      <c r="P61" s="72">
        <f t="shared" si="5"/>
        <v>0.70000000000000007</v>
      </c>
      <c r="Q61" s="131">
        <v>7</v>
      </c>
      <c r="R61" s="67"/>
      <c r="S61" s="67"/>
    </row>
    <row r="62" spans="1:19" s="61" customFormat="1" ht="28.05" customHeight="1" x14ac:dyDescent="0.3">
      <c r="A62" s="62">
        <f t="shared" si="3"/>
        <v>61</v>
      </c>
      <c r="B62" s="88" t="s">
        <v>140</v>
      </c>
      <c r="C62" s="116" t="s">
        <v>11</v>
      </c>
      <c r="D62" s="56" t="s">
        <v>118</v>
      </c>
      <c r="E62" s="55" t="s">
        <v>20</v>
      </c>
      <c r="F62" s="63">
        <v>0.4</v>
      </c>
      <c r="G62" s="83">
        <v>0</v>
      </c>
      <c r="H62" s="63">
        <v>0.6</v>
      </c>
      <c r="I62" s="84" t="s">
        <v>23</v>
      </c>
      <c r="J62" s="85" t="s">
        <v>124</v>
      </c>
      <c r="K62" s="85" t="s">
        <v>124</v>
      </c>
      <c r="L62" s="121">
        <v>0.01</v>
      </c>
      <c r="M62" s="73">
        <v>0.95</v>
      </c>
      <c r="N62" s="56" t="s">
        <v>126</v>
      </c>
      <c r="O62" s="71">
        <f t="shared" si="4"/>
        <v>0.83551463730485287</v>
      </c>
      <c r="P62" s="72">
        <f t="shared" si="5"/>
        <v>0.1</v>
      </c>
      <c r="Q62" s="131">
        <v>1</v>
      </c>
      <c r="R62" s="67"/>
      <c r="S62" s="67"/>
    </row>
    <row r="63" spans="1:19" s="61" customFormat="1" ht="28.05" customHeight="1" x14ac:dyDescent="0.3">
      <c r="A63" s="62">
        <f t="shared" si="3"/>
        <v>62</v>
      </c>
      <c r="B63" s="88" t="s">
        <v>140</v>
      </c>
      <c r="C63" s="117" t="s">
        <v>12</v>
      </c>
      <c r="D63" s="56" t="s">
        <v>118</v>
      </c>
      <c r="E63" s="55" t="s">
        <v>20</v>
      </c>
      <c r="F63" s="64">
        <v>0.67</v>
      </c>
      <c r="G63" s="83">
        <v>0</v>
      </c>
      <c r="H63" s="64">
        <v>0.7</v>
      </c>
      <c r="I63" s="84" t="s">
        <v>23</v>
      </c>
      <c r="J63" s="85" t="s">
        <v>124</v>
      </c>
      <c r="K63" s="85" t="s">
        <v>124</v>
      </c>
      <c r="L63" s="121">
        <v>0.05</v>
      </c>
      <c r="M63" s="73">
        <v>0.75</v>
      </c>
      <c r="N63" s="56" t="s">
        <v>126</v>
      </c>
      <c r="O63" s="71">
        <f t="shared" si="4"/>
        <v>1.6710292746097057</v>
      </c>
      <c r="P63" s="72">
        <f t="shared" si="5"/>
        <v>0.2</v>
      </c>
      <c r="Q63" s="131">
        <v>2</v>
      </c>
      <c r="R63" s="67"/>
      <c r="S63" s="67"/>
    </row>
    <row r="64" spans="1:19" s="61" customFormat="1" ht="28.05" customHeight="1" x14ac:dyDescent="0.3">
      <c r="A64" s="62">
        <f t="shared" si="3"/>
        <v>63</v>
      </c>
      <c r="B64" s="88" t="s">
        <v>140</v>
      </c>
      <c r="C64" s="117" t="s">
        <v>13</v>
      </c>
      <c r="D64" s="56" t="s">
        <v>118</v>
      </c>
      <c r="E64" s="55" t="s">
        <v>20</v>
      </c>
      <c r="F64" s="64">
        <v>0.85</v>
      </c>
      <c r="G64" s="83">
        <v>0</v>
      </c>
      <c r="H64" s="64">
        <v>0.7</v>
      </c>
      <c r="I64" s="84" t="s">
        <v>23</v>
      </c>
      <c r="J64" s="85" t="s">
        <v>124</v>
      </c>
      <c r="K64" s="85" t="s">
        <v>124</v>
      </c>
      <c r="L64" s="121">
        <v>0.1</v>
      </c>
      <c r="M64" s="73">
        <v>0.3</v>
      </c>
      <c r="N64" s="56" t="s">
        <v>126</v>
      </c>
      <c r="O64" s="71">
        <f t="shared" si="4"/>
        <v>3.3420585492194115</v>
      </c>
      <c r="P64" s="72">
        <f t="shared" si="5"/>
        <v>0.4</v>
      </c>
      <c r="Q64" s="131">
        <v>4</v>
      </c>
      <c r="R64" s="67"/>
      <c r="S64" s="67"/>
    </row>
    <row r="65" spans="1:19" s="61" customFormat="1" ht="28.05" customHeight="1" x14ac:dyDescent="0.3">
      <c r="A65" s="62">
        <f t="shared" si="3"/>
        <v>64</v>
      </c>
      <c r="B65" s="88" t="s">
        <v>140</v>
      </c>
      <c r="C65" s="115" t="s">
        <v>14</v>
      </c>
      <c r="D65" s="56" t="s">
        <v>118</v>
      </c>
      <c r="E65" s="55" t="s">
        <v>20</v>
      </c>
      <c r="F65" s="64">
        <v>1</v>
      </c>
      <c r="G65" s="83">
        <v>0</v>
      </c>
      <c r="H65" s="64">
        <v>0.7</v>
      </c>
      <c r="I65" s="84" t="s">
        <v>23</v>
      </c>
      <c r="J65" s="85" t="s">
        <v>124</v>
      </c>
      <c r="K65" s="85" t="s">
        <v>124</v>
      </c>
      <c r="L65" s="121">
        <v>0.5</v>
      </c>
      <c r="M65" s="73">
        <v>0</v>
      </c>
      <c r="N65" s="56" t="s">
        <v>126</v>
      </c>
      <c r="O65" s="71">
        <f t="shared" si="4"/>
        <v>5.8486024611339698</v>
      </c>
      <c r="P65" s="72">
        <f t="shared" si="5"/>
        <v>0.70000000000000007</v>
      </c>
      <c r="Q65" s="131">
        <v>7</v>
      </c>
      <c r="R65" s="67"/>
      <c r="S65" s="67"/>
    </row>
    <row r="66" spans="1:19" s="61" customFormat="1" ht="28.05" customHeight="1" x14ac:dyDescent="0.3">
      <c r="A66" s="62">
        <f t="shared" ref="A66:A113" si="6">ROW()-1</f>
        <v>65</v>
      </c>
      <c r="B66" s="103" t="s">
        <v>73</v>
      </c>
      <c r="C66" s="116" t="s">
        <v>11</v>
      </c>
      <c r="D66" s="56" t="s">
        <v>118</v>
      </c>
      <c r="E66" s="55" t="s">
        <v>20</v>
      </c>
      <c r="F66" s="64">
        <v>101</v>
      </c>
      <c r="G66" s="83">
        <v>0</v>
      </c>
      <c r="H66" s="64">
        <v>1.1100000000000001</v>
      </c>
      <c r="I66" s="84" t="s">
        <v>23</v>
      </c>
      <c r="J66" s="85" t="s">
        <v>124</v>
      </c>
      <c r="K66" s="85" t="s">
        <v>124</v>
      </c>
      <c r="L66" s="121">
        <v>0.01</v>
      </c>
      <c r="M66" s="73">
        <v>0.95</v>
      </c>
      <c r="N66" s="56" t="s">
        <v>126</v>
      </c>
      <c r="O66" s="71">
        <f t="shared" ref="O66:O113" si="7">Q66-_xlfn.NORM.INV(0.95,0,1)*P66</f>
        <v>0.83551463730485287</v>
      </c>
      <c r="P66" s="72">
        <f t="shared" ref="P66:P113" si="8">Q66*0.1</f>
        <v>0.1</v>
      </c>
      <c r="Q66" s="129">
        <v>1</v>
      </c>
      <c r="R66" s="67" t="s">
        <v>296</v>
      </c>
      <c r="S66" s="67"/>
    </row>
    <row r="67" spans="1:19" s="61" customFormat="1" ht="28.05" customHeight="1" x14ac:dyDescent="0.3">
      <c r="A67" s="62">
        <f t="shared" si="6"/>
        <v>66</v>
      </c>
      <c r="B67" s="103" t="s">
        <v>73</v>
      </c>
      <c r="C67" s="117" t="s">
        <v>12</v>
      </c>
      <c r="D67" s="56" t="s">
        <v>118</v>
      </c>
      <c r="E67" s="55" t="s">
        <v>20</v>
      </c>
      <c r="F67" s="64">
        <v>101</v>
      </c>
      <c r="G67" s="83">
        <v>0</v>
      </c>
      <c r="H67" s="64">
        <v>1.1100000000000001</v>
      </c>
      <c r="I67" s="84" t="s">
        <v>23</v>
      </c>
      <c r="J67" s="85" t="s">
        <v>124</v>
      </c>
      <c r="K67" s="85" t="s">
        <v>124</v>
      </c>
      <c r="L67" s="121">
        <v>0.05</v>
      </c>
      <c r="M67" s="73">
        <v>0.75</v>
      </c>
      <c r="N67" s="56" t="s">
        <v>126</v>
      </c>
      <c r="O67" s="71">
        <f t="shared" si="7"/>
        <v>1.6710292746097057</v>
      </c>
      <c r="P67" s="72">
        <f t="shared" si="8"/>
        <v>0.2</v>
      </c>
      <c r="Q67" s="129">
        <v>2</v>
      </c>
      <c r="R67" s="67"/>
      <c r="S67" s="67"/>
    </row>
    <row r="68" spans="1:19" s="61" customFormat="1" ht="28.05" customHeight="1" x14ac:dyDescent="0.3">
      <c r="A68" s="62">
        <f t="shared" si="6"/>
        <v>67</v>
      </c>
      <c r="B68" s="103" t="s">
        <v>73</v>
      </c>
      <c r="C68" s="117" t="s">
        <v>13</v>
      </c>
      <c r="D68" s="56" t="s">
        <v>118</v>
      </c>
      <c r="E68" s="55" t="s">
        <v>20</v>
      </c>
      <c r="F68" s="63">
        <v>0.53</v>
      </c>
      <c r="G68" s="83">
        <v>0</v>
      </c>
      <c r="H68" s="63">
        <v>0.6</v>
      </c>
      <c r="I68" s="84" t="s">
        <v>23</v>
      </c>
      <c r="J68" s="85" t="s">
        <v>124</v>
      </c>
      <c r="K68" s="85" t="s">
        <v>124</v>
      </c>
      <c r="L68" s="121">
        <v>0.1</v>
      </c>
      <c r="M68" s="73">
        <v>0.3</v>
      </c>
      <c r="N68" s="56" t="s">
        <v>126</v>
      </c>
      <c r="O68" s="71">
        <f t="shared" si="7"/>
        <v>16.710292746097057</v>
      </c>
      <c r="P68" s="72">
        <f t="shared" si="8"/>
        <v>2</v>
      </c>
      <c r="Q68" s="129">
        <v>20</v>
      </c>
      <c r="R68" s="67"/>
      <c r="S68" s="67"/>
    </row>
    <row r="69" spans="1:19" s="61" customFormat="1" ht="28.05" customHeight="1" x14ac:dyDescent="0.3">
      <c r="A69" s="62">
        <f t="shared" si="6"/>
        <v>68</v>
      </c>
      <c r="B69" s="103" t="s">
        <v>73</v>
      </c>
      <c r="C69" s="115" t="s">
        <v>14</v>
      </c>
      <c r="D69" s="56" t="s">
        <v>118</v>
      </c>
      <c r="E69" s="55" t="s">
        <v>20</v>
      </c>
      <c r="F69" s="63">
        <v>1</v>
      </c>
      <c r="G69" s="83">
        <v>0</v>
      </c>
      <c r="H69" s="63">
        <v>0.6</v>
      </c>
      <c r="I69" s="84" t="s">
        <v>23</v>
      </c>
      <c r="J69" s="85" t="s">
        <v>124</v>
      </c>
      <c r="K69" s="85" t="s">
        <v>124</v>
      </c>
      <c r="L69" s="121">
        <v>0.5</v>
      </c>
      <c r="M69" s="73">
        <v>0</v>
      </c>
      <c r="N69" s="56" t="s">
        <v>126</v>
      </c>
      <c r="O69" s="71">
        <f t="shared" si="7"/>
        <v>25.065439119145587</v>
      </c>
      <c r="P69" s="72">
        <f t="shared" si="8"/>
        <v>3</v>
      </c>
      <c r="Q69" s="129">
        <v>30</v>
      </c>
      <c r="R69" s="67"/>
      <c r="S69" s="67"/>
    </row>
    <row r="70" spans="1:19" s="61" customFormat="1" ht="28.05" customHeight="1" x14ac:dyDescent="0.3">
      <c r="A70" s="62">
        <f t="shared" si="6"/>
        <v>69</v>
      </c>
      <c r="B70" s="119" t="s">
        <v>187</v>
      </c>
      <c r="C70" s="116" t="s">
        <v>11</v>
      </c>
      <c r="D70" s="56" t="s">
        <v>118</v>
      </c>
      <c r="E70" s="55" t="s">
        <v>20</v>
      </c>
      <c r="F70" s="82">
        <v>101</v>
      </c>
      <c r="G70" s="83">
        <v>0</v>
      </c>
      <c r="H70" s="64">
        <v>1.1100000000000001</v>
      </c>
      <c r="I70" s="84" t="s">
        <v>23</v>
      </c>
      <c r="J70" s="85" t="s">
        <v>124</v>
      </c>
      <c r="K70" s="85" t="s">
        <v>124</v>
      </c>
      <c r="L70" s="121">
        <v>0</v>
      </c>
      <c r="M70" s="73">
        <v>0.95</v>
      </c>
      <c r="N70" s="56" t="s">
        <v>126</v>
      </c>
      <c r="O70" s="71">
        <f t="shared" si="7"/>
        <v>0.41775731865242643</v>
      </c>
      <c r="P70" s="72">
        <f t="shared" si="8"/>
        <v>0.05</v>
      </c>
      <c r="Q70" s="129">
        <v>0.5</v>
      </c>
      <c r="R70" s="67" t="s">
        <v>185</v>
      </c>
      <c r="S70" s="67"/>
    </row>
    <row r="71" spans="1:19" s="61" customFormat="1" ht="28.05" customHeight="1" x14ac:dyDescent="0.3">
      <c r="A71" s="62">
        <f t="shared" si="6"/>
        <v>70</v>
      </c>
      <c r="B71" s="119" t="s">
        <v>187</v>
      </c>
      <c r="C71" s="117" t="s">
        <v>12</v>
      </c>
      <c r="D71" s="56" t="s">
        <v>118</v>
      </c>
      <c r="E71" s="55" t="s">
        <v>20</v>
      </c>
      <c r="F71" s="82">
        <v>101</v>
      </c>
      <c r="G71" s="83">
        <v>0</v>
      </c>
      <c r="H71" s="64">
        <v>1.1100000000000001</v>
      </c>
      <c r="I71" s="84" t="s">
        <v>23</v>
      </c>
      <c r="J71" s="85" t="s">
        <v>124</v>
      </c>
      <c r="K71" s="85" t="s">
        <v>124</v>
      </c>
      <c r="L71" s="121">
        <v>0</v>
      </c>
      <c r="M71" s="73">
        <v>0.75</v>
      </c>
      <c r="N71" s="56" t="s">
        <v>126</v>
      </c>
      <c r="O71" s="71">
        <f t="shared" si="7"/>
        <v>0.83551463730485287</v>
      </c>
      <c r="P71" s="72">
        <f t="shared" si="8"/>
        <v>0.1</v>
      </c>
      <c r="Q71" s="129">
        <v>1</v>
      </c>
      <c r="R71" s="67"/>
      <c r="S71" s="67"/>
    </row>
    <row r="72" spans="1:19" s="61" customFormat="1" ht="28.05" customHeight="1" x14ac:dyDescent="0.3">
      <c r="A72" s="62">
        <f t="shared" si="6"/>
        <v>71</v>
      </c>
      <c r="B72" s="119" t="s">
        <v>187</v>
      </c>
      <c r="C72" s="117" t="s">
        <v>13</v>
      </c>
      <c r="D72" s="56" t="s">
        <v>118</v>
      </c>
      <c r="E72" s="55" t="s">
        <v>20</v>
      </c>
      <c r="F72" s="82">
        <v>1.6</v>
      </c>
      <c r="G72" s="83">
        <v>0</v>
      </c>
      <c r="H72" s="63">
        <v>0.6</v>
      </c>
      <c r="I72" s="84" t="s">
        <v>23</v>
      </c>
      <c r="J72" s="85" t="s">
        <v>124</v>
      </c>
      <c r="K72" s="85" t="s">
        <v>124</v>
      </c>
      <c r="L72" s="122">
        <v>0.75</v>
      </c>
      <c r="M72" s="73">
        <v>0.3</v>
      </c>
      <c r="N72" s="56" t="s">
        <v>126</v>
      </c>
      <c r="O72" s="71">
        <f t="shared" si="7"/>
        <v>1.6710292746097057</v>
      </c>
      <c r="P72" s="72">
        <f t="shared" si="8"/>
        <v>0.2</v>
      </c>
      <c r="Q72" s="129">
        <v>2</v>
      </c>
      <c r="R72" s="67"/>
      <c r="S72" s="67"/>
    </row>
    <row r="73" spans="1:19" s="61" customFormat="1" ht="28.05" customHeight="1" x14ac:dyDescent="0.3">
      <c r="A73" s="62">
        <f t="shared" si="6"/>
        <v>72</v>
      </c>
      <c r="B73" s="119" t="s">
        <v>187</v>
      </c>
      <c r="C73" s="115" t="s">
        <v>14</v>
      </c>
      <c r="D73" s="56" t="s">
        <v>118</v>
      </c>
      <c r="E73" s="55" t="s">
        <v>20</v>
      </c>
      <c r="F73" s="82">
        <v>101</v>
      </c>
      <c r="G73" s="83">
        <v>0</v>
      </c>
      <c r="H73" s="64">
        <v>1.1100000000000001</v>
      </c>
      <c r="I73" s="84" t="s">
        <v>23</v>
      </c>
      <c r="J73" s="85" t="s">
        <v>124</v>
      </c>
      <c r="K73" s="85" t="s">
        <v>124</v>
      </c>
      <c r="L73" s="121">
        <v>0</v>
      </c>
      <c r="M73" s="73">
        <v>0</v>
      </c>
      <c r="N73" s="56" t="s">
        <v>126</v>
      </c>
      <c r="O73" s="71">
        <f t="shared" si="7"/>
        <v>3.3420585492194115</v>
      </c>
      <c r="P73" s="72">
        <f t="shared" si="8"/>
        <v>0.4</v>
      </c>
      <c r="Q73" s="129">
        <v>4</v>
      </c>
      <c r="R73" s="67"/>
      <c r="S73" s="67"/>
    </row>
    <row r="74" spans="1:19" s="61" customFormat="1" ht="28.05" customHeight="1" x14ac:dyDescent="0.3">
      <c r="A74" s="62">
        <f t="shared" si="6"/>
        <v>73</v>
      </c>
      <c r="B74" s="103" t="s">
        <v>331</v>
      </c>
      <c r="C74" s="116" t="s">
        <v>11</v>
      </c>
      <c r="D74" s="56" t="s">
        <v>118</v>
      </c>
      <c r="E74" s="55" t="s">
        <v>20</v>
      </c>
      <c r="F74" s="82">
        <v>0.13</v>
      </c>
      <c r="G74" s="83">
        <v>0</v>
      </c>
      <c r="H74" s="82">
        <v>0.6</v>
      </c>
      <c r="I74" s="84" t="s">
        <v>23</v>
      </c>
      <c r="J74" s="85" t="s">
        <v>124</v>
      </c>
      <c r="K74" s="85" t="s">
        <v>124</v>
      </c>
      <c r="L74" s="123">
        <v>0.01</v>
      </c>
      <c r="M74" s="73">
        <v>0.95</v>
      </c>
      <c r="N74" s="56" t="s">
        <v>126</v>
      </c>
      <c r="O74" s="71">
        <f t="shared" si="7"/>
        <v>0.83551463730485287</v>
      </c>
      <c r="P74" s="72">
        <f t="shared" si="8"/>
        <v>0.1</v>
      </c>
      <c r="Q74" s="129">
        <v>1</v>
      </c>
      <c r="R74" s="67" t="s">
        <v>171</v>
      </c>
      <c r="S74" s="67"/>
    </row>
    <row r="75" spans="1:19" s="61" customFormat="1" ht="28.05" customHeight="1" x14ac:dyDescent="0.3">
      <c r="A75" s="62">
        <f t="shared" si="6"/>
        <v>74</v>
      </c>
      <c r="B75" s="103" t="s">
        <v>331</v>
      </c>
      <c r="C75" s="117" t="s">
        <v>12</v>
      </c>
      <c r="D75" s="56" t="s">
        <v>118</v>
      </c>
      <c r="E75" s="55" t="s">
        <v>20</v>
      </c>
      <c r="F75" s="82">
        <v>0.28000000000000003</v>
      </c>
      <c r="G75" s="83">
        <v>0</v>
      </c>
      <c r="H75" s="82">
        <v>0.5</v>
      </c>
      <c r="I75" s="84" t="s">
        <v>23</v>
      </c>
      <c r="J75" s="85" t="s">
        <v>124</v>
      </c>
      <c r="K75" s="85" t="s">
        <v>124</v>
      </c>
      <c r="L75" s="123">
        <v>0.05</v>
      </c>
      <c r="M75" s="73">
        <v>0.75</v>
      </c>
      <c r="N75" s="56" t="s">
        <v>126</v>
      </c>
      <c r="O75" s="71">
        <f t="shared" si="7"/>
        <v>1.6710292746097057</v>
      </c>
      <c r="P75" s="72">
        <f t="shared" si="8"/>
        <v>0.2</v>
      </c>
      <c r="Q75" s="129">
        <v>2</v>
      </c>
      <c r="R75" s="67"/>
      <c r="S75" s="67"/>
    </row>
    <row r="76" spans="1:19" s="61" customFormat="1" ht="28.05" customHeight="1" x14ac:dyDescent="0.3">
      <c r="A76" s="62">
        <f t="shared" si="6"/>
        <v>75</v>
      </c>
      <c r="B76" s="103" t="s">
        <v>331</v>
      </c>
      <c r="C76" s="117" t="s">
        <v>13</v>
      </c>
      <c r="D76" s="56" t="s">
        <v>118</v>
      </c>
      <c r="E76" s="55" t="s">
        <v>20</v>
      </c>
      <c r="F76" s="82">
        <v>0.55000000000000004</v>
      </c>
      <c r="G76" s="83">
        <v>0</v>
      </c>
      <c r="H76" s="82">
        <v>0.5</v>
      </c>
      <c r="I76" s="84" t="s">
        <v>23</v>
      </c>
      <c r="J76" s="85" t="s">
        <v>124</v>
      </c>
      <c r="K76" s="85" t="s">
        <v>124</v>
      </c>
      <c r="L76" s="123">
        <v>0.5</v>
      </c>
      <c r="M76" s="73">
        <v>0.3</v>
      </c>
      <c r="N76" s="56" t="s">
        <v>126</v>
      </c>
      <c r="O76" s="71">
        <f t="shared" si="7"/>
        <v>4.1775731865242642</v>
      </c>
      <c r="P76" s="72">
        <f t="shared" si="8"/>
        <v>0.5</v>
      </c>
      <c r="Q76" s="129">
        <v>5</v>
      </c>
      <c r="R76" s="67"/>
      <c r="S76" s="67"/>
    </row>
    <row r="77" spans="1:19" s="61" customFormat="1" ht="28.05" customHeight="1" x14ac:dyDescent="0.3">
      <c r="A77" s="62">
        <f t="shared" si="6"/>
        <v>76</v>
      </c>
      <c r="B77" s="103" t="s">
        <v>331</v>
      </c>
      <c r="C77" s="115" t="s">
        <v>14</v>
      </c>
      <c r="D77" s="56" t="s">
        <v>118</v>
      </c>
      <c r="E77" s="55" t="s">
        <v>20</v>
      </c>
      <c r="F77" s="82">
        <v>1.05</v>
      </c>
      <c r="G77" s="83">
        <v>0</v>
      </c>
      <c r="H77" s="82">
        <v>0.4</v>
      </c>
      <c r="I77" s="84" t="s">
        <v>23</v>
      </c>
      <c r="J77" s="85" t="s">
        <v>124</v>
      </c>
      <c r="K77" s="85" t="s">
        <v>124</v>
      </c>
      <c r="L77" s="123">
        <v>1</v>
      </c>
      <c r="M77" s="73">
        <v>0</v>
      </c>
      <c r="N77" s="56" t="s">
        <v>126</v>
      </c>
      <c r="O77" s="71">
        <f t="shared" si="7"/>
        <v>8.3551463730485285</v>
      </c>
      <c r="P77" s="72">
        <f t="shared" si="8"/>
        <v>1</v>
      </c>
      <c r="Q77" s="129">
        <v>10</v>
      </c>
      <c r="R77" s="67"/>
      <c r="S77" s="67"/>
    </row>
    <row r="78" spans="1:19" s="61" customFormat="1" ht="28.05" customHeight="1" x14ac:dyDescent="0.3">
      <c r="A78" s="62">
        <f t="shared" si="6"/>
        <v>77</v>
      </c>
      <c r="B78" s="119" t="s">
        <v>188</v>
      </c>
      <c r="C78" s="116" t="s">
        <v>11</v>
      </c>
      <c r="D78" s="56" t="s">
        <v>118</v>
      </c>
      <c r="E78" s="55" t="s">
        <v>20</v>
      </c>
      <c r="F78" s="64">
        <v>101</v>
      </c>
      <c r="G78" s="83">
        <v>0</v>
      </c>
      <c r="H78" s="64">
        <v>1.1100000000000001</v>
      </c>
      <c r="I78" s="84" t="s">
        <v>23</v>
      </c>
      <c r="J78" s="85" t="s">
        <v>124</v>
      </c>
      <c r="K78" s="85" t="s">
        <v>124</v>
      </c>
      <c r="L78" s="121">
        <v>0</v>
      </c>
      <c r="M78" s="73">
        <v>0.95</v>
      </c>
      <c r="N78" s="56" t="s">
        <v>126</v>
      </c>
      <c r="O78" s="71">
        <f t="shared" si="7"/>
        <v>0.41775731865242643</v>
      </c>
      <c r="P78" s="72">
        <f t="shared" si="8"/>
        <v>0.05</v>
      </c>
      <c r="Q78" s="129">
        <v>0.5</v>
      </c>
      <c r="R78" s="67" t="s">
        <v>186</v>
      </c>
      <c r="S78" s="67"/>
    </row>
    <row r="79" spans="1:19" s="61" customFormat="1" ht="28.05" customHeight="1" x14ac:dyDescent="0.3">
      <c r="A79" s="62">
        <f t="shared" si="6"/>
        <v>78</v>
      </c>
      <c r="B79" s="119" t="s">
        <v>188</v>
      </c>
      <c r="C79" s="117" t="s">
        <v>12</v>
      </c>
      <c r="D79" s="56" t="s">
        <v>118</v>
      </c>
      <c r="E79" s="55" t="s">
        <v>20</v>
      </c>
      <c r="F79" s="64">
        <v>101</v>
      </c>
      <c r="G79" s="83">
        <v>0</v>
      </c>
      <c r="H79" s="64">
        <v>1.1100000000000001</v>
      </c>
      <c r="I79" s="84" t="s">
        <v>23</v>
      </c>
      <c r="J79" s="85" t="s">
        <v>124</v>
      </c>
      <c r="K79" s="85" t="s">
        <v>124</v>
      </c>
      <c r="L79" s="121">
        <v>0</v>
      </c>
      <c r="M79" s="73">
        <v>0.75</v>
      </c>
      <c r="N79" s="56" t="s">
        <v>126</v>
      </c>
      <c r="O79" s="71">
        <f t="shared" si="7"/>
        <v>0.83551463730485287</v>
      </c>
      <c r="P79" s="72">
        <f t="shared" si="8"/>
        <v>0.1</v>
      </c>
      <c r="Q79" s="129">
        <v>1</v>
      </c>
      <c r="R79" s="67"/>
      <c r="S79" s="67"/>
    </row>
    <row r="80" spans="1:19" s="61" customFormat="1" ht="28.05" customHeight="1" x14ac:dyDescent="0.3">
      <c r="A80" s="62">
        <f t="shared" si="6"/>
        <v>79</v>
      </c>
      <c r="B80" s="119" t="s">
        <v>188</v>
      </c>
      <c r="C80" s="117" t="s">
        <v>13</v>
      </c>
      <c r="D80" s="56" t="s">
        <v>118</v>
      </c>
      <c r="E80" s="55" t="s">
        <v>20</v>
      </c>
      <c r="F80" s="63">
        <v>1.25</v>
      </c>
      <c r="G80" s="83">
        <v>0</v>
      </c>
      <c r="H80" s="63">
        <v>0.6</v>
      </c>
      <c r="I80" s="84" t="s">
        <v>23</v>
      </c>
      <c r="J80" s="85" t="s">
        <v>124</v>
      </c>
      <c r="K80" s="85" t="s">
        <v>124</v>
      </c>
      <c r="L80" s="122">
        <v>0.75</v>
      </c>
      <c r="M80" s="73">
        <v>0.3</v>
      </c>
      <c r="N80" s="56" t="s">
        <v>126</v>
      </c>
      <c r="O80" s="71">
        <f t="shared" si="7"/>
        <v>1.6710292746097057</v>
      </c>
      <c r="P80" s="72">
        <f t="shared" si="8"/>
        <v>0.2</v>
      </c>
      <c r="Q80" s="129">
        <v>2</v>
      </c>
      <c r="R80" s="67"/>
      <c r="S80" s="67"/>
    </row>
    <row r="81" spans="1:19" s="61" customFormat="1" ht="28.05" customHeight="1" x14ac:dyDescent="0.3">
      <c r="A81" s="62">
        <f t="shared" si="6"/>
        <v>80</v>
      </c>
      <c r="B81" s="119" t="s">
        <v>188</v>
      </c>
      <c r="C81" s="115" t="s">
        <v>14</v>
      </c>
      <c r="D81" s="56" t="s">
        <v>118</v>
      </c>
      <c r="E81" s="55" t="s">
        <v>20</v>
      </c>
      <c r="F81" s="64">
        <v>101</v>
      </c>
      <c r="G81" s="83">
        <v>0</v>
      </c>
      <c r="H81" s="64">
        <v>1.1100000000000001</v>
      </c>
      <c r="I81" s="84" t="s">
        <v>23</v>
      </c>
      <c r="J81" s="85" t="s">
        <v>124</v>
      </c>
      <c r="K81" s="85" t="s">
        <v>124</v>
      </c>
      <c r="L81" s="121">
        <v>1</v>
      </c>
      <c r="M81" s="73">
        <v>0</v>
      </c>
      <c r="N81" s="56" t="s">
        <v>126</v>
      </c>
      <c r="O81" s="71">
        <f t="shared" si="7"/>
        <v>3.3420585492194115</v>
      </c>
      <c r="P81" s="72">
        <f t="shared" si="8"/>
        <v>0.4</v>
      </c>
      <c r="Q81" s="129">
        <v>4</v>
      </c>
      <c r="R81" s="67"/>
      <c r="S81" s="67"/>
    </row>
    <row r="82" spans="1:19" s="61" customFormat="1" ht="28.05" customHeight="1" x14ac:dyDescent="0.3">
      <c r="A82" s="62">
        <f t="shared" si="6"/>
        <v>81</v>
      </c>
      <c r="B82" s="103" t="s">
        <v>175</v>
      </c>
      <c r="C82" s="116" t="s">
        <v>11</v>
      </c>
      <c r="D82" s="56" t="s">
        <v>118</v>
      </c>
      <c r="E82" s="55" t="s">
        <v>20</v>
      </c>
      <c r="F82" s="82">
        <v>0.25</v>
      </c>
      <c r="G82" s="83">
        <v>0</v>
      </c>
      <c r="H82" s="82">
        <v>0.55000000000000004</v>
      </c>
      <c r="I82" s="84" t="s">
        <v>23</v>
      </c>
      <c r="J82" s="85" t="s">
        <v>124</v>
      </c>
      <c r="K82" s="85" t="s">
        <v>124</v>
      </c>
      <c r="L82" s="123">
        <v>0.01</v>
      </c>
      <c r="M82" s="73">
        <v>0.95</v>
      </c>
      <c r="N82" s="56" t="s">
        <v>126</v>
      </c>
      <c r="O82" s="71">
        <f t="shared" si="7"/>
        <v>1.6710292746097057</v>
      </c>
      <c r="P82" s="72">
        <f t="shared" si="8"/>
        <v>0.2</v>
      </c>
      <c r="Q82" s="129">
        <v>2</v>
      </c>
      <c r="R82" s="67" t="s">
        <v>176</v>
      </c>
      <c r="S82" s="67"/>
    </row>
    <row r="83" spans="1:19" s="61" customFormat="1" ht="28.05" customHeight="1" x14ac:dyDescent="0.3">
      <c r="A83" s="62">
        <f t="shared" si="6"/>
        <v>82</v>
      </c>
      <c r="B83" s="103" t="s">
        <v>175</v>
      </c>
      <c r="C83" s="117" t="s">
        <v>12</v>
      </c>
      <c r="D83" s="56" t="s">
        <v>118</v>
      </c>
      <c r="E83" s="55" t="s">
        <v>20</v>
      </c>
      <c r="F83" s="82">
        <v>0.52</v>
      </c>
      <c r="G83" s="83">
        <v>0</v>
      </c>
      <c r="H83" s="82">
        <v>0.7</v>
      </c>
      <c r="I83" s="84" t="s">
        <v>23</v>
      </c>
      <c r="J83" s="85" t="s">
        <v>124</v>
      </c>
      <c r="K83" s="85" t="s">
        <v>124</v>
      </c>
      <c r="L83" s="123">
        <v>0.05</v>
      </c>
      <c r="M83" s="73">
        <v>0.75</v>
      </c>
      <c r="N83" s="56" t="s">
        <v>126</v>
      </c>
      <c r="O83" s="71">
        <f t="shared" si="7"/>
        <v>25.065439119145587</v>
      </c>
      <c r="P83" s="72">
        <f t="shared" si="8"/>
        <v>3</v>
      </c>
      <c r="Q83" s="129">
        <v>30</v>
      </c>
      <c r="R83" s="67" t="s">
        <v>176</v>
      </c>
      <c r="S83" s="67"/>
    </row>
    <row r="84" spans="1:19" s="61" customFormat="1" ht="28.05" customHeight="1" x14ac:dyDescent="0.3">
      <c r="A84" s="62">
        <f t="shared" si="6"/>
        <v>83</v>
      </c>
      <c r="B84" s="103" t="s">
        <v>175</v>
      </c>
      <c r="C84" s="117" t="s">
        <v>13</v>
      </c>
      <c r="D84" s="56" t="s">
        <v>118</v>
      </c>
      <c r="E84" s="55" t="s">
        <v>20</v>
      </c>
      <c r="F84" s="82">
        <v>0.95</v>
      </c>
      <c r="G84" s="83">
        <v>0</v>
      </c>
      <c r="H84" s="82">
        <v>0.6</v>
      </c>
      <c r="I84" s="84" t="s">
        <v>23</v>
      </c>
      <c r="J84" s="85" t="s">
        <v>124</v>
      </c>
      <c r="K84" s="85" t="s">
        <v>124</v>
      </c>
      <c r="L84" s="123">
        <v>0.5</v>
      </c>
      <c r="M84" s="73">
        <v>0.3</v>
      </c>
      <c r="N84" s="56" t="s">
        <v>126</v>
      </c>
      <c r="O84" s="71">
        <f t="shared" si="7"/>
        <v>167.10292746097056</v>
      </c>
      <c r="P84" s="72">
        <f t="shared" si="8"/>
        <v>20</v>
      </c>
      <c r="Q84" s="129">
        <v>200</v>
      </c>
      <c r="R84" s="67" t="s">
        <v>176</v>
      </c>
      <c r="S84" s="67"/>
    </row>
    <row r="85" spans="1:19" s="61" customFormat="1" ht="28.05" customHeight="1" x14ac:dyDescent="0.3">
      <c r="A85" s="62">
        <f t="shared" si="6"/>
        <v>84</v>
      </c>
      <c r="B85" s="103" t="s">
        <v>175</v>
      </c>
      <c r="C85" s="115" t="s">
        <v>14</v>
      </c>
      <c r="D85" s="56" t="s">
        <v>118</v>
      </c>
      <c r="E85" s="55" t="s">
        <v>20</v>
      </c>
      <c r="F85" s="82">
        <v>1.64</v>
      </c>
      <c r="G85" s="83">
        <v>0</v>
      </c>
      <c r="H85" s="82">
        <v>0.7</v>
      </c>
      <c r="I85" s="84" t="s">
        <v>23</v>
      </c>
      <c r="J85" s="85" t="s">
        <v>124</v>
      </c>
      <c r="K85" s="85" t="s">
        <v>124</v>
      </c>
      <c r="L85" s="123">
        <v>1</v>
      </c>
      <c r="M85" s="73">
        <v>0</v>
      </c>
      <c r="N85" s="56" t="s">
        <v>126</v>
      </c>
      <c r="O85" s="71">
        <f t="shared" si="7"/>
        <v>167.10292746097056</v>
      </c>
      <c r="P85" s="72">
        <f t="shared" si="8"/>
        <v>20</v>
      </c>
      <c r="Q85" s="129">
        <v>200</v>
      </c>
      <c r="R85" s="67" t="s">
        <v>176</v>
      </c>
      <c r="S85" s="67"/>
    </row>
    <row r="86" spans="1:19" s="61" customFormat="1" ht="28.05" customHeight="1" x14ac:dyDescent="0.3">
      <c r="A86" s="62">
        <f t="shared" si="6"/>
        <v>85</v>
      </c>
      <c r="B86" s="103" t="s">
        <v>283</v>
      </c>
      <c r="C86" s="116" t="s">
        <v>11</v>
      </c>
      <c r="D86" s="56" t="s">
        <v>118</v>
      </c>
      <c r="E86" s="55" t="s">
        <v>20</v>
      </c>
      <c r="F86" s="82">
        <v>0.15</v>
      </c>
      <c r="G86" s="83">
        <v>0</v>
      </c>
      <c r="H86" s="82">
        <v>0.5</v>
      </c>
      <c r="I86" s="84" t="s">
        <v>23</v>
      </c>
      <c r="J86" s="85" t="s">
        <v>124</v>
      </c>
      <c r="K86" s="85" t="s">
        <v>124</v>
      </c>
      <c r="L86" s="123">
        <v>0.01</v>
      </c>
      <c r="M86" s="73">
        <v>0.95</v>
      </c>
      <c r="N86" s="56" t="s">
        <v>126</v>
      </c>
      <c r="O86" s="71">
        <f t="shared" si="7"/>
        <v>0.83551463730485287</v>
      </c>
      <c r="P86" s="72">
        <f t="shared" si="8"/>
        <v>0.1</v>
      </c>
      <c r="Q86" s="129">
        <v>1</v>
      </c>
      <c r="R86" s="86" t="s">
        <v>268</v>
      </c>
      <c r="S86" s="67"/>
    </row>
    <row r="87" spans="1:19" s="61" customFormat="1" ht="28.05" customHeight="1" x14ac:dyDescent="0.3">
      <c r="A87" s="62">
        <f t="shared" si="6"/>
        <v>86</v>
      </c>
      <c r="B87" s="103" t="s">
        <v>283</v>
      </c>
      <c r="C87" s="117" t="s">
        <v>12</v>
      </c>
      <c r="D87" s="56" t="s">
        <v>118</v>
      </c>
      <c r="E87" s="55" t="s">
        <v>20</v>
      </c>
      <c r="F87" s="82">
        <v>0.29399999999999998</v>
      </c>
      <c r="G87" s="83">
        <v>0</v>
      </c>
      <c r="H87" s="82">
        <v>0.5</v>
      </c>
      <c r="I87" s="84" t="s">
        <v>23</v>
      </c>
      <c r="J87" s="85" t="s">
        <v>124</v>
      </c>
      <c r="K87" s="85" t="s">
        <v>124</v>
      </c>
      <c r="L87" s="123">
        <v>0.02</v>
      </c>
      <c r="M87" s="73">
        <v>0.75</v>
      </c>
      <c r="N87" s="56" t="s">
        <v>126</v>
      </c>
      <c r="O87" s="71">
        <f t="shared" si="7"/>
        <v>0.83551463730485287</v>
      </c>
      <c r="P87" s="72">
        <f t="shared" si="8"/>
        <v>0.1</v>
      </c>
      <c r="Q87" s="129">
        <v>1</v>
      </c>
      <c r="R87" s="67"/>
      <c r="S87" s="67"/>
    </row>
    <row r="88" spans="1:19" s="61" customFormat="1" ht="28.05" customHeight="1" x14ac:dyDescent="0.3">
      <c r="A88" s="62">
        <f t="shared" si="6"/>
        <v>87</v>
      </c>
      <c r="B88" s="103" t="s">
        <v>283</v>
      </c>
      <c r="C88" s="117" t="s">
        <v>13</v>
      </c>
      <c r="D88" s="56" t="s">
        <v>118</v>
      </c>
      <c r="E88" s="55" t="s">
        <v>20</v>
      </c>
      <c r="F88" s="82">
        <v>0.76300000000000001</v>
      </c>
      <c r="G88" s="83">
        <v>0</v>
      </c>
      <c r="H88" s="82">
        <v>0.52</v>
      </c>
      <c r="I88" s="84" t="s">
        <v>23</v>
      </c>
      <c r="J88" s="85" t="s">
        <v>124</v>
      </c>
      <c r="K88" s="85" t="s">
        <v>124</v>
      </c>
      <c r="L88" s="123">
        <v>0.5</v>
      </c>
      <c r="M88" s="73">
        <v>0.3</v>
      </c>
      <c r="N88" s="56" t="s">
        <v>126</v>
      </c>
      <c r="O88" s="71">
        <f t="shared" si="7"/>
        <v>0.83551463730485287</v>
      </c>
      <c r="P88" s="72">
        <f t="shared" si="8"/>
        <v>0.1</v>
      </c>
      <c r="Q88" s="129">
        <v>1</v>
      </c>
      <c r="R88" s="67"/>
      <c r="S88" s="67"/>
    </row>
    <row r="89" spans="1:19" s="61" customFormat="1" ht="28.05" customHeight="1" x14ac:dyDescent="0.3">
      <c r="A89" s="62">
        <f t="shared" si="6"/>
        <v>88</v>
      </c>
      <c r="B89" s="103" t="s">
        <v>283</v>
      </c>
      <c r="C89" s="115" t="s">
        <v>14</v>
      </c>
      <c r="D89" s="56" t="s">
        <v>118</v>
      </c>
      <c r="E89" s="55" t="s">
        <v>20</v>
      </c>
      <c r="F89" s="82">
        <v>1.2</v>
      </c>
      <c r="G89" s="83">
        <v>0</v>
      </c>
      <c r="H89" s="82">
        <v>0.6</v>
      </c>
      <c r="I89" s="84" t="s">
        <v>23</v>
      </c>
      <c r="J89" s="85" t="s">
        <v>124</v>
      </c>
      <c r="K89" s="85" t="s">
        <v>124</v>
      </c>
      <c r="L89" s="123">
        <v>0.5</v>
      </c>
      <c r="M89" s="73">
        <v>0</v>
      </c>
      <c r="N89" s="56" t="s">
        <v>126</v>
      </c>
      <c r="O89" s="71">
        <f t="shared" si="7"/>
        <v>0.83551463730485287</v>
      </c>
      <c r="P89" s="72">
        <f t="shared" si="8"/>
        <v>0.1</v>
      </c>
      <c r="Q89" s="129">
        <v>1</v>
      </c>
      <c r="R89" s="67"/>
      <c r="S89" s="67"/>
    </row>
    <row r="90" spans="1:19" s="61" customFormat="1" ht="28.05" customHeight="1" x14ac:dyDescent="0.3">
      <c r="A90" s="62">
        <f t="shared" si="6"/>
        <v>89</v>
      </c>
      <c r="B90" s="103" t="s">
        <v>284</v>
      </c>
      <c r="C90" s="116" t="s">
        <v>11</v>
      </c>
      <c r="D90" s="56" t="s">
        <v>118</v>
      </c>
      <c r="E90" s="55" t="s">
        <v>20</v>
      </c>
      <c r="F90" s="82">
        <v>0.08</v>
      </c>
      <c r="G90" s="83">
        <v>0</v>
      </c>
      <c r="H90" s="82">
        <v>0.5</v>
      </c>
      <c r="I90" s="84" t="s">
        <v>23</v>
      </c>
      <c r="J90" s="85" t="s">
        <v>124</v>
      </c>
      <c r="K90" s="85" t="s">
        <v>124</v>
      </c>
      <c r="L90" s="123">
        <v>0.01</v>
      </c>
      <c r="M90" s="73">
        <v>0.95</v>
      </c>
      <c r="N90" s="56" t="s">
        <v>126</v>
      </c>
      <c r="O90" s="71">
        <f t="shared" si="7"/>
        <v>0.83551463730485287</v>
      </c>
      <c r="P90" s="72">
        <f t="shared" si="8"/>
        <v>0.1</v>
      </c>
      <c r="Q90" s="129">
        <v>1</v>
      </c>
      <c r="R90" s="86" t="s">
        <v>268</v>
      </c>
      <c r="S90" s="67"/>
    </row>
    <row r="91" spans="1:19" s="61" customFormat="1" ht="28.05" customHeight="1" x14ac:dyDescent="0.3">
      <c r="A91" s="62">
        <f t="shared" si="6"/>
        <v>90</v>
      </c>
      <c r="B91" s="103" t="s">
        <v>284</v>
      </c>
      <c r="C91" s="117" t="s">
        <v>12</v>
      </c>
      <c r="D91" s="56" t="s">
        <v>118</v>
      </c>
      <c r="E91" s="55" t="s">
        <v>20</v>
      </c>
      <c r="F91" s="82">
        <v>0.16300000000000001</v>
      </c>
      <c r="G91" s="83">
        <v>0</v>
      </c>
      <c r="H91" s="82">
        <v>0.5</v>
      </c>
      <c r="I91" s="84" t="s">
        <v>23</v>
      </c>
      <c r="J91" s="85" t="s">
        <v>124</v>
      </c>
      <c r="K91" s="85" t="s">
        <v>124</v>
      </c>
      <c r="L91" s="123">
        <v>0.02</v>
      </c>
      <c r="M91" s="73">
        <v>0.75</v>
      </c>
      <c r="N91" s="56" t="s">
        <v>126</v>
      </c>
      <c r="O91" s="71">
        <f t="shared" si="7"/>
        <v>0.83551463730485287</v>
      </c>
      <c r="P91" s="72">
        <f t="shared" si="8"/>
        <v>0.1</v>
      </c>
      <c r="Q91" s="129">
        <v>1</v>
      </c>
      <c r="R91" s="67"/>
      <c r="S91" s="67"/>
    </row>
    <row r="92" spans="1:19" s="61" customFormat="1" ht="28.05" customHeight="1" x14ac:dyDescent="0.3">
      <c r="A92" s="62">
        <f t="shared" si="6"/>
        <v>91</v>
      </c>
      <c r="B92" s="103" t="s">
        <v>284</v>
      </c>
      <c r="C92" s="117" t="s">
        <v>13</v>
      </c>
      <c r="D92" s="56" t="s">
        <v>118</v>
      </c>
      <c r="E92" s="55" t="s">
        <v>20</v>
      </c>
      <c r="F92" s="82">
        <v>0.42399999999999999</v>
      </c>
      <c r="G92" s="83">
        <v>0</v>
      </c>
      <c r="H92" s="82">
        <v>0.52</v>
      </c>
      <c r="I92" s="84" t="s">
        <v>23</v>
      </c>
      <c r="J92" s="85" t="s">
        <v>124</v>
      </c>
      <c r="K92" s="85" t="s">
        <v>124</v>
      </c>
      <c r="L92" s="123">
        <v>0.5</v>
      </c>
      <c r="M92" s="73">
        <v>0.3</v>
      </c>
      <c r="N92" s="56" t="s">
        <v>126</v>
      </c>
      <c r="O92" s="71">
        <f t="shared" si="7"/>
        <v>0.83551463730485287</v>
      </c>
      <c r="P92" s="72">
        <f t="shared" si="8"/>
        <v>0.1</v>
      </c>
      <c r="Q92" s="129">
        <v>1</v>
      </c>
      <c r="R92" s="67"/>
      <c r="S92" s="67"/>
    </row>
    <row r="93" spans="1:19" s="61" customFormat="1" ht="28.05" customHeight="1" x14ac:dyDescent="0.3">
      <c r="A93" s="62">
        <f t="shared" si="6"/>
        <v>92</v>
      </c>
      <c r="B93" s="103" t="s">
        <v>284</v>
      </c>
      <c r="C93" s="115" t="s">
        <v>14</v>
      </c>
      <c r="D93" s="56" t="s">
        <v>118</v>
      </c>
      <c r="E93" s="55" t="s">
        <v>20</v>
      </c>
      <c r="F93" s="82">
        <v>0.75</v>
      </c>
      <c r="G93" s="83">
        <v>0</v>
      </c>
      <c r="H93" s="82">
        <v>0.7</v>
      </c>
      <c r="I93" s="84" t="s">
        <v>23</v>
      </c>
      <c r="J93" s="85" t="s">
        <v>124</v>
      </c>
      <c r="K93" s="85" t="s">
        <v>124</v>
      </c>
      <c r="L93" s="123">
        <v>0.5</v>
      </c>
      <c r="M93" s="73">
        <v>0</v>
      </c>
      <c r="N93" s="56" t="s">
        <v>126</v>
      </c>
      <c r="O93" s="71">
        <f t="shared" si="7"/>
        <v>0.83551463730485287</v>
      </c>
      <c r="P93" s="72">
        <f t="shared" si="8"/>
        <v>0.1</v>
      </c>
      <c r="Q93" s="129">
        <v>1</v>
      </c>
      <c r="R93" s="67"/>
      <c r="S93" s="67"/>
    </row>
    <row r="94" spans="1:19" s="61" customFormat="1" ht="28.05" customHeight="1" x14ac:dyDescent="0.3">
      <c r="A94" s="62">
        <f t="shared" si="6"/>
        <v>93</v>
      </c>
      <c r="B94" s="103" t="s">
        <v>89</v>
      </c>
      <c r="C94" s="116" t="s">
        <v>11</v>
      </c>
      <c r="D94" s="56" t="s">
        <v>118</v>
      </c>
      <c r="E94" s="55" t="s">
        <v>20</v>
      </c>
      <c r="F94" s="82">
        <v>0.4</v>
      </c>
      <c r="G94" s="83">
        <v>0</v>
      </c>
      <c r="H94" s="82">
        <v>0.35</v>
      </c>
      <c r="I94" s="84" t="s">
        <v>23</v>
      </c>
      <c r="J94" s="85" t="s">
        <v>124</v>
      </c>
      <c r="K94" s="85" t="s">
        <v>124</v>
      </c>
      <c r="L94" s="123">
        <v>0.01</v>
      </c>
      <c r="M94" s="73">
        <v>0.95</v>
      </c>
      <c r="N94" s="56" t="s">
        <v>126</v>
      </c>
      <c r="O94" s="71">
        <f t="shared" si="7"/>
        <v>0.83551463730485287</v>
      </c>
      <c r="P94" s="72">
        <f t="shared" si="8"/>
        <v>0.1</v>
      </c>
      <c r="Q94" s="129">
        <v>1</v>
      </c>
      <c r="R94" s="92" t="s">
        <v>195</v>
      </c>
      <c r="S94" s="67"/>
    </row>
    <row r="95" spans="1:19" s="61" customFormat="1" ht="28.05" customHeight="1" x14ac:dyDescent="0.3">
      <c r="A95" s="62">
        <f t="shared" si="6"/>
        <v>94</v>
      </c>
      <c r="B95" s="103" t="s">
        <v>89</v>
      </c>
      <c r="C95" s="117" t="s">
        <v>12</v>
      </c>
      <c r="D95" s="56" t="s">
        <v>118</v>
      </c>
      <c r="E95" s="55" t="s">
        <v>20</v>
      </c>
      <c r="F95" s="82">
        <v>0.45</v>
      </c>
      <c r="G95" s="83">
        <v>0</v>
      </c>
      <c r="H95" s="82">
        <v>0.35</v>
      </c>
      <c r="I95" s="84" t="s">
        <v>23</v>
      </c>
      <c r="J95" s="85" t="s">
        <v>124</v>
      </c>
      <c r="K95" s="85" t="s">
        <v>124</v>
      </c>
      <c r="L95" s="123">
        <v>0.02</v>
      </c>
      <c r="M95" s="73">
        <v>0.75</v>
      </c>
      <c r="N95" s="56" t="s">
        <v>126</v>
      </c>
      <c r="O95" s="71">
        <f t="shared" si="7"/>
        <v>0.83551463730485287</v>
      </c>
      <c r="P95" s="72">
        <f t="shared" si="8"/>
        <v>0.1</v>
      </c>
      <c r="Q95" s="129">
        <v>1</v>
      </c>
      <c r="R95" s="67"/>
      <c r="S95" s="67"/>
    </row>
    <row r="96" spans="1:19" s="61" customFormat="1" ht="28.05" customHeight="1" x14ac:dyDescent="0.3">
      <c r="A96" s="62">
        <f t="shared" si="6"/>
        <v>95</v>
      </c>
      <c r="B96" s="103" t="s">
        <v>89</v>
      </c>
      <c r="C96" s="117" t="s">
        <v>13</v>
      </c>
      <c r="D96" s="56" t="s">
        <v>118</v>
      </c>
      <c r="E96" s="55" t="s">
        <v>20</v>
      </c>
      <c r="F96" s="82">
        <v>0.53</v>
      </c>
      <c r="G96" s="83">
        <v>0</v>
      </c>
      <c r="H96" s="82">
        <v>0.38</v>
      </c>
      <c r="I96" s="84" t="s">
        <v>23</v>
      </c>
      <c r="J96" s="85" t="s">
        <v>124</v>
      </c>
      <c r="K96" s="85" t="s">
        <v>124</v>
      </c>
      <c r="L96" s="123">
        <v>0.5</v>
      </c>
      <c r="M96" s="73">
        <v>0.3</v>
      </c>
      <c r="N96" s="56" t="s">
        <v>126</v>
      </c>
      <c r="O96" s="71">
        <f t="shared" si="7"/>
        <v>1.6710292746097057</v>
      </c>
      <c r="P96" s="72">
        <f t="shared" si="8"/>
        <v>0.2</v>
      </c>
      <c r="Q96" s="129">
        <v>2</v>
      </c>
      <c r="R96" s="67"/>
      <c r="S96" s="67"/>
    </row>
    <row r="97" spans="1:19" s="61" customFormat="1" ht="28.05" customHeight="1" x14ac:dyDescent="0.3">
      <c r="A97" s="62">
        <f t="shared" si="6"/>
        <v>96</v>
      </c>
      <c r="B97" s="103" t="s">
        <v>89</v>
      </c>
      <c r="C97" s="115" t="s">
        <v>14</v>
      </c>
      <c r="D97" s="56" t="s">
        <v>118</v>
      </c>
      <c r="E97" s="55" t="s">
        <v>20</v>
      </c>
      <c r="F97" s="82">
        <v>0.7</v>
      </c>
      <c r="G97" s="83">
        <v>0</v>
      </c>
      <c r="H97" s="82">
        <v>0.45</v>
      </c>
      <c r="I97" s="84" t="s">
        <v>23</v>
      </c>
      <c r="J97" s="85" t="s">
        <v>124</v>
      </c>
      <c r="K97" s="85" t="s">
        <v>124</v>
      </c>
      <c r="L97" s="123">
        <v>0.5</v>
      </c>
      <c r="M97" s="73">
        <v>0</v>
      </c>
      <c r="N97" s="56" t="s">
        <v>126</v>
      </c>
      <c r="O97" s="71">
        <f t="shared" si="7"/>
        <v>1.6710292746097057</v>
      </c>
      <c r="P97" s="72">
        <f t="shared" si="8"/>
        <v>0.2</v>
      </c>
      <c r="Q97" s="129">
        <v>2</v>
      </c>
      <c r="R97" s="67"/>
      <c r="S97" s="67"/>
    </row>
    <row r="98" spans="1:19" s="61" customFormat="1" ht="28.05" customHeight="1" x14ac:dyDescent="0.3">
      <c r="A98" s="62">
        <f t="shared" si="6"/>
        <v>97</v>
      </c>
      <c r="B98" s="55" t="s">
        <v>149</v>
      </c>
      <c r="C98" s="116" t="s">
        <v>11</v>
      </c>
      <c r="D98" s="56" t="s">
        <v>118</v>
      </c>
      <c r="E98" s="55" t="s">
        <v>20</v>
      </c>
      <c r="F98" s="64">
        <v>0.15</v>
      </c>
      <c r="G98" s="83">
        <v>0</v>
      </c>
      <c r="H98" s="64">
        <v>0.4</v>
      </c>
      <c r="I98" s="84" t="s">
        <v>23</v>
      </c>
      <c r="J98" s="85" t="s">
        <v>124</v>
      </c>
      <c r="K98" s="85" t="s">
        <v>124</v>
      </c>
      <c r="L98" s="124">
        <v>0.01</v>
      </c>
      <c r="M98" s="73">
        <v>0.95</v>
      </c>
      <c r="N98" s="56" t="s">
        <v>126</v>
      </c>
      <c r="O98" s="71">
        <f t="shared" si="7"/>
        <v>0.83551463730485287</v>
      </c>
      <c r="P98" s="72">
        <f t="shared" si="8"/>
        <v>0.1</v>
      </c>
      <c r="Q98" s="129">
        <v>1</v>
      </c>
      <c r="R98" s="67" t="s">
        <v>150</v>
      </c>
      <c r="S98" s="67"/>
    </row>
    <row r="99" spans="1:19" s="61" customFormat="1" ht="28.05" customHeight="1" x14ac:dyDescent="0.3">
      <c r="A99" s="62">
        <f t="shared" si="6"/>
        <v>98</v>
      </c>
      <c r="B99" s="55" t="s">
        <v>149</v>
      </c>
      <c r="C99" s="117" t="s">
        <v>12</v>
      </c>
      <c r="D99" s="56" t="s">
        <v>118</v>
      </c>
      <c r="E99" s="55" t="s">
        <v>20</v>
      </c>
      <c r="F99" s="64">
        <v>0.3</v>
      </c>
      <c r="G99" s="83">
        <v>0</v>
      </c>
      <c r="H99" s="64">
        <v>0.4</v>
      </c>
      <c r="I99" s="84" t="s">
        <v>23</v>
      </c>
      <c r="J99" s="85" t="s">
        <v>124</v>
      </c>
      <c r="K99" s="85" t="s">
        <v>124</v>
      </c>
      <c r="L99" s="123">
        <v>0.02</v>
      </c>
      <c r="M99" s="73">
        <v>0.75</v>
      </c>
      <c r="N99" s="56" t="s">
        <v>126</v>
      </c>
      <c r="O99" s="71">
        <f t="shared" si="7"/>
        <v>1.6710292746097057</v>
      </c>
      <c r="P99" s="72">
        <f t="shared" si="8"/>
        <v>0.2</v>
      </c>
      <c r="Q99" s="129">
        <v>2</v>
      </c>
      <c r="R99" s="67"/>
      <c r="S99" s="67"/>
    </row>
    <row r="100" spans="1:19" s="61" customFormat="1" ht="28.05" customHeight="1" x14ac:dyDescent="0.3">
      <c r="A100" s="62">
        <f t="shared" si="6"/>
        <v>99</v>
      </c>
      <c r="B100" s="55" t="s">
        <v>149</v>
      </c>
      <c r="C100" s="117" t="s">
        <v>13</v>
      </c>
      <c r="D100" s="56" t="s">
        <v>118</v>
      </c>
      <c r="E100" s="55" t="s">
        <v>20</v>
      </c>
      <c r="F100" s="64">
        <v>0.55000000000000004</v>
      </c>
      <c r="G100" s="83">
        <v>0</v>
      </c>
      <c r="H100" s="64">
        <v>0.4</v>
      </c>
      <c r="I100" s="84" t="s">
        <v>23</v>
      </c>
      <c r="J100" s="85" t="s">
        <v>124</v>
      </c>
      <c r="K100" s="85" t="s">
        <v>124</v>
      </c>
      <c r="L100" s="123">
        <v>0.5</v>
      </c>
      <c r="M100" s="73">
        <v>0.3</v>
      </c>
      <c r="N100" s="56" t="s">
        <v>126</v>
      </c>
      <c r="O100" s="71">
        <f t="shared" si="7"/>
        <v>16.710292746097057</v>
      </c>
      <c r="P100" s="72">
        <f t="shared" si="8"/>
        <v>2</v>
      </c>
      <c r="Q100" s="129">
        <v>20</v>
      </c>
      <c r="R100" s="67"/>
      <c r="S100" s="67"/>
    </row>
    <row r="101" spans="1:19" s="61" customFormat="1" ht="28.05" customHeight="1" x14ac:dyDescent="0.3">
      <c r="A101" s="62">
        <f t="shared" si="6"/>
        <v>100</v>
      </c>
      <c r="B101" s="55" t="s">
        <v>149</v>
      </c>
      <c r="C101" s="115" t="s">
        <v>14</v>
      </c>
      <c r="D101" s="56" t="s">
        <v>118</v>
      </c>
      <c r="E101" s="55" t="s">
        <v>20</v>
      </c>
      <c r="F101" s="64">
        <v>0.8</v>
      </c>
      <c r="G101" s="83">
        <v>0</v>
      </c>
      <c r="H101" s="64">
        <v>0.4</v>
      </c>
      <c r="I101" s="84" t="s">
        <v>23</v>
      </c>
      <c r="J101" s="85" t="s">
        <v>124</v>
      </c>
      <c r="K101" s="85" t="s">
        <v>124</v>
      </c>
      <c r="L101" s="123">
        <v>1</v>
      </c>
      <c r="M101" s="73">
        <v>0</v>
      </c>
      <c r="N101" s="56" t="s">
        <v>126</v>
      </c>
      <c r="O101" s="71">
        <f t="shared" si="7"/>
        <v>25.065439119145587</v>
      </c>
      <c r="P101" s="72">
        <f t="shared" si="8"/>
        <v>3</v>
      </c>
      <c r="Q101" s="129">
        <v>30</v>
      </c>
      <c r="R101" s="67"/>
      <c r="S101" s="67"/>
    </row>
    <row r="102" spans="1:19" s="61" customFormat="1" ht="28.05" customHeight="1" x14ac:dyDescent="0.3">
      <c r="A102" s="62">
        <f t="shared" si="6"/>
        <v>101</v>
      </c>
      <c r="B102" s="119" t="s">
        <v>81</v>
      </c>
      <c r="C102" s="116" t="s">
        <v>11</v>
      </c>
      <c r="D102" s="56" t="s">
        <v>118</v>
      </c>
      <c r="E102" s="55" t="s">
        <v>20</v>
      </c>
      <c r="F102" s="63">
        <v>101</v>
      </c>
      <c r="G102" s="83">
        <v>0</v>
      </c>
      <c r="H102" s="63">
        <v>1</v>
      </c>
      <c r="I102" s="84" t="s">
        <v>23</v>
      </c>
      <c r="J102" s="85" t="s">
        <v>124</v>
      </c>
      <c r="K102" s="85" t="s">
        <v>124</v>
      </c>
      <c r="L102" s="121">
        <v>0</v>
      </c>
      <c r="M102" s="73">
        <v>1</v>
      </c>
      <c r="N102" s="56" t="s">
        <v>126</v>
      </c>
      <c r="O102" s="71">
        <f t="shared" si="7"/>
        <v>0.41775731865242643</v>
      </c>
      <c r="P102" s="72">
        <f t="shared" si="8"/>
        <v>0.05</v>
      </c>
      <c r="Q102" s="129">
        <v>0.5</v>
      </c>
      <c r="R102" s="67" t="s">
        <v>155</v>
      </c>
      <c r="S102" s="67" t="s">
        <v>156</v>
      </c>
    </row>
    <row r="103" spans="1:19" s="61" customFormat="1" ht="28.05" customHeight="1" x14ac:dyDescent="0.3">
      <c r="A103" s="62">
        <f t="shared" si="6"/>
        <v>102</v>
      </c>
      <c r="B103" s="119" t="s">
        <v>81</v>
      </c>
      <c r="C103" s="117" t="s">
        <v>12</v>
      </c>
      <c r="D103" s="56" t="s">
        <v>118</v>
      </c>
      <c r="E103" s="55" t="s">
        <v>20</v>
      </c>
      <c r="F103" s="63">
        <v>101</v>
      </c>
      <c r="G103" s="83">
        <v>0</v>
      </c>
      <c r="H103" s="63">
        <v>1</v>
      </c>
      <c r="I103" s="84" t="s">
        <v>23</v>
      </c>
      <c r="J103" s="85" t="s">
        <v>124</v>
      </c>
      <c r="K103" s="85" t="s">
        <v>124</v>
      </c>
      <c r="L103" s="121">
        <v>0</v>
      </c>
      <c r="M103" s="73">
        <v>1</v>
      </c>
      <c r="N103" s="56" t="s">
        <v>126</v>
      </c>
      <c r="O103" s="71">
        <f t="shared" si="7"/>
        <v>0.83551463730485287</v>
      </c>
      <c r="P103" s="72">
        <f t="shared" si="8"/>
        <v>0.1</v>
      </c>
      <c r="Q103" s="129">
        <v>1</v>
      </c>
      <c r="R103" s="67"/>
      <c r="S103" s="67"/>
    </row>
    <row r="104" spans="1:19" s="61" customFormat="1" ht="28.05" customHeight="1" x14ac:dyDescent="0.3">
      <c r="A104" s="62">
        <f t="shared" si="6"/>
        <v>103</v>
      </c>
      <c r="B104" s="119" t="s">
        <v>81</v>
      </c>
      <c r="C104" s="117" t="s">
        <v>13</v>
      </c>
      <c r="D104" s="56" t="s">
        <v>118</v>
      </c>
      <c r="E104" s="55" t="s">
        <v>20</v>
      </c>
      <c r="F104" s="63">
        <v>101</v>
      </c>
      <c r="G104" s="83">
        <v>0</v>
      </c>
      <c r="H104" s="63">
        <v>1</v>
      </c>
      <c r="I104" s="84" t="s">
        <v>23</v>
      </c>
      <c r="J104" s="85" t="s">
        <v>124</v>
      </c>
      <c r="K104" s="85" t="s">
        <v>124</v>
      </c>
      <c r="L104" s="121">
        <v>0</v>
      </c>
      <c r="M104" s="73">
        <v>1</v>
      </c>
      <c r="N104" s="56" t="s">
        <v>126</v>
      </c>
      <c r="O104" s="71">
        <f t="shared" si="7"/>
        <v>1.6710292746097057</v>
      </c>
      <c r="P104" s="72">
        <f t="shared" si="8"/>
        <v>0.2</v>
      </c>
      <c r="Q104" s="129">
        <v>2</v>
      </c>
      <c r="R104" s="67"/>
      <c r="S104" s="67"/>
    </row>
    <row r="105" spans="1:19" s="61" customFormat="1" ht="28.05" customHeight="1" x14ac:dyDescent="0.3">
      <c r="A105" s="62">
        <f t="shared" si="6"/>
        <v>104</v>
      </c>
      <c r="B105" s="119" t="s">
        <v>81</v>
      </c>
      <c r="C105" s="115" t="s">
        <v>14</v>
      </c>
      <c r="D105" s="56" t="s">
        <v>118</v>
      </c>
      <c r="E105" s="55" t="s">
        <v>20</v>
      </c>
      <c r="F105" s="63">
        <v>101</v>
      </c>
      <c r="G105" s="83">
        <v>0</v>
      </c>
      <c r="H105" s="63">
        <v>1</v>
      </c>
      <c r="I105" s="84" t="s">
        <v>23</v>
      </c>
      <c r="J105" s="85" t="s">
        <v>124</v>
      </c>
      <c r="K105" s="85" t="s">
        <v>124</v>
      </c>
      <c r="L105" s="121">
        <v>0</v>
      </c>
      <c r="M105" s="73">
        <v>1</v>
      </c>
      <c r="N105" s="56" t="s">
        <v>126</v>
      </c>
      <c r="O105" s="71">
        <f t="shared" si="7"/>
        <v>3.3420585492194115</v>
      </c>
      <c r="P105" s="66">
        <f t="shared" si="8"/>
        <v>0.4</v>
      </c>
      <c r="Q105" s="129">
        <v>4</v>
      </c>
      <c r="R105" s="67"/>
      <c r="S105" s="67"/>
    </row>
    <row r="106" spans="1:19" s="61" customFormat="1" ht="28.05" customHeight="1" x14ac:dyDescent="0.3">
      <c r="A106" s="62">
        <f t="shared" si="6"/>
        <v>105</v>
      </c>
      <c r="B106" s="119" t="s">
        <v>7</v>
      </c>
      <c r="C106" s="116" t="s">
        <v>11</v>
      </c>
      <c r="D106" s="56" t="s">
        <v>118</v>
      </c>
      <c r="E106" s="55" t="s">
        <v>20</v>
      </c>
      <c r="F106" s="63">
        <v>101</v>
      </c>
      <c r="G106" s="83">
        <v>0</v>
      </c>
      <c r="H106" s="63">
        <v>1</v>
      </c>
      <c r="I106" s="84" t="s">
        <v>23</v>
      </c>
      <c r="J106" s="85" t="s">
        <v>124</v>
      </c>
      <c r="K106" s="85" t="s">
        <v>124</v>
      </c>
      <c r="L106" s="121">
        <v>0</v>
      </c>
      <c r="M106" s="73">
        <v>1</v>
      </c>
      <c r="N106" s="56" t="s">
        <v>126</v>
      </c>
      <c r="O106" s="71">
        <f t="shared" si="7"/>
        <v>0.41775731865242643</v>
      </c>
      <c r="P106" s="72">
        <f t="shared" si="8"/>
        <v>0.05</v>
      </c>
      <c r="Q106" s="129">
        <v>0.5</v>
      </c>
      <c r="R106" s="67" t="s">
        <v>155</v>
      </c>
      <c r="S106" s="67" t="s">
        <v>156</v>
      </c>
    </row>
    <row r="107" spans="1:19" s="61" customFormat="1" ht="28.05" customHeight="1" x14ac:dyDescent="0.3">
      <c r="A107" s="62">
        <f t="shared" si="6"/>
        <v>106</v>
      </c>
      <c r="B107" s="119" t="s">
        <v>7</v>
      </c>
      <c r="C107" s="117" t="s">
        <v>12</v>
      </c>
      <c r="D107" s="56" t="s">
        <v>118</v>
      </c>
      <c r="E107" s="55" t="s">
        <v>20</v>
      </c>
      <c r="F107" s="63">
        <v>101</v>
      </c>
      <c r="G107" s="83">
        <v>0</v>
      </c>
      <c r="H107" s="63">
        <v>1</v>
      </c>
      <c r="I107" s="84" t="s">
        <v>23</v>
      </c>
      <c r="J107" s="85" t="s">
        <v>124</v>
      </c>
      <c r="K107" s="85" t="s">
        <v>124</v>
      </c>
      <c r="L107" s="121">
        <v>0</v>
      </c>
      <c r="M107" s="73">
        <v>1</v>
      </c>
      <c r="N107" s="56" t="s">
        <v>126</v>
      </c>
      <c r="O107" s="71">
        <f t="shared" si="7"/>
        <v>0.83551463730485287</v>
      </c>
      <c r="P107" s="72">
        <f t="shared" si="8"/>
        <v>0.1</v>
      </c>
      <c r="Q107" s="129">
        <v>1</v>
      </c>
      <c r="R107" s="67"/>
      <c r="S107" s="67"/>
    </row>
    <row r="108" spans="1:19" s="61" customFormat="1" ht="28.05" customHeight="1" x14ac:dyDescent="0.3">
      <c r="A108" s="62">
        <f t="shared" si="6"/>
        <v>107</v>
      </c>
      <c r="B108" s="119" t="s">
        <v>7</v>
      </c>
      <c r="C108" s="117" t="s">
        <v>13</v>
      </c>
      <c r="D108" s="56" t="s">
        <v>118</v>
      </c>
      <c r="E108" s="55" t="s">
        <v>20</v>
      </c>
      <c r="F108" s="63">
        <v>101</v>
      </c>
      <c r="G108" s="83">
        <v>0</v>
      </c>
      <c r="H108" s="63">
        <v>1</v>
      </c>
      <c r="I108" s="84" t="s">
        <v>23</v>
      </c>
      <c r="J108" s="85" t="s">
        <v>124</v>
      </c>
      <c r="K108" s="85" t="s">
        <v>124</v>
      </c>
      <c r="L108" s="121">
        <v>0</v>
      </c>
      <c r="M108" s="73">
        <v>1</v>
      </c>
      <c r="N108" s="56" t="s">
        <v>126</v>
      </c>
      <c r="O108" s="71">
        <f t="shared" si="7"/>
        <v>1.6710292746097057</v>
      </c>
      <c r="P108" s="72">
        <f t="shared" si="8"/>
        <v>0.2</v>
      </c>
      <c r="Q108" s="129">
        <v>2</v>
      </c>
      <c r="R108" s="67"/>
      <c r="S108" s="67"/>
    </row>
    <row r="109" spans="1:19" s="61" customFormat="1" ht="28.05" customHeight="1" x14ac:dyDescent="0.3">
      <c r="A109" s="62">
        <f t="shared" si="6"/>
        <v>108</v>
      </c>
      <c r="B109" s="119" t="s">
        <v>7</v>
      </c>
      <c r="C109" s="115" t="s">
        <v>14</v>
      </c>
      <c r="D109" s="56" t="s">
        <v>118</v>
      </c>
      <c r="E109" s="55" t="s">
        <v>20</v>
      </c>
      <c r="F109" s="63">
        <v>101</v>
      </c>
      <c r="G109" s="83">
        <v>0</v>
      </c>
      <c r="H109" s="63">
        <v>1</v>
      </c>
      <c r="I109" s="84" t="s">
        <v>23</v>
      </c>
      <c r="J109" s="85" t="s">
        <v>124</v>
      </c>
      <c r="K109" s="85" t="s">
        <v>124</v>
      </c>
      <c r="L109" s="121">
        <v>0</v>
      </c>
      <c r="M109" s="73">
        <v>1</v>
      </c>
      <c r="N109" s="56" t="s">
        <v>126</v>
      </c>
      <c r="O109" s="71">
        <f t="shared" si="7"/>
        <v>3.3420585492194115</v>
      </c>
      <c r="P109" s="66">
        <f t="shared" si="8"/>
        <v>0.4</v>
      </c>
      <c r="Q109" s="129">
        <v>4</v>
      </c>
      <c r="R109" s="67"/>
      <c r="S109" s="67"/>
    </row>
    <row r="110" spans="1:19" s="61" customFormat="1" ht="28.05" customHeight="1" x14ac:dyDescent="0.3">
      <c r="A110" s="62">
        <f t="shared" si="6"/>
        <v>109</v>
      </c>
      <c r="B110" s="103" t="s">
        <v>166</v>
      </c>
      <c r="C110" s="116" t="s">
        <v>11</v>
      </c>
      <c r="D110" s="56" t="s">
        <v>118</v>
      </c>
      <c r="E110" s="55" t="s">
        <v>20</v>
      </c>
      <c r="F110" s="82">
        <v>0.1</v>
      </c>
      <c r="G110" s="83">
        <v>0</v>
      </c>
      <c r="H110" s="82">
        <v>0.5</v>
      </c>
      <c r="I110" s="84" t="s">
        <v>23</v>
      </c>
      <c r="J110" s="85" t="s">
        <v>124</v>
      </c>
      <c r="K110" s="85" t="s">
        <v>124</v>
      </c>
      <c r="L110" s="123">
        <v>0.01</v>
      </c>
      <c r="M110" s="73">
        <v>0.95</v>
      </c>
      <c r="N110" s="56" t="s">
        <v>126</v>
      </c>
      <c r="O110" s="71">
        <f t="shared" si="7"/>
        <v>0.83551463730485287</v>
      </c>
      <c r="P110" s="72">
        <f t="shared" si="8"/>
        <v>0.1</v>
      </c>
      <c r="Q110" s="129">
        <v>1</v>
      </c>
      <c r="R110" s="67" t="s">
        <v>168</v>
      </c>
      <c r="S110" s="67" t="s">
        <v>169</v>
      </c>
    </row>
    <row r="111" spans="1:19" s="61" customFormat="1" ht="28.05" customHeight="1" x14ac:dyDescent="0.3">
      <c r="A111" s="62">
        <f t="shared" si="6"/>
        <v>110</v>
      </c>
      <c r="B111" s="103" t="s">
        <v>166</v>
      </c>
      <c r="C111" s="117" t="s">
        <v>12</v>
      </c>
      <c r="D111" s="56" t="s">
        <v>118</v>
      </c>
      <c r="E111" s="55" t="s">
        <v>20</v>
      </c>
      <c r="F111" s="82">
        <v>0.21</v>
      </c>
      <c r="G111" s="83">
        <v>0</v>
      </c>
      <c r="H111" s="82">
        <v>0.5</v>
      </c>
      <c r="I111" s="84" t="s">
        <v>23</v>
      </c>
      <c r="J111" s="85" t="s">
        <v>124</v>
      </c>
      <c r="K111" s="85" t="s">
        <v>124</v>
      </c>
      <c r="L111" s="123">
        <v>0.1</v>
      </c>
      <c r="M111" s="73">
        <v>0.75</v>
      </c>
      <c r="N111" s="56" t="s">
        <v>126</v>
      </c>
      <c r="O111" s="71">
        <f t="shared" si="7"/>
        <v>1.6710292746097057</v>
      </c>
      <c r="P111" s="72">
        <f t="shared" si="8"/>
        <v>0.2</v>
      </c>
      <c r="Q111" s="129">
        <v>2</v>
      </c>
      <c r="R111" s="67"/>
      <c r="S111" s="67"/>
    </row>
    <row r="112" spans="1:19" s="61" customFormat="1" ht="28.05" customHeight="1" x14ac:dyDescent="0.3">
      <c r="A112" s="62">
        <f t="shared" si="6"/>
        <v>111</v>
      </c>
      <c r="B112" s="103" t="s">
        <v>166</v>
      </c>
      <c r="C112" s="117" t="s">
        <v>13</v>
      </c>
      <c r="D112" s="56" t="s">
        <v>118</v>
      </c>
      <c r="E112" s="55" t="s">
        <v>20</v>
      </c>
      <c r="F112" s="82">
        <v>101</v>
      </c>
      <c r="G112" s="83">
        <v>0</v>
      </c>
      <c r="H112" s="82">
        <v>1.1100000000000001</v>
      </c>
      <c r="I112" s="84" t="s">
        <v>23</v>
      </c>
      <c r="J112" s="85" t="s">
        <v>124</v>
      </c>
      <c r="K112" s="85" t="s">
        <v>124</v>
      </c>
      <c r="L112" s="123">
        <v>1</v>
      </c>
      <c r="M112" s="73">
        <v>0.3</v>
      </c>
      <c r="N112" s="56" t="s">
        <v>126</v>
      </c>
      <c r="O112" s="71">
        <f t="shared" si="7"/>
        <v>8.3551463730485285</v>
      </c>
      <c r="P112" s="72">
        <f t="shared" si="8"/>
        <v>1</v>
      </c>
      <c r="Q112" s="129">
        <v>10</v>
      </c>
      <c r="R112" s="67"/>
      <c r="S112" s="67"/>
    </row>
    <row r="113" spans="1:19" s="61" customFormat="1" ht="28.05" customHeight="1" x14ac:dyDescent="0.3">
      <c r="A113" s="62">
        <f t="shared" si="6"/>
        <v>112</v>
      </c>
      <c r="B113" s="103" t="s">
        <v>166</v>
      </c>
      <c r="C113" s="115" t="s">
        <v>14</v>
      </c>
      <c r="D113" s="56" t="s">
        <v>118</v>
      </c>
      <c r="E113" s="55" t="s">
        <v>20</v>
      </c>
      <c r="F113" s="82">
        <v>0.8</v>
      </c>
      <c r="G113" s="83">
        <v>0</v>
      </c>
      <c r="H113" s="82">
        <v>0.39</v>
      </c>
      <c r="I113" s="84" t="s">
        <v>23</v>
      </c>
      <c r="J113" s="85" t="s">
        <v>124</v>
      </c>
      <c r="K113" s="85" t="s">
        <v>124</v>
      </c>
      <c r="L113" s="123">
        <v>1</v>
      </c>
      <c r="M113" s="73">
        <v>0</v>
      </c>
      <c r="N113" s="56" t="s">
        <v>126</v>
      </c>
      <c r="O113" s="71">
        <f t="shared" si="7"/>
        <v>8.3551463730485285</v>
      </c>
      <c r="P113" s="72">
        <f t="shared" si="8"/>
        <v>1</v>
      </c>
      <c r="Q113" s="129">
        <v>10</v>
      </c>
      <c r="R113" s="67"/>
      <c r="S113" s="67"/>
    </row>
    <row r="114" spans="1:19" s="61" customFormat="1" ht="28.05" customHeight="1" x14ac:dyDescent="0.3">
      <c r="A114" s="62">
        <f t="shared" ref="A114:A117" si="9">ROW()-1</f>
        <v>113</v>
      </c>
      <c r="B114" s="103" t="s">
        <v>192</v>
      </c>
      <c r="C114" s="116" t="s">
        <v>11</v>
      </c>
      <c r="D114" s="56" t="s">
        <v>118</v>
      </c>
      <c r="E114" s="55" t="s">
        <v>20</v>
      </c>
      <c r="F114" s="82">
        <v>0.1</v>
      </c>
      <c r="G114" s="83">
        <v>0</v>
      </c>
      <c r="H114" s="82">
        <v>0.5</v>
      </c>
      <c r="I114" s="84" t="s">
        <v>23</v>
      </c>
      <c r="J114" s="85" t="s">
        <v>124</v>
      </c>
      <c r="K114" s="85" t="s">
        <v>124</v>
      </c>
      <c r="L114" s="123">
        <v>0.01</v>
      </c>
      <c r="M114" s="73">
        <v>0.95</v>
      </c>
      <c r="N114" s="56" t="s">
        <v>126</v>
      </c>
      <c r="O114" s="71">
        <f t="shared" ref="O114:O117" si="10">Q114-_xlfn.NORM.INV(0.95,0,1)*P114</f>
        <v>0.83551463730485287</v>
      </c>
      <c r="P114" s="72">
        <f t="shared" ref="P114:P117" si="11">Q114*0.1</f>
        <v>0.1</v>
      </c>
      <c r="Q114" s="129">
        <v>1</v>
      </c>
      <c r="R114" s="67" t="s">
        <v>193</v>
      </c>
      <c r="S114" s="67"/>
    </row>
    <row r="115" spans="1:19" s="61" customFormat="1" ht="28.05" customHeight="1" x14ac:dyDescent="0.3">
      <c r="A115" s="62">
        <f t="shared" si="9"/>
        <v>114</v>
      </c>
      <c r="B115" s="103" t="s">
        <v>192</v>
      </c>
      <c r="C115" s="117" t="s">
        <v>12</v>
      </c>
      <c r="D115" s="56" t="s">
        <v>118</v>
      </c>
      <c r="E115" s="55" t="s">
        <v>20</v>
      </c>
      <c r="F115" s="82">
        <v>0.21</v>
      </c>
      <c r="G115" s="83">
        <v>0</v>
      </c>
      <c r="H115" s="82">
        <v>0.5</v>
      </c>
      <c r="I115" s="84" t="s">
        <v>23</v>
      </c>
      <c r="J115" s="85" t="s">
        <v>124</v>
      </c>
      <c r="K115" s="85" t="s">
        <v>124</v>
      </c>
      <c r="L115" s="123">
        <v>0.1</v>
      </c>
      <c r="M115" s="73">
        <v>0.75</v>
      </c>
      <c r="N115" s="56" t="s">
        <v>126</v>
      </c>
      <c r="O115" s="71">
        <f t="shared" si="10"/>
        <v>1.6710292746097057</v>
      </c>
      <c r="P115" s="72">
        <f t="shared" si="11"/>
        <v>0.2</v>
      </c>
      <c r="Q115" s="129">
        <v>2</v>
      </c>
      <c r="R115" s="67"/>
      <c r="S115" s="67"/>
    </row>
    <row r="116" spans="1:19" s="61" customFormat="1" ht="28.05" customHeight="1" x14ac:dyDescent="0.3">
      <c r="A116" s="62">
        <f t="shared" si="9"/>
        <v>115</v>
      </c>
      <c r="B116" s="103" t="s">
        <v>192</v>
      </c>
      <c r="C116" s="117" t="s">
        <v>13</v>
      </c>
      <c r="D116" s="56" t="s">
        <v>118</v>
      </c>
      <c r="E116" s="55" t="s">
        <v>20</v>
      </c>
      <c r="F116" s="82">
        <v>101</v>
      </c>
      <c r="G116" s="83">
        <v>0</v>
      </c>
      <c r="H116" s="82">
        <v>1.1100000000000001</v>
      </c>
      <c r="I116" s="84" t="s">
        <v>23</v>
      </c>
      <c r="J116" s="85" t="s">
        <v>124</v>
      </c>
      <c r="K116" s="85" t="s">
        <v>124</v>
      </c>
      <c r="L116" s="124">
        <v>1</v>
      </c>
      <c r="M116" s="73">
        <v>0.3</v>
      </c>
      <c r="N116" s="56" t="s">
        <v>126</v>
      </c>
      <c r="O116" s="71">
        <f t="shared" si="10"/>
        <v>1.6710292746097057</v>
      </c>
      <c r="P116" s="72">
        <f t="shared" si="11"/>
        <v>0.2</v>
      </c>
      <c r="Q116" s="132">
        <v>2</v>
      </c>
      <c r="R116" s="67"/>
      <c r="S116" s="67"/>
    </row>
    <row r="117" spans="1:19" s="61" customFormat="1" ht="28.05" customHeight="1" x14ac:dyDescent="0.3">
      <c r="A117" s="62">
        <f t="shared" si="9"/>
        <v>116</v>
      </c>
      <c r="B117" s="103" t="s">
        <v>192</v>
      </c>
      <c r="C117" s="115" t="s">
        <v>14</v>
      </c>
      <c r="D117" s="56" t="s">
        <v>118</v>
      </c>
      <c r="E117" s="55" t="s">
        <v>20</v>
      </c>
      <c r="F117" s="82">
        <v>0.48</v>
      </c>
      <c r="G117" s="83">
        <v>0</v>
      </c>
      <c r="H117" s="82">
        <v>0.39</v>
      </c>
      <c r="I117" s="84" t="s">
        <v>23</v>
      </c>
      <c r="J117" s="85" t="s">
        <v>124</v>
      </c>
      <c r="K117" s="85" t="s">
        <v>124</v>
      </c>
      <c r="L117" s="123">
        <v>1</v>
      </c>
      <c r="M117" s="73">
        <v>0</v>
      </c>
      <c r="N117" s="56" t="s">
        <v>126</v>
      </c>
      <c r="O117" s="71">
        <f t="shared" si="10"/>
        <v>4.1775731865242642</v>
      </c>
      <c r="P117" s="72">
        <f t="shared" si="11"/>
        <v>0.5</v>
      </c>
      <c r="Q117" s="129">
        <v>5</v>
      </c>
      <c r="R117" s="67"/>
      <c r="S117" s="67"/>
    </row>
    <row r="118" spans="1:19" s="61" customFormat="1" ht="28.05" customHeight="1" x14ac:dyDescent="0.3">
      <c r="A118" s="62">
        <f t="shared" si="3"/>
        <v>117</v>
      </c>
      <c r="B118" s="88" t="s">
        <v>326</v>
      </c>
      <c r="C118" s="116" t="s">
        <v>11</v>
      </c>
      <c r="D118" s="56" t="s">
        <v>118</v>
      </c>
      <c r="E118" s="55" t="s">
        <v>20</v>
      </c>
      <c r="F118" s="82">
        <v>0.14000000000000001</v>
      </c>
      <c r="G118" s="83">
        <v>0</v>
      </c>
      <c r="H118" s="82">
        <v>0.5</v>
      </c>
      <c r="I118" s="84" t="s">
        <v>23</v>
      </c>
      <c r="J118" s="85" t="s">
        <v>124</v>
      </c>
      <c r="K118" s="85" t="s">
        <v>124</v>
      </c>
      <c r="L118" s="123">
        <v>0.05</v>
      </c>
      <c r="M118" s="73">
        <v>0.95</v>
      </c>
      <c r="N118" s="56" t="s">
        <v>126</v>
      </c>
      <c r="O118" s="71">
        <f>Q118-_xlfn.NORM.INV(0.95,0,1)*P118</f>
        <v>0.83551463730485287</v>
      </c>
      <c r="P118" s="72">
        <f>Q118*0.1</f>
        <v>0.1</v>
      </c>
      <c r="Q118" s="129">
        <v>1</v>
      </c>
      <c r="R118" s="67" t="s">
        <v>170</v>
      </c>
      <c r="S118" s="67"/>
    </row>
    <row r="119" spans="1:19" s="61" customFormat="1" ht="28.05" customHeight="1" x14ac:dyDescent="0.3">
      <c r="A119" s="62">
        <f t="shared" si="3"/>
        <v>118</v>
      </c>
      <c r="B119" s="88" t="s">
        <v>326</v>
      </c>
      <c r="C119" s="117" t="s">
        <v>12</v>
      </c>
      <c r="D119" s="56" t="s">
        <v>118</v>
      </c>
      <c r="E119" s="55" t="s">
        <v>20</v>
      </c>
      <c r="F119" s="82">
        <v>0.27</v>
      </c>
      <c r="G119" s="83">
        <v>0</v>
      </c>
      <c r="H119" s="82">
        <v>0.5</v>
      </c>
      <c r="I119" s="84" t="s">
        <v>23</v>
      </c>
      <c r="J119" s="85" t="s">
        <v>124</v>
      </c>
      <c r="K119" s="85" t="s">
        <v>124</v>
      </c>
      <c r="L119" s="123">
        <v>0.1</v>
      </c>
      <c r="M119" s="73">
        <v>0.75</v>
      </c>
      <c r="N119" s="56" t="s">
        <v>126</v>
      </c>
      <c r="O119" s="71">
        <f>Q119-_xlfn.NORM.INV(0.95,0,1)*P119</f>
        <v>1.6710292746097057</v>
      </c>
      <c r="P119" s="72">
        <f>Q119*0.1</f>
        <v>0.2</v>
      </c>
      <c r="Q119" s="129">
        <v>2</v>
      </c>
      <c r="R119" s="67"/>
      <c r="S119" s="67"/>
    </row>
    <row r="120" spans="1:19" s="61" customFormat="1" ht="28.05" customHeight="1" x14ac:dyDescent="0.3">
      <c r="A120" s="62">
        <f t="shared" si="3"/>
        <v>119</v>
      </c>
      <c r="B120" s="88" t="s">
        <v>326</v>
      </c>
      <c r="C120" s="117" t="s">
        <v>13</v>
      </c>
      <c r="D120" s="56" t="s">
        <v>118</v>
      </c>
      <c r="E120" s="55" t="s">
        <v>20</v>
      </c>
      <c r="F120" s="82">
        <v>101</v>
      </c>
      <c r="G120" s="83">
        <v>0</v>
      </c>
      <c r="H120" s="82">
        <v>1.1100000000000001</v>
      </c>
      <c r="I120" s="84" t="s">
        <v>23</v>
      </c>
      <c r="J120" s="85" t="s">
        <v>124</v>
      </c>
      <c r="K120" s="85" t="s">
        <v>124</v>
      </c>
      <c r="L120" s="123">
        <v>0.8</v>
      </c>
      <c r="M120" s="73">
        <v>0.3</v>
      </c>
      <c r="N120" s="56" t="s">
        <v>126</v>
      </c>
      <c r="O120" s="71">
        <f>Q120-_xlfn.NORM.INV(0.95,0,1)*P120</f>
        <v>8.3551463730485285</v>
      </c>
      <c r="P120" s="72">
        <f>Q120*0.1</f>
        <v>1</v>
      </c>
      <c r="Q120" s="129">
        <v>10</v>
      </c>
      <c r="R120" s="67"/>
      <c r="S120" s="67"/>
    </row>
    <row r="121" spans="1:19" s="61" customFormat="1" ht="28.05" customHeight="1" x14ac:dyDescent="0.3">
      <c r="A121" s="62">
        <f t="shared" si="3"/>
        <v>120</v>
      </c>
      <c r="B121" s="88" t="s">
        <v>326</v>
      </c>
      <c r="C121" s="115" t="s">
        <v>14</v>
      </c>
      <c r="D121" s="56" t="s">
        <v>118</v>
      </c>
      <c r="E121" s="55" t="s">
        <v>20</v>
      </c>
      <c r="F121" s="82">
        <v>0.8</v>
      </c>
      <c r="G121" s="83">
        <v>0</v>
      </c>
      <c r="H121" s="82">
        <v>0.39</v>
      </c>
      <c r="I121" s="84" t="s">
        <v>23</v>
      </c>
      <c r="J121" s="85" t="s">
        <v>124</v>
      </c>
      <c r="K121" s="85" t="s">
        <v>124</v>
      </c>
      <c r="L121" s="123">
        <v>1</v>
      </c>
      <c r="M121" s="73">
        <v>0</v>
      </c>
      <c r="N121" s="56" t="s">
        <v>126</v>
      </c>
      <c r="O121" s="71">
        <f>Q121-_xlfn.NORM.INV(0.95,0,1)*P121</f>
        <v>8.3551463730485285</v>
      </c>
      <c r="P121" s="72">
        <f>Q121*0.1</f>
        <v>1</v>
      </c>
      <c r="Q121" s="129">
        <v>10</v>
      </c>
      <c r="R121" s="67"/>
      <c r="S121" s="67"/>
    </row>
  </sheetData>
  <sortState xmlns:xlrd2="http://schemas.microsoft.com/office/spreadsheetml/2017/richdata2" ref="A2:S117">
    <sortCondition ref="B2:B117"/>
    <sortCondition ref="C2:C117"/>
  </sortState>
  <conditionalFormatting sqref="L2:L5 L74:L77 F74:H77 F30:H33 F2:H9 L22:L33">
    <cfRule type="containsText" dxfId="79" priority="128" operator="containsText" text="NA">
      <formula>NOT(ISERROR(SEARCH("NA",F2)))</formula>
    </cfRule>
  </conditionalFormatting>
  <conditionalFormatting sqref="F26:H29">
    <cfRule type="containsText" dxfId="78" priority="126" operator="containsText" text="NA">
      <formula>NOT(ISERROR(SEARCH("NA",F26)))</formula>
    </cfRule>
  </conditionalFormatting>
  <conditionalFormatting sqref="L26:L29">
    <cfRule type="containsText" dxfId="77" priority="127" operator="containsText" text="NA">
      <formula>NOT(ISERROR(SEARCH("NA",L26)))</formula>
    </cfRule>
  </conditionalFormatting>
  <conditionalFormatting sqref="L6:L9">
    <cfRule type="containsText" dxfId="76" priority="125" operator="containsText" text="NA">
      <formula>NOT(ISERROR(SEARCH("NA",L6)))</formula>
    </cfRule>
  </conditionalFormatting>
  <conditionalFormatting sqref="F10:H13">
    <cfRule type="containsText" dxfId="75" priority="123" operator="containsText" text="NA">
      <formula>NOT(ISERROR(SEARCH("NA",F10)))</formula>
    </cfRule>
  </conditionalFormatting>
  <conditionalFormatting sqref="L10:L13">
    <cfRule type="containsText" dxfId="74" priority="124" operator="containsText" text="NA">
      <formula>NOT(ISERROR(SEARCH("NA",L10)))</formula>
    </cfRule>
  </conditionalFormatting>
  <conditionalFormatting sqref="F14:H17">
    <cfRule type="containsText" dxfId="73" priority="121" operator="containsText" text="NA">
      <formula>NOT(ISERROR(SEARCH("NA",F14)))</formula>
    </cfRule>
  </conditionalFormatting>
  <conditionalFormatting sqref="L14:L17">
    <cfRule type="containsText" dxfId="72" priority="122" operator="containsText" text="NA">
      <formula>NOT(ISERROR(SEARCH("NA",L14)))</formula>
    </cfRule>
  </conditionalFormatting>
  <conditionalFormatting sqref="F26:H29">
    <cfRule type="containsText" dxfId="71" priority="120" operator="containsText" text="NA">
      <formula>NOT(ISERROR(SEARCH("NA",F26)))</formula>
    </cfRule>
  </conditionalFormatting>
  <conditionalFormatting sqref="L70:L77">
    <cfRule type="containsText" dxfId="70" priority="97" operator="containsText" text="NA">
      <formula>NOT(ISERROR(SEARCH("NA",L70)))</formula>
    </cfRule>
  </conditionalFormatting>
  <conditionalFormatting sqref="L34:L37">
    <cfRule type="containsText" dxfId="69" priority="113" operator="containsText" text="NA">
      <formula>NOT(ISERROR(SEARCH("NA",L34)))</formula>
    </cfRule>
  </conditionalFormatting>
  <conditionalFormatting sqref="L38:L41">
    <cfRule type="containsText" dxfId="68" priority="112" operator="containsText" text="NA">
      <formula>NOT(ISERROR(SEARCH("NA",L38)))</formula>
    </cfRule>
  </conditionalFormatting>
  <conditionalFormatting sqref="L118:L121">
    <cfRule type="containsText" dxfId="67" priority="110" operator="containsText" text="NA">
      <formula>NOT(ISERROR(SEARCH("NA",L118)))</formula>
    </cfRule>
  </conditionalFormatting>
  <conditionalFormatting sqref="L46:L49">
    <cfRule type="containsText" dxfId="66" priority="109" operator="containsText" text="NA">
      <formula>NOT(ISERROR(SEARCH("NA",L46)))</formula>
    </cfRule>
  </conditionalFormatting>
  <conditionalFormatting sqref="L50:L53">
    <cfRule type="containsText" dxfId="65" priority="108" operator="containsText" text="NA">
      <formula>NOT(ISERROR(SEARCH("NA",L50)))</formula>
    </cfRule>
  </conditionalFormatting>
  <conditionalFormatting sqref="L54:L57">
    <cfRule type="containsText" dxfId="64" priority="107" operator="containsText" text="NA">
      <formula>NOT(ISERROR(SEARCH("NA",L54)))</formula>
    </cfRule>
  </conditionalFormatting>
  <conditionalFormatting sqref="F58:H61">
    <cfRule type="containsText" dxfId="63" priority="106" operator="containsText" text="NA">
      <formula>NOT(ISERROR(SEARCH("NA",F58)))</formula>
    </cfRule>
  </conditionalFormatting>
  <conditionalFormatting sqref="L58:L61">
    <cfRule type="containsText" dxfId="62" priority="105" operator="containsText" text="NA">
      <formula>NOT(ISERROR(SEARCH("NA",L58)))</formula>
    </cfRule>
  </conditionalFormatting>
  <conditionalFormatting sqref="F62:H65">
    <cfRule type="containsText" dxfId="61" priority="104" operator="containsText" text="NA">
      <formula>NOT(ISERROR(SEARCH("NA",F62)))</formula>
    </cfRule>
  </conditionalFormatting>
  <conditionalFormatting sqref="L102:L105">
    <cfRule type="containsText" dxfId="60" priority="91" operator="containsText" text="NA">
      <formula>NOT(ISERROR(SEARCH("NA",L102)))</formula>
    </cfRule>
  </conditionalFormatting>
  <conditionalFormatting sqref="L78:L81">
    <cfRule type="containsText" dxfId="59" priority="96" operator="containsText" text="NA">
      <formula>NOT(ISERROR(SEARCH("NA",L78)))</formula>
    </cfRule>
  </conditionalFormatting>
  <conditionalFormatting sqref="L82:L85">
    <cfRule type="containsText" dxfId="58" priority="94" operator="containsText" text="NA">
      <formula>NOT(ISERROR(SEARCH("NA",L82)))</formula>
    </cfRule>
  </conditionalFormatting>
  <conditionalFormatting sqref="F82:H85">
    <cfRule type="containsText" dxfId="57" priority="95" operator="containsText" text="NA">
      <formula>NOT(ISERROR(SEARCH("NA",F82)))</formula>
    </cfRule>
  </conditionalFormatting>
  <conditionalFormatting sqref="L94:L97">
    <cfRule type="containsText" dxfId="56" priority="93" operator="containsText" text="NA">
      <formula>NOT(ISERROR(SEARCH("NA",L94)))</formula>
    </cfRule>
  </conditionalFormatting>
  <conditionalFormatting sqref="L98:L101">
    <cfRule type="containsText" dxfId="55" priority="92" operator="containsText" text="NA">
      <formula>NOT(ISERROR(SEARCH("NA",L98)))</formula>
    </cfRule>
  </conditionalFormatting>
  <conditionalFormatting sqref="F110:H113">
    <cfRule type="containsText" dxfId="54" priority="90" operator="containsText" text="NA">
      <formula>NOT(ISERROR(SEARCH("NA",F110)))</formula>
    </cfRule>
  </conditionalFormatting>
  <conditionalFormatting sqref="L110:L113">
    <cfRule type="containsText" dxfId="53" priority="89" operator="containsText" text="NA">
      <formula>NOT(ISERROR(SEARCH("NA",L110)))</formula>
    </cfRule>
  </conditionalFormatting>
  <conditionalFormatting sqref="F114:H117">
    <cfRule type="containsText" dxfId="52" priority="88" operator="containsText" text="NA">
      <formula>NOT(ISERROR(SEARCH("NA",F114)))</formula>
    </cfRule>
  </conditionalFormatting>
  <conditionalFormatting sqref="L114:L117">
    <cfRule type="containsText" dxfId="51" priority="87" operator="containsText" text="NA">
      <formula>NOT(ISERROR(SEARCH("NA",L114)))</formula>
    </cfRule>
  </conditionalFormatting>
  <conditionalFormatting sqref="F30:H33">
    <cfRule type="containsText" dxfId="50" priority="80" operator="containsText" text="NA">
      <formula>NOT(ISERROR(SEARCH("NA",F30)))</formula>
    </cfRule>
  </conditionalFormatting>
  <conditionalFormatting sqref="F30:H33">
    <cfRule type="containsText" dxfId="49" priority="81" operator="containsText" text="NA">
      <formula>NOT(ISERROR(SEARCH("NA",F30)))</formula>
    </cfRule>
  </conditionalFormatting>
  <conditionalFormatting sqref="F34:H37">
    <cfRule type="containsText" dxfId="48" priority="79" operator="containsText" text="NA">
      <formula>NOT(ISERROR(SEARCH("NA",F34)))</formula>
    </cfRule>
  </conditionalFormatting>
  <conditionalFormatting sqref="F34:H37">
    <cfRule type="containsText" dxfId="47" priority="77" operator="containsText" text="NA">
      <formula>NOT(ISERROR(SEARCH("NA",F34)))</formula>
    </cfRule>
  </conditionalFormatting>
  <conditionalFormatting sqref="F34:H37">
    <cfRule type="containsText" dxfId="46" priority="78" operator="containsText" text="NA">
      <formula>NOT(ISERROR(SEARCH("NA",F34)))</formula>
    </cfRule>
  </conditionalFormatting>
  <conditionalFormatting sqref="F38:H41">
    <cfRule type="containsText" dxfId="45" priority="76" operator="containsText" text="NA">
      <formula>NOT(ISERROR(SEARCH("NA",F38)))</formula>
    </cfRule>
  </conditionalFormatting>
  <conditionalFormatting sqref="F38:H41">
    <cfRule type="containsText" dxfId="44" priority="74" operator="containsText" text="NA">
      <formula>NOT(ISERROR(SEARCH("NA",F38)))</formula>
    </cfRule>
  </conditionalFormatting>
  <conditionalFormatting sqref="F38:H41">
    <cfRule type="containsText" dxfId="43" priority="75" operator="containsText" text="NA">
      <formula>NOT(ISERROR(SEARCH("NA",F38)))</formula>
    </cfRule>
  </conditionalFormatting>
  <conditionalFormatting sqref="F46:H49">
    <cfRule type="containsText" dxfId="42" priority="70" operator="containsText" text="NA">
      <formula>NOT(ISERROR(SEARCH("NA",F46)))</formula>
    </cfRule>
  </conditionalFormatting>
  <conditionalFormatting sqref="F46:H49">
    <cfRule type="containsText" dxfId="41" priority="68" operator="containsText" text="NA">
      <formula>NOT(ISERROR(SEARCH("NA",F46)))</formula>
    </cfRule>
  </conditionalFormatting>
  <conditionalFormatting sqref="F46:H49">
    <cfRule type="containsText" dxfId="40" priority="69" operator="containsText" text="NA">
      <formula>NOT(ISERROR(SEARCH("NA",F46)))</formula>
    </cfRule>
  </conditionalFormatting>
  <conditionalFormatting sqref="F50:H53">
    <cfRule type="containsText" dxfId="39" priority="67" operator="containsText" text="NA">
      <formula>NOT(ISERROR(SEARCH("NA",F50)))</formula>
    </cfRule>
  </conditionalFormatting>
  <conditionalFormatting sqref="F50:H53">
    <cfRule type="containsText" dxfId="38" priority="65" operator="containsText" text="NA">
      <formula>NOT(ISERROR(SEARCH("NA",F50)))</formula>
    </cfRule>
  </conditionalFormatting>
  <conditionalFormatting sqref="F50:H53">
    <cfRule type="containsText" dxfId="37" priority="66" operator="containsText" text="NA">
      <formula>NOT(ISERROR(SEARCH("NA",F50)))</formula>
    </cfRule>
  </conditionalFormatting>
  <conditionalFormatting sqref="F54:H57">
    <cfRule type="containsText" dxfId="36" priority="64" operator="containsText" text="NA">
      <formula>NOT(ISERROR(SEARCH("NA",F54)))</formula>
    </cfRule>
  </conditionalFormatting>
  <conditionalFormatting sqref="F54:H57">
    <cfRule type="containsText" dxfId="35" priority="62" operator="containsText" text="NA">
      <formula>NOT(ISERROR(SEARCH("NA",F54)))</formula>
    </cfRule>
  </conditionalFormatting>
  <conditionalFormatting sqref="F54:H57">
    <cfRule type="containsText" dxfId="34" priority="63" operator="containsText" text="NA">
      <formula>NOT(ISERROR(SEARCH("NA",F54)))</formula>
    </cfRule>
  </conditionalFormatting>
  <conditionalFormatting sqref="F70:H77">
    <cfRule type="containsText" dxfId="33" priority="61" operator="containsText" text="NA">
      <formula>NOT(ISERROR(SEARCH("NA",F70)))</formula>
    </cfRule>
  </conditionalFormatting>
  <conditionalFormatting sqref="F70:H77">
    <cfRule type="containsText" dxfId="32" priority="59" operator="containsText" text="NA">
      <formula>NOT(ISERROR(SEARCH("NA",F70)))</formula>
    </cfRule>
  </conditionalFormatting>
  <conditionalFormatting sqref="F70:H77">
    <cfRule type="containsText" dxfId="31" priority="60" operator="containsText" text="NA">
      <formula>NOT(ISERROR(SEARCH("NA",F70)))</formula>
    </cfRule>
  </conditionalFormatting>
  <conditionalFormatting sqref="F94:H97">
    <cfRule type="containsText" dxfId="30" priority="56" operator="containsText" text="NA">
      <formula>NOT(ISERROR(SEARCH("NA",F94)))</formula>
    </cfRule>
  </conditionalFormatting>
  <conditionalFormatting sqref="F22:H25">
    <cfRule type="containsText" dxfId="29" priority="46" operator="containsText" text="NA">
      <formula>NOT(ISERROR(SEARCH("NA",F22)))</formula>
    </cfRule>
  </conditionalFormatting>
  <conditionalFormatting sqref="F22:H25">
    <cfRule type="containsText" dxfId="28" priority="47" operator="containsText" text="NA">
      <formula>NOT(ISERROR(SEARCH("NA",F22)))</formula>
    </cfRule>
  </conditionalFormatting>
  <conditionalFormatting sqref="F78:H81">
    <cfRule type="containsText" dxfId="27" priority="45" operator="containsText" text="NA">
      <formula>NOT(ISERROR(SEARCH("NA",F78)))</formula>
    </cfRule>
  </conditionalFormatting>
  <conditionalFormatting sqref="F66:H69">
    <cfRule type="containsText" dxfId="26" priority="42" operator="containsText" text="NA">
      <formula>NOT(ISERROR(SEARCH("NA",F66)))</formula>
    </cfRule>
  </conditionalFormatting>
  <conditionalFormatting sqref="L86:L89">
    <cfRule type="containsText" dxfId="25" priority="41" operator="containsText" text="NA">
      <formula>NOT(ISERROR(SEARCH("NA",L86)))</formula>
    </cfRule>
  </conditionalFormatting>
  <conditionalFormatting sqref="F86:H89">
    <cfRule type="containsText" dxfId="24" priority="40" operator="containsText" text="NA">
      <formula>NOT(ISERROR(SEARCH("NA",F86)))</formula>
    </cfRule>
  </conditionalFormatting>
  <conditionalFormatting sqref="F98:H101">
    <cfRule type="containsText" dxfId="23" priority="39" operator="containsText" text="NA">
      <formula>NOT(ISERROR(SEARCH("NA",F98)))</formula>
    </cfRule>
  </conditionalFormatting>
  <conditionalFormatting sqref="F102:H105">
    <cfRule type="containsText" dxfId="22" priority="38" operator="containsText" text="NA">
      <formula>NOT(ISERROR(SEARCH("NA",F102)))</formula>
    </cfRule>
  </conditionalFormatting>
  <conditionalFormatting sqref="F2:F17 F94:F105 F22:F41 F46:F89 F110:F1048576">
    <cfRule type="cellIs" dxfId="21" priority="36" operator="greaterThanOrEqual">
      <formula>100</formula>
    </cfRule>
  </conditionalFormatting>
  <conditionalFormatting sqref="L106:L109">
    <cfRule type="containsText" dxfId="20" priority="35" operator="containsText" text="NA">
      <formula>NOT(ISERROR(SEARCH("NA",L106)))</formula>
    </cfRule>
  </conditionalFormatting>
  <conditionalFormatting sqref="F106:H109">
    <cfRule type="containsText" dxfId="19" priority="34" operator="containsText" text="NA">
      <formula>NOT(ISERROR(SEARCH("NA",F106)))</formula>
    </cfRule>
  </conditionalFormatting>
  <conditionalFormatting sqref="F106:F109">
    <cfRule type="cellIs" dxfId="18" priority="33" operator="greaterThanOrEqual">
      <formula>100</formula>
    </cfRule>
  </conditionalFormatting>
  <conditionalFormatting sqref="L62:L65">
    <cfRule type="containsText" dxfId="17" priority="18" operator="containsText" text="NA">
      <formula>NOT(ISERROR(SEARCH("NA",L62)))</formula>
    </cfRule>
  </conditionalFormatting>
  <conditionalFormatting sqref="L66:L69">
    <cfRule type="containsText" dxfId="16" priority="16" operator="containsText" text="NA">
      <formula>NOT(ISERROR(SEARCH("NA",L66)))</formula>
    </cfRule>
  </conditionalFormatting>
  <conditionalFormatting sqref="F18:H21">
    <cfRule type="containsText" dxfId="15" priority="14" operator="containsText" text="NA">
      <formula>NOT(ISERROR(SEARCH("NA",F18)))</formula>
    </cfRule>
  </conditionalFormatting>
  <conditionalFormatting sqref="L18:L21">
    <cfRule type="containsText" dxfId="14" priority="15" operator="containsText" text="NA">
      <formula>NOT(ISERROR(SEARCH("NA",L18)))</formula>
    </cfRule>
  </conditionalFormatting>
  <conditionalFormatting sqref="F18:F21">
    <cfRule type="cellIs" dxfId="13" priority="13" operator="greaterThanOrEqual">
      <formula>100</formula>
    </cfRule>
  </conditionalFormatting>
  <conditionalFormatting sqref="L42:L45">
    <cfRule type="containsText" dxfId="12" priority="12" operator="containsText" text="NA">
      <formula>NOT(ISERROR(SEARCH("NA",L42)))</formula>
    </cfRule>
  </conditionalFormatting>
  <conditionalFormatting sqref="F42:H45">
    <cfRule type="containsText" dxfId="11" priority="11" operator="containsText" text="NA">
      <formula>NOT(ISERROR(SEARCH("NA",F42)))</formula>
    </cfRule>
  </conditionalFormatting>
  <conditionalFormatting sqref="F42:H45">
    <cfRule type="containsText" dxfId="10" priority="9" operator="containsText" text="NA">
      <formula>NOT(ISERROR(SEARCH("NA",F42)))</formula>
    </cfRule>
  </conditionalFormatting>
  <conditionalFormatting sqref="F42:H45">
    <cfRule type="containsText" dxfId="9" priority="10" operator="containsText" text="NA">
      <formula>NOT(ISERROR(SEARCH("NA",F42)))</formula>
    </cfRule>
  </conditionalFormatting>
  <conditionalFormatting sqref="F42:F45">
    <cfRule type="cellIs" dxfId="8" priority="8" operator="greaterThanOrEqual">
      <formula>100</formula>
    </cfRule>
  </conditionalFormatting>
  <conditionalFormatting sqref="L90:L93">
    <cfRule type="containsText" dxfId="7" priority="7" operator="containsText" text="NA">
      <formula>NOT(ISERROR(SEARCH("NA",L90)))</formula>
    </cfRule>
  </conditionalFormatting>
  <conditionalFormatting sqref="F90:H93">
    <cfRule type="containsText" dxfId="6" priority="6" operator="containsText" text="NA">
      <formula>NOT(ISERROR(SEARCH("NA",F90)))</formula>
    </cfRule>
  </conditionalFormatting>
  <conditionalFormatting sqref="F90:F93">
    <cfRule type="cellIs" dxfId="5" priority="5" operator="greaterThanOrEqual">
      <formula>100</formula>
    </cfRule>
  </conditionalFormatting>
  <conditionalFormatting sqref="F118:H121">
    <cfRule type="containsText" dxfId="4" priority="4" operator="containsText" text="NA">
      <formula>NOT(ISERROR(SEARCH("NA",F118)))</formula>
    </cfRule>
  </conditionalFormatting>
  <conditionalFormatting sqref="F118:H121">
    <cfRule type="containsText" dxfId="3" priority="2" operator="containsText" text="NA">
      <formula>NOT(ISERROR(SEARCH("NA",F118)))</formula>
    </cfRule>
  </conditionalFormatting>
  <conditionalFormatting sqref="F118:H121">
    <cfRule type="containsText" dxfId="2" priority="3" operator="containsText" text="NA">
      <formula>NOT(ISERROR(SEARCH("NA",F118)))</formula>
    </cfRule>
  </conditionalFormatting>
  <conditionalFormatting sqref="F118:F121">
    <cfRule type="cellIs" dxfId="1" priority="1" operator="greaterThanOrEqual">
      <formula>100</formula>
    </cfRule>
  </conditionalFormatting>
  <dataValidations count="1">
    <dataValidation type="list" allowBlank="1" showInputMessage="1" showErrorMessage="1" sqref="B2:B45 B46:B121" xr:uid="{BE12A512-0E38-EE4F-BBA6-A98140C6E587}">
      <formula1>ComponentTypeList</formula1>
    </dataValidation>
  </dataValidations>
  <pageMargins left="0.75" right="0.75" top="1" bottom="1" header="0.5" footer="0.5"/>
  <pageSetup paperSize="9" orientation="portrait" horizontalDpi="4294967292" verticalDpi="4294967292"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6565"/>
  </sheetPr>
  <dimension ref="A1:D141"/>
  <sheetViews>
    <sheetView zoomScaleNormal="100" zoomScalePageLayoutView="110" workbookViewId="0">
      <pane ySplit="1" topLeftCell="A2" activePane="bottomLeft" state="frozen"/>
      <selection pane="bottomLeft" activeCell="A121" sqref="A121"/>
    </sheetView>
  </sheetViews>
  <sheetFormatPr defaultColWidth="10.796875" defaultRowHeight="13.8" x14ac:dyDescent="0.3"/>
  <cols>
    <col min="1" max="1" width="35.19921875" style="29" customWidth="1"/>
    <col min="2" max="2" width="16.796875" style="29" customWidth="1"/>
    <col min="3" max="3" width="109.796875" style="32" customWidth="1"/>
    <col min="4" max="4" width="44.69921875" style="29" customWidth="1"/>
    <col min="5" max="16384" width="10.796875" style="29"/>
  </cols>
  <sheetData>
    <row r="1" spans="1:3" ht="28.05" customHeight="1" x14ac:dyDescent="0.3">
      <c r="A1" s="90" t="s">
        <v>0</v>
      </c>
      <c r="B1" s="90" t="s">
        <v>4</v>
      </c>
      <c r="C1" s="91" t="s">
        <v>26</v>
      </c>
    </row>
    <row r="2" spans="1:3" s="30" customFormat="1" ht="30" customHeight="1" x14ac:dyDescent="0.3">
      <c r="A2" s="108" t="s">
        <v>55</v>
      </c>
      <c r="B2" s="108" t="s">
        <v>11</v>
      </c>
      <c r="C2" s="104" t="s">
        <v>178</v>
      </c>
    </row>
    <row r="3" spans="1:3" s="30" customFormat="1" ht="30" customHeight="1" x14ac:dyDescent="0.3">
      <c r="A3" s="109" t="s">
        <v>55</v>
      </c>
      <c r="B3" s="109" t="s">
        <v>12</v>
      </c>
      <c r="C3" s="105" t="s">
        <v>178</v>
      </c>
    </row>
    <row r="4" spans="1:3" s="30" customFormat="1" ht="30" customHeight="1" x14ac:dyDescent="0.3">
      <c r="A4" s="109" t="s">
        <v>55</v>
      </c>
      <c r="B4" s="109" t="s">
        <v>13</v>
      </c>
      <c r="C4" s="105" t="s">
        <v>178</v>
      </c>
    </row>
    <row r="5" spans="1:3" s="30" customFormat="1" ht="30" customHeight="1" x14ac:dyDescent="0.3">
      <c r="A5" s="110" t="s">
        <v>55</v>
      </c>
      <c r="B5" s="110" t="s">
        <v>14</v>
      </c>
      <c r="C5" s="106" t="s">
        <v>178</v>
      </c>
    </row>
    <row r="6" spans="1:3" s="31" customFormat="1" ht="30" customHeight="1" x14ac:dyDescent="0.3">
      <c r="A6" s="109" t="s">
        <v>81</v>
      </c>
      <c r="B6" s="109" t="s">
        <v>11</v>
      </c>
      <c r="C6" s="105" t="s">
        <v>172</v>
      </c>
    </row>
    <row r="7" spans="1:3" s="30" customFormat="1" ht="30" customHeight="1" x14ac:dyDescent="0.3">
      <c r="A7" s="109" t="s">
        <v>81</v>
      </c>
      <c r="B7" s="109" t="s">
        <v>12</v>
      </c>
      <c r="C7" s="105" t="s">
        <v>172</v>
      </c>
    </row>
    <row r="8" spans="1:3" s="30" customFormat="1" ht="30" customHeight="1" x14ac:dyDescent="0.3">
      <c r="A8" s="109" t="s">
        <v>81</v>
      </c>
      <c r="B8" s="109" t="s">
        <v>13</v>
      </c>
      <c r="C8" s="105" t="s">
        <v>172</v>
      </c>
    </row>
    <row r="9" spans="1:3" s="30" customFormat="1" ht="30" customHeight="1" x14ac:dyDescent="0.3">
      <c r="A9" s="109" t="s">
        <v>81</v>
      </c>
      <c r="B9" s="109" t="s">
        <v>14</v>
      </c>
      <c r="C9" s="105" t="s">
        <v>172</v>
      </c>
    </row>
    <row r="10" spans="1:3" s="30" customFormat="1" ht="30" customHeight="1" x14ac:dyDescent="0.3">
      <c r="A10" s="108" t="s">
        <v>7</v>
      </c>
      <c r="B10" s="108" t="s">
        <v>11</v>
      </c>
      <c r="C10" s="104" t="s">
        <v>172</v>
      </c>
    </row>
    <row r="11" spans="1:3" s="30" customFormat="1" ht="30" customHeight="1" x14ac:dyDescent="0.3">
      <c r="A11" s="109" t="s">
        <v>7</v>
      </c>
      <c r="B11" s="109" t="s">
        <v>12</v>
      </c>
      <c r="C11" s="105" t="s">
        <v>172</v>
      </c>
    </row>
    <row r="12" spans="1:3" s="30" customFormat="1" ht="30" customHeight="1" x14ac:dyDescent="0.3">
      <c r="A12" s="109" t="s">
        <v>7</v>
      </c>
      <c r="B12" s="109" t="s">
        <v>13</v>
      </c>
      <c r="C12" s="105" t="s">
        <v>172</v>
      </c>
    </row>
    <row r="13" spans="1:3" s="30" customFormat="1" ht="30" customHeight="1" x14ac:dyDescent="0.3">
      <c r="A13" s="109" t="s">
        <v>7</v>
      </c>
      <c r="B13" s="109" t="s">
        <v>14</v>
      </c>
      <c r="C13" s="105" t="s">
        <v>172</v>
      </c>
    </row>
    <row r="14" spans="1:3" s="30" customFormat="1" ht="30" customHeight="1" x14ac:dyDescent="0.3">
      <c r="A14" s="108" t="s">
        <v>112</v>
      </c>
      <c r="B14" s="108" t="s">
        <v>11</v>
      </c>
      <c r="C14" s="104" t="s">
        <v>172</v>
      </c>
    </row>
    <row r="15" spans="1:3" s="30" customFormat="1" ht="30" customHeight="1" x14ac:dyDescent="0.3">
      <c r="A15" s="109" t="s">
        <v>112</v>
      </c>
      <c r="B15" s="109" t="s">
        <v>12</v>
      </c>
      <c r="C15" s="105" t="s">
        <v>172</v>
      </c>
    </row>
    <row r="16" spans="1:3" s="30" customFormat="1" ht="30" customHeight="1" x14ac:dyDescent="0.3">
      <c r="A16" s="109" t="s">
        <v>112</v>
      </c>
      <c r="B16" s="109" t="s">
        <v>13</v>
      </c>
      <c r="C16" s="105" t="s">
        <v>172</v>
      </c>
    </row>
    <row r="17" spans="1:3" s="30" customFormat="1" ht="30" customHeight="1" x14ac:dyDescent="0.3">
      <c r="A17" s="109" t="s">
        <v>112</v>
      </c>
      <c r="B17" s="109" t="s">
        <v>14</v>
      </c>
      <c r="C17" s="105" t="s">
        <v>172</v>
      </c>
    </row>
    <row r="18" spans="1:3" s="30" customFormat="1" ht="30" customHeight="1" x14ac:dyDescent="0.3">
      <c r="A18" s="108" t="s">
        <v>142</v>
      </c>
      <c r="B18" s="108" t="s">
        <v>11</v>
      </c>
      <c r="C18" s="104" t="s">
        <v>196</v>
      </c>
    </row>
    <row r="19" spans="1:3" s="30" customFormat="1" ht="30" customHeight="1" x14ac:dyDescent="0.3">
      <c r="A19" s="109" t="s">
        <v>142</v>
      </c>
      <c r="B19" s="109" t="s">
        <v>12</v>
      </c>
      <c r="C19" s="105" t="s">
        <v>278</v>
      </c>
    </row>
    <row r="20" spans="1:3" s="30" customFormat="1" ht="30" customHeight="1" x14ac:dyDescent="0.3">
      <c r="A20" s="109" t="s">
        <v>142</v>
      </c>
      <c r="B20" s="109" t="s">
        <v>13</v>
      </c>
      <c r="C20" s="105" t="s">
        <v>277</v>
      </c>
    </row>
    <row r="21" spans="1:3" s="30" customFormat="1" ht="30" customHeight="1" x14ac:dyDescent="0.3">
      <c r="A21" s="109" t="s">
        <v>142</v>
      </c>
      <c r="B21" s="109" t="s">
        <v>14</v>
      </c>
      <c r="C21" s="105" t="s">
        <v>197</v>
      </c>
    </row>
    <row r="22" spans="1:3" s="30" customFormat="1" ht="30" customHeight="1" x14ac:dyDescent="0.3">
      <c r="A22" s="108" t="s">
        <v>328</v>
      </c>
      <c r="B22" s="108" t="s">
        <v>11</v>
      </c>
      <c r="C22" s="104" t="s">
        <v>224</v>
      </c>
    </row>
    <row r="23" spans="1:3" s="30" customFormat="1" ht="30" customHeight="1" x14ac:dyDescent="0.3">
      <c r="A23" s="109" t="s">
        <v>328</v>
      </c>
      <c r="B23" s="109" t="s">
        <v>12</v>
      </c>
      <c r="C23" s="105" t="s">
        <v>225</v>
      </c>
    </row>
    <row r="24" spans="1:3" s="30" customFormat="1" ht="41.4" x14ac:dyDescent="0.3">
      <c r="A24" s="109" t="s">
        <v>328</v>
      </c>
      <c r="B24" s="109" t="s">
        <v>13</v>
      </c>
      <c r="C24" s="105" t="s">
        <v>226</v>
      </c>
    </row>
    <row r="25" spans="1:3" s="30" customFormat="1" ht="30" customHeight="1" x14ac:dyDescent="0.3">
      <c r="A25" s="109" t="s">
        <v>328</v>
      </c>
      <c r="B25" s="109" t="s">
        <v>14</v>
      </c>
      <c r="C25" s="105" t="s">
        <v>227</v>
      </c>
    </row>
    <row r="26" spans="1:3" s="30" customFormat="1" ht="30" customHeight="1" x14ac:dyDescent="0.3">
      <c r="A26" s="108" t="s">
        <v>98</v>
      </c>
      <c r="B26" s="108" t="s">
        <v>11</v>
      </c>
      <c r="C26" s="104" t="s">
        <v>224</v>
      </c>
    </row>
    <row r="27" spans="1:3" s="30" customFormat="1" ht="30" customHeight="1" x14ac:dyDescent="0.3">
      <c r="A27" s="109" t="s">
        <v>98</v>
      </c>
      <c r="B27" s="109" t="s">
        <v>12</v>
      </c>
      <c r="C27" s="105" t="s">
        <v>225</v>
      </c>
    </row>
    <row r="28" spans="1:3" s="30" customFormat="1" ht="41.4" x14ac:dyDescent="0.3">
      <c r="A28" s="109" t="s">
        <v>98</v>
      </c>
      <c r="B28" s="109" t="s">
        <v>13</v>
      </c>
      <c r="C28" s="105" t="s">
        <v>228</v>
      </c>
    </row>
    <row r="29" spans="1:3" s="30" customFormat="1" ht="30" customHeight="1" x14ac:dyDescent="0.3">
      <c r="A29" s="109" t="s">
        <v>98</v>
      </c>
      <c r="B29" s="109" t="s">
        <v>14</v>
      </c>
      <c r="C29" s="105" t="s">
        <v>227</v>
      </c>
    </row>
    <row r="30" spans="1:3" s="30" customFormat="1" ht="30" customHeight="1" x14ac:dyDescent="0.3">
      <c r="A30" s="108" t="s">
        <v>97</v>
      </c>
      <c r="B30" s="108" t="s">
        <v>11</v>
      </c>
      <c r="C30" s="104" t="s">
        <v>173</v>
      </c>
    </row>
    <row r="31" spans="1:3" s="30" customFormat="1" ht="30" customHeight="1" x14ac:dyDescent="0.3">
      <c r="A31" s="109" t="s">
        <v>97</v>
      </c>
      <c r="B31" s="109" t="s">
        <v>12</v>
      </c>
      <c r="C31" s="105" t="s">
        <v>174</v>
      </c>
    </row>
    <row r="32" spans="1:3" s="30" customFormat="1" ht="30" customHeight="1" x14ac:dyDescent="0.3">
      <c r="A32" s="109" t="s">
        <v>97</v>
      </c>
      <c r="B32" s="109" t="s">
        <v>13</v>
      </c>
      <c r="C32" s="105" t="s">
        <v>229</v>
      </c>
    </row>
    <row r="33" spans="1:3" s="30" customFormat="1" ht="30" customHeight="1" x14ac:dyDescent="0.3">
      <c r="A33" s="110" t="s">
        <v>97</v>
      </c>
      <c r="B33" s="110" t="s">
        <v>14</v>
      </c>
      <c r="C33" s="106" t="s">
        <v>230</v>
      </c>
    </row>
    <row r="34" spans="1:3" s="30" customFormat="1" ht="30" customHeight="1" x14ac:dyDescent="0.3">
      <c r="A34" s="108" t="s">
        <v>279</v>
      </c>
      <c r="B34" s="108" t="s">
        <v>11</v>
      </c>
      <c r="C34" s="104" t="s">
        <v>280</v>
      </c>
    </row>
    <row r="35" spans="1:3" s="30" customFormat="1" ht="30" customHeight="1" x14ac:dyDescent="0.3">
      <c r="A35" s="109" t="s">
        <v>279</v>
      </c>
      <c r="B35" s="109" t="s">
        <v>12</v>
      </c>
      <c r="C35" s="105" t="s">
        <v>282</v>
      </c>
    </row>
    <row r="36" spans="1:3" s="30" customFormat="1" ht="30" customHeight="1" x14ac:dyDescent="0.3">
      <c r="A36" s="109" t="s">
        <v>279</v>
      </c>
      <c r="B36" s="109" t="s">
        <v>13</v>
      </c>
      <c r="C36" s="105" t="s">
        <v>281</v>
      </c>
    </row>
    <row r="37" spans="1:3" s="30" customFormat="1" ht="30" customHeight="1" x14ac:dyDescent="0.3">
      <c r="A37" s="110" t="s">
        <v>279</v>
      </c>
      <c r="B37" s="110" t="s">
        <v>14</v>
      </c>
      <c r="C37" s="106" t="s">
        <v>231</v>
      </c>
    </row>
    <row r="38" spans="1:3" s="30" customFormat="1" ht="30" customHeight="1" x14ac:dyDescent="0.3">
      <c r="A38" s="108" t="s">
        <v>40</v>
      </c>
      <c r="B38" s="108" t="s">
        <v>11</v>
      </c>
      <c r="C38" s="104" t="s">
        <v>232</v>
      </c>
    </row>
    <row r="39" spans="1:3" s="30" customFormat="1" ht="30" customHeight="1" x14ac:dyDescent="0.3">
      <c r="A39" s="109" t="s">
        <v>40</v>
      </c>
      <c r="B39" s="109" t="s">
        <v>12</v>
      </c>
      <c r="C39" s="105" t="s">
        <v>233</v>
      </c>
    </row>
    <row r="40" spans="1:3" s="30" customFormat="1" ht="30" customHeight="1" x14ac:dyDescent="0.3">
      <c r="A40" s="109" t="s">
        <v>40</v>
      </c>
      <c r="B40" s="109" t="s">
        <v>13</v>
      </c>
      <c r="C40" s="105" t="s">
        <v>234</v>
      </c>
    </row>
    <row r="41" spans="1:3" s="30" customFormat="1" ht="30" customHeight="1" x14ac:dyDescent="0.3">
      <c r="A41" s="109" t="s">
        <v>40</v>
      </c>
      <c r="B41" s="109" t="s">
        <v>14</v>
      </c>
      <c r="C41" s="105" t="s">
        <v>235</v>
      </c>
    </row>
    <row r="42" spans="1:3" s="30" customFormat="1" ht="30" customHeight="1" x14ac:dyDescent="0.3">
      <c r="A42" s="108" t="s">
        <v>115</v>
      </c>
      <c r="B42" s="108" t="s">
        <v>11</v>
      </c>
      <c r="C42" s="104" t="s">
        <v>196</v>
      </c>
    </row>
    <row r="43" spans="1:3" s="30" customFormat="1" ht="30" customHeight="1" x14ac:dyDescent="0.3">
      <c r="A43" s="109" t="s">
        <v>115</v>
      </c>
      <c r="B43" s="109" t="s">
        <v>12</v>
      </c>
      <c r="C43" s="105" t="s">
        <v>276</v>
      </c>
    </row>
    <row r="44" spans="1:3" s="30" customFormat="1" ht="30" customHeight="1" x14ac:dyDescent="0.3">
      <c r="A44" s="109" t="s">
        <v>115</v>
      </c>
      <c r="B44" s="109" t="s">
        <v>13</v>
      </c>
      <c r="C44" s="105" t="s">
        <v>277</v>
      </c>
    </row>
    <row r="45" spans="1:3" s="30" customFormat="1" ht="30" customHeight="1" x14ac:dyDescent="0.3">
      <c r="A45" s="109" t="s">
        <v>115</v>
      </c>
      <c r="B45" s="109" t="s">
        <v>14</v>
      </c>
      <c r="C45" s="105" t="s">
        <v>197</v>
      </c>
    </row>
    <row r="46" spans="1:3" s="30" customFormat="1" ht="30" customHeight="1" x14ac:dyDescent="0.3">
      <c r="A46" s="108" t="s">
        <v>175</v>
      </c>
      <c r="B46" s="108" t="s">
        <v>11</v>
      </c>
      <c r="C46" s="104" t="s">
        <v>255</v>
      </c>
    </row>
    <row r="47" spans="1:3" s="30" customFormat="1" ht="30" customHeight="1" x14ac:dyDescent="0.3">
      <c r="A47" s="109" t="s">
        <v>175</v>
      </c>
      <c r="B47" s="109" t="s">
        <v>12</v>
      </c>
      <c r="C47" s="105" t="s">
        <v>256</v>
      </c>
    </row>
    <row r="48" spans="1:3" s="30" customFormat="1" ht="30" customHeight="1" x14ac:dyDescent="0.3">
      <c r="A48" s="109" t="s">
        <v>175</v>
      </c>
      <c r="B48" s="109" t="s">
        <v>13</v>
      </c>
      <c r="C48" s="105" t="s">
        <v>257</v>
      </c>
    </row>
    <row r="49" spans="1:3" s="30" customFormat="1" ht="30" customHeight="1" x14ac:dyDescent="0.3">
      <c r="A49" s="109" t="s">
        <v>175</v>
      </c>
      <c r="B49" s="109" t="s">
        <v>14</v>
      </c>
      <c r="C49" s="105" t="s">
        <v>258</v>
      </c>
    </row>
    <row r="50" spans="1:3" s="30" customFormat="1" ht="30" customHeight="1" x14ac:dyDescent="0.3">
      <c r="A50" s="108" t="s">
        <v>167</v>
      </c>
      <c r="B50" s="108" t="s">
        <v>11</v>
      </c>
      <c r="C50" s="104" t="s">
        <v>162</v>
      </c>
    </row>
    <row r="51" spans="1:3" s="30" customFormat="1" ht="30" customHeight="1" x14ac:dyDescent="0.3">
      <c r="A51" s="109" t="s">
        <v>167</v>
      </c>
      <c r="B51" s="109" t="s">
        <v>12</v>
      </c>
      <c r="C51" s="105" t="s">
        <v>236</v>
      </c>
    </row>
    <row r="52" spans="1:3" s="30" customFormat="1" ht="30" customHeight="1" x14ac:dyDescent="0.3">
      <c r="A52" s="109" t="s">
        <v>167</v>
      </c>
      <c r="B52" s="109" t="s">
        <v>13</v>
      </c>
      <c r="C52" s="105" t="s">
        <v>237</v>
      </c>
    </row>
    <row r="53" spans="1:3" s="30" customFormat="1" ht="30" customHeight="1" x14ac:dyDescent="0.3">
      <c r="A53" s="109" t="s">
        <v>167</v>
      </c>
      <c r="B53" s="109" t="s">
        <v>14</v>
      </c>
      <c r="C53" s="105" t="s">
        <v>23</v>
      </c>
    </row>
    <row r="54" spans="1:3" s="30" customFormat="1" ht="30" customHeight="1" x14ac:dyDescent="0.3">
      <c r="A54" s="108" t="s">
        <v>148</v>
      </c>
      <c r="B54" s="108" t="s">
        <v>11</v>
      </c>
      <c r="C54" s="104" t="s">
        <v>243</v>
      </c>
    </row>
    <row r="55" spans="1:3" s="30" customFormat="1" ht="30" customHeight="1" x14ac:dyDescent="0.3">
      <c r="A55" s="109" t="s">
        <v>148</v>
      </c>
      <c r="B55" s="109" t="s">
        <v>12</v>
      </c>
      <c r="C55" s="105" t="s">
        <v>244</v>
      </c>
    </row>
    <row r="56" spans="1:3" s="30" customFormat="1" ht="30" customHeight="1" x14ac:dyDescent="0.3">
      <c r="A56" s="109" t="s">
        <v>148</v>
      </c>
      <c r="B56" s="109" t="s">
        <v>13</v>
      </c>
      <c r="C56" s="105" t="s">
        <v>245</v>
      </c>
    </row>
    <row r="57" spans="1:3" s="30" customFormat="1" ht="30" customHeight="1" x14ac:dyDescent="0.3">
      <c r="A57" s="109" t="s">
        <v>148</v>
      </c>
      <c r="B57" s="109" t="s">
        <v>14</v>
      </c>
      <c r="C57" s="105" t="s">
        <v>246</v>
      </c>
    </row>
    <row r="58" spans="1:3" s="30" customFormat="1" ht="30" customHeight="1" x14ac:dyDescent="0.3">
      <c r="A58" s="111" t="s">
        <v>134</v>
      </c>
      <c r="B58" s="108" t="s">
        <v>11</v>
      </c>
      <c r="C58" s="104" t="s">
        <v>238</v>
      </c>
    </row>
    <row r="59" spans="1:3" s="30" customFormat="1" ht="41.4" x14ac:dyDescent="0.3">
      <c r="A59" s="112" t="s">
        <v>134</v>
      </c>
      <c r="B59" s="109" t="s">
        <v>12</v>
      </c>
      <c r="C59" s="105" t="s">
        <v>239</v>
      </c>
    </row>
    <row r="60" spans="1:3" s="30" customFormat="1" ht="41.4" x14ac:dyDescent="0.3">
      <c r="A60" s="112" t="s">
        <v>134</v>
      </c>
      <c r="B60" s="109" t="s">
        <v>13</v>
      </c>
      <c r="C60" s="105" t="s">
        <v>240</v>
      </c>
    </row>
    <row r="61" spans="1:3" s="30" customFormat="1" ht="30" customHeight="1" x14ac:dyDescent="0.3">
      <c r="A61" s="112" t="s">
        <v>134</v>
      </c>
      <c r="B61" s="110" t="s">
        <v>14</v>
      </c>
      <c r="C61" s="105" t="s">
        <v>241</v>
      </c>
    </row>
    <row r="62" spans="1:3" s="30" customFormat="1" ht="30" customHeight="1" x14ac:dyDescent="0.3">
      <c r="A62" s="108" t="s">
        <v>135</v>
      </c>
      <c r="B62" s="108" t="s">
        <v>11</v>
      </c>
      <c r="C62" s="104" t="s">
        <v>162</v>
      </c>
    </row>
    <row r="63" spans="1:3" s="30" customFormat="1" ht="30" customHeight="1" x14ac:dyDescent="0.3">
      <c r="A63" s="109" t="s">
        <v>135</v>
      </c>
      <c r="B63" s="109" t="s">
        <v>12</v>
      </c>
      <c r="C63" s="105" t="s">
        <v>183</v>
      </c>
    </row>
    <row r="64" spans="1:3" s="30" customFormat="1" ht="30" customHeight="1" x14ac:dyDescent="0.3">
      <c r="A64" s="109" t="s">
        <v>135</v>
      </c>
      <c r="B64" s="109" t="s">
        <v>13</v>
      </c>
      <c r="C64" s="105" t="s">
        <v>242</v>
      </c>
    </row>
    <row r="65" spans="1:3" s="30" customFormat="1" ht="30" customHeight="1" x14ac:dyDescent="0.3">
      <c r="A65" s="109" t="s">
        <v>135</v>
      </c>
      <c r="B65" s="110" t="s">
        <v>14</v>
      </c>
      <c r="C65" s="105" t="s">
        <v>184</v>
      </c>
    </row>
    <row r="66" spans="1:3" s="30" customFormat="1" ht="30" customHeight="1" x14ac:dyDescent="0.3">
      <c r="A66" s="108" t="s">
        <v>335</v>
      </c>
      <c r="B66" s="108" t="s">
        <v>11</v>
      </c>
      <c r="C66" s="104" t="s">
        <v>162</v>
      </c>
    </row>
    <row r="67" spans="1:3" s="30" customFormat="1" ht="30" customHeight="1" x14ac:dyDescent="0.3">
      <c r="A67" s="109" t="s">
        <v>335</v>
      </c>
      <c r="B67" s="109" t="s">
        <v>12</v>
      </c>
      <c r="C67" s="105" t="s">
        <v>183</v>
      </c>
    </row>
    <row r="68" spans="1:3" s="30" customFormat="1" ht="30" customHeight="1" x14ac:dyDescent="0.3">
      <c r="A68" s="109" t="s">
        <v>335</v>
      </c>
      <c r="B68" s="109" t="s">
        <v>13</v>
      </c>
      <c r="C68" s="105" t="s">
        <v>242</v>
      </c>
    </row>
    <row r="69" spans="1:3" s="30" customFormat="1" ht="30" customHeight="1" x14ac:dyDescent="0.3">
      <c r="A69" s="109" t="s">
        <v>335</v>
      </c>
      <c r="B69" s="109" t="s">
        <v>14</v>
      </c>
      <c r="C69" s="105" t="s">
        <v>184</v>
      </c>
    </row>
    <row r="70" spans="1:3" s="30" customFormat="1" ht="30" customHeight="1" x14ac:dyDescent="0.3">
      <c r="A70" s="108" t="s">
        <v>327</v>
      </c>
      <c r="B70" s="108" t="s">
        <v>11</v>
      </c>
      <c r="C70" s="104" t="s">
        <v>162</v>
      </c>
    </row>
    <row r="71" spans="1:3" s="30" customFormat="1" ht="30" customHeight="1" x14ac:dyDescent="0.3">
      <c r="A71" s="109" t="s">
        <v>327</v>
      </c>
      <c r="B71" s="109" t="s">
        <v>12</v>
      </c>
      <c r="C71" s="105" t="s">
        <v>165</v>
      </c>
    </row>
    <row r="72" spans="1:3" s="30" customFormat="1" ht="30" customHeight="1" x14ac:dyDescent="0.3">
      <c r="A72" s="109" t="s">
        <v>327</v>
      </c>
      <c r="B72" s="109" t="s">
        <v>13</v>
      </c>
      <c r="C72" s="105" t="s">
        <v>247</v>
      </c>
    </row>
    <row r="73" spans="1:3" s="30" customFormat="1" ht="30" customHeight="1" x14ac:dyDescent="0.3">
      <c r="A73" s="109" t="s">
        <v>327</v>
      </c>
      <c r="B73" s="109" t="s">
        <v>14</v>
      </c>
      <c r="C73" s="105" t="s">
        <v>248</v>
      </c>
    </row>
    <row r="74" spans="1:3" s="30" customFormat="1" ht="27.6" x14ac:dyDescent="0.3">
      <c r="A74" s="108" t="s">
        <v>149</v>
      </c>
      <c r="B74" s="108" t="s">
        <v>11</v>
      </c>
      <c r="C74" s="107" t="s">
        <v>238</v>
      </c>
    </row>
    <row r="75" spans="1:3" s="30" customFormat="1" ht="41.4" x14ac:dyDescent="0.3">
      <c r="A75" s="109" t="s">
        <v>149</v>
      </c>
      <c r="B75" s="109" t="s">
        <v>12</v>
      </c>
      <c r="C75" s="105" t="s">
        <v>262</v>
      </c>
    </row>
    <row r="76" spans="1:3" s="30" customFormat="1" ht="41.4" x14ac:dyDescent="0.3">
      <c r="A76" s="109" t="s">
        <v>149</v>
      </c>
      <c r="B76" s="109" t="s">
        <v>13</v>
      </c>
      <c r="C76" s="105" t="s">
        <v>240</v>
      </c>
    </row>
    <row r="77" spans="1:3" s="30" customFormat="1" ht="30" customHeight="1" x14ac:dyDescent="0.3">
      <c r="A77" s="109" t="s">
        <v>149</v>
      </c>
      <c r="B77" s="109" t="s">
        <v>14</v>
      </c>
      <c r="C77" s="105" t="s">
        <v>241</v>
      </c>
    </row>
    <row r="78" spans="1:3" s="30" customFormat="1" ht="30" customHeight="1" x14ac:dyDescent="0.3">
      <c r="A78" s="108" t="s">
        <v>166</v>
      </c>
      <c r="B78" s="108" t="s">
        <v>11</v>
      </c>
      <c r="C78" s="104" t="s">
        <v>162</v>
      </c>
    </row>
    <row r="79" spans="1:3" s="30" customFormat="1" ht="30" customHeight="1" x14ac:dyDescent="0.3">
      <c r="A79" s="109" t="s">
        <v>166</v>
      </c>
      <c r="B79" s="109" t="s">
        <v>12</v>
      </c>
      <c r="C79" s="105" t="s">
        <v>183</v>
      </c>
    </row>
    <row r="80" spans="1:3" s="30" customFormat="1" ht="30" customHeight="1" x14ac:dyDescent="0.3">
      <c r="A80" s="109" t="s">
        <v>166</v>
      </c>
      <c r="B80" s="109" t="s">
        <v>13</v>
      </c>
      <c r="C80" s="105" t="s">
        <v>263</v>
      </c>
    </row>
    <row r="81" spans="1:3" s="30" customFormat="1" ht="30" customHeight="1" x14ac:dyDescent="0.3">
      <c r="A81" s="109" t="s">
        <v>166</v>
      </c>
      <c r="B81" s="109" t="s">
        <v>14</v>
      </c>
      <c r="C81" s="105" t="s">
        <v>184</v>
      </c>
    </row>
    <row r="82" spans="1:3" s="30" customFormat="1" ht="30" customHeight="1" x14ac:dyDescent="0.3">
      <c r="A82" s="108" t="s">
        <v>192</v>
      </c>
      <c r="B82" s="108" t="s">
        <v>11</v>
      </c>
      <c r="C82" s="104" t="s">
        <v>162</v>
      </c>
    </row>
    <row r="83" spans="1:3" s="30" customFormat="1" ht="30" customHeight="1" x14ac:dyDescent="0.3">
      <c r="A83" s="109" t="s">
        <v>192</v>
      </c>
      <c r="B83" s="109" t="s">
        <v>12</v>
      </c>
      <c r="C83" s="105" t="s">
        <v>264</v>
      </c>
    </row>
    <row r="84" spans="1:3" s="30" customFormat="1" ht="30" customHeight="1" x14ac:dyDescent="0.3">
      <c r="A84" s="109" t="s">
        <v>192</v>
      </c>
      <c r="B84" s="109" t="s">
        <v>13</v>
      </c>
      <c r="C84" s="105" t="s">
        <v>23</v>
      </c>
    </row>
    <row r="85" spans="1:3" s="30" customFormat="1" ht="30" customHeight="1" x14ac:dyDescent="0.3">
      <c r="A85" s="109" t="s">
        <v>192</v>
      </c>
      <c r="B85" s="109" t="s">
        <v>14</v>
      </c>
      <c r="C85" s="105" t="s">
        <v>194</v>
      </c>
    </row>
    <row r="86" spans="1:3" s="30" customFormat="1" ht="30" customHeight="1" x14ac:dyDescent="0.3">
      <c r="A86" s="108" t="s">
        <v>138</v>
      </c>
      <c r="B86" s="108" t="s">
        <v>11</v>
      </c>
      <c r="C86" s="104" t="s">
        <v>161</v>
      </c>
    </row>
    <row r="87" spans="1:3" s="30" customFormat="1" ht="30" customHeight="1" x14ac:dyDescent="0.3">
      <c r="A87" s="109" t="s">
        <v>138</v>
      </c>
      <c r="B87" s="109" t="s">
        <v>12</v>
      </c>
      <c r="C87" s="105" t="s">
        <v>285</v>
      </c>
    </row>
    <row r="88" spans="1:3" s="30" customFormat="1" ht="30" customHeight="1" x14ac:dyDescent="0.3">
      <c r="A88" s="109" t="s">
        <v>138</v>
      </c>
      <c r="B88" s="109" t="s">
        <v>13</v>
      </c>
      <c r="C88" s="105" t="s">
        <v>259</v>
      </c>
    </row>
    <row r="89" spans="1:3" s="30" customFormat="1" ht="30" customHeight="1" x14ac:dyDescent="0.3">
      <c r="A89" s="109" t="s">
        <v>138</v>
      </c>
      <c r="B89" s="109" t="s">
        <v>14</v>
      </c>
      <c r="C89" s="105" t="s">
        <v>260</v>
      </c>
    </row>
    <row r="90" spans="1:3" s="30" customFormat="1" ht="30" customHeight="1" x14ac:dyDescent="0.3">
      <c r="A90" s="113" t="s">
        <v>89</v>
      </c>
      <c r="B90" s="108" t="s">
        <v>11</v>
      </c>
      <c r="C90" s="104" t="s">
        <v>196</v>
      </c>
    </row>
    <row r="91" spans="1:3" s="30" customFormat="1" ht="30" customHeight="1" x14ac:dyDescent="0.3">
      <c r="A91" s="114" t="s">
        <v>89</v>
      </c>
      <c r="B91" s="109" t="s">
        <v>12</v>
      </c>
      <c r="C91" s="105" t="s">
        <v>223</v>
      </c>
    </row>
    <row r="92" spans="1:3" s="30" customFormat="1" ht="30" customHeight="1" x14ac:dyDescent="0.3">
      <c r="A92" s="114" t="s">
        <v>89</v>
      </c>
      <c r="B92" s="109" t="s">
        <v>13</v>
      </c>
      <c r="C92" s="105" t="s">
        <v>261</v>
      </c>
    </row>
    <row r="93" spans="1:3" s="30" customFormat="1" ht="30" customHeight="1" x14ac:dyDescent="0.3">
      <c r="A93" s="114" t="s">
        <v>89</v>
      </c>
      <c r="B93" s="109" t="s">
        <v>14</v>
      </c>
      <c r="C93" s="105" t="s">
        <v>197</v>
      </c>
    </row>
    <row r="94" spans="1:3" s="30" customFormat="1" ht="30" customHeight="1" x14ac:dyDescent="0.3">
      <c r="A94" s="111" t="s">
        <v>139</v>
      </c>
      <c r="B94" s="108" t="s">
        <v>11</v>
      </c>
      <c r="C94" s="104"/>
    </row>
    <row r="95" spans="1:3" s="30" customFormat="1" ht="30" customHeight="1" x14ac:dyDescent="0.3">
      <c r="A95" s="112" t="s">
        <v>139</v>
      </c>
      <c r="B95" s="109" t="s">
        <v>12</v>
      </c>
      <c r="C95" s="105"/>
    </row>
    <row r="96" spans="1:3" s="30" customFormat="1" ht="30" customHeight="1" x14ac:dyDescent="0.3">
      <c r="A96" s="112" t="s">
        <v>139</v>
      </c>
      <c r="B96" s="109" t="s">
        <v>13</v>
      </c>
      <c r="C96" s="105"/>
    </row>
    <row r="97" spans="1:3" s="30" customFormat="1" ht="30" customHeight="1" x14ac:dyDescent="0.3">
      <c r="A97" s="112" t="s">
        <v>139</v>
      </c>
      <c r="B97" s="109" t="s">
        <v>14</v>
      </c>
      <c r="C97" s="105"/>
    </row>
    <row r="98" spans="1:3" s="30" customFormat="1" ht="30" customHeight="1" x14ac:dyDescent="0.3">
      <c r="A98" s="111" t="s">
        <v>140</v>
      </c>
      <c r="B98" s="108" t="s">
        <v>11</v>
      </c>
      <c r="C98" s="104"/>
    </row>
    <row r="99" spans="1:3" s="30" customFormat="1" ht="30" customHeight="1" x14ac:dyDescent="0.3">
      <c r="A99" s="112" t="s">
        <v>140</v>
      </c>
      <c r="B99" s="109" t="s">
        <v>12</v>
      </c>
      <c r="C99" s="105"/>
    </row>
    <row r="100" spans="1:3" s="30" customFormat="1" ht="30" customHeight="1" x14ac:dyDescent="0.3">
      <c r="A100" s="112" t="s">
        <v>140</v>
      </c>
      <c r="B100" s="109" t="s">
        <v>13</v>
      </c>
      <c r="C100" s="105"/>
    </row>
    <row r="101" spans="1:3" s="30" customFormat="1" ht="30" customHeight="1" x14ac:dyDescent="0.3">
      <c r="A101" s="112" t="s">
        <v>140</v>
      </c>
      <c r="B101" s="109" t="s">
        <v>14</v>
      </c>
      <c r="C101" s="105"/>
    </row>
    <row r="102" spans="1:3" s="30" customFormat="1" ht="30" customHeight="1" x14ac:dyDescent="0.3">
      <c r="A102" s="111" t="s">
        <v>198</v>
      </c>
      <c r="B102" s="108" t="s">
        <v>11</v>
      </c>
      <c r="C102" s="104" t="s">
        <v>199</v>
      </c>
    </row>
    <row r="103" spans="1:3" s="30" customFormat="1" ht="30" customHeight="1" x14ac:dyDescent="0.3">
      <c r="A103" s="112" t="s">
        <v>198</v>
      </c>
      <c r="B103" s="109" t="s">
        <v>12</v>
      </c>
      <c r="C103" s="105" t="s">
        <v>200</v>
      </c>
    </row>
    <row r="104" spans="1:3" s="30" customFormat="1" ht="30" customHeight="1" x14ac:dyDescent="0.3">
      <c r="A104" s="112" t="s">
        <v>198</v>
      </c>
      <c r="B104" s="109" t="s">
        <v>13</v>
      </c>
      <c r="C104" s="105" t="s">
        <v>23</v>
      </c>
    </row>
    <row r="105" spans="1:3" s="30" customFormat="1" ht="30" customHeight="1" x14ac:dyDescent="0.3">
      <c r="A105" s="112" t="s">
        <v>198</v>
      </c>
      <c r="B105" s="109" t="s">
        <v>14</v>
      </c>
      <c r="C105" s="105" t="s">
        <v>23</v>
      </c>
    </row>
    <row r="106" spans="1:3" s="30" customFormat="1" ht="30" customHeight="1" x14ac:dyDescent="0.3">
      <c r="A106" s="108" t="s">
        <v>73</v>
      </c>
      <c r="B106" s="108" t="s">
        <v>11</v>
      </c>
      <c r="C106" s="104"/>
    </row>
    <row r="107" spans="1:3" s="30" customFormat="1" ht="30" customHeight="1" x14ac:dyDescent="0.3">
      <c r="A107" s="109" t="s">
        <v>73</v>
      </c>
      <c r="B107" s="109" t="s">
        <v>12</v>
      </c>
      <c r="C107" s="105"/>
    </row>
    <row r="108" spans="1:3" s="30" customFormat="1" ht="30" customHeight="1" x14ac:dyDescent="0.3">
      <c r="A108" s="109" t="s">
        <v>73</v>
      </c>
      <c r="B108" s="109" t="s">
        <v>13</v>
      </c>
      <c r="C108" s="105"/>
    </row>
    <row r="109" spans="1:3" s="30" customFormat="1" ht="30" customHeight="1" x14ac:dyDescent="0.3">
      <c r="A109" s="109" t="s">
        <v>73</v>
      </c>
      <c r="B109" s="109" t="s">
        <v>14</v>
      </c>
      <c r="C109" s="105"/>
    </row>
    <row r="110" spans="1:3" s="30" customFormat="1" ht="30" customHeight="1" x14ac:dyDescent="0.3">
      <c r="A110" s="108" t="s">
        <v>86</v>
      </c>
      <c r="B110" s="108" t="s">
        <v>11</v>
      </c>
      <c r="C110" s="104"/>
    </row>
    <row r="111" spans="1:3" s="30" customFormat="1" ht="30" customHeight="1" x14ac:dyDescent="0.3">
      <c r="A111" s="109" t="s">
        <v>86</v>
      </c>
      <c r="B111" s="109" t="s">
        <v>12</v>
      </c>
      <c r="C111" s="105"/>
    </row>
    <row r="112" spans="1:3" s="30" customFormat="1" ht="30" customHeight="1" x14ac:dyDescent="0.3">
      <c r="A112" s="109" t="s">
        <v>86</v>
      </c>
      <c r="B112" s="109" t="s">
        <v>13</v>
      </c>
      <c r="C112" s="105"/>
    </row>
    <row r="113" spans="1:4" s="30" customFormat="1" ht="30" customHeight="1" x14ac:dyDescent="0.3">
      <c r="A113" s="109" t="s">
        <v>86</v>
      </c>
      <c r="B113" s="109" t="s">
        <v>14</v>
      </c>
      <c r="C113" s="105"/>
    </row>
    <row r="114" spans="1:4" s="30" customFormat="1" ht="30" customHeight="1" x14ac:dyDescent="0.3">
      <c r="A114" s="108" t="s">
        <v>87</v>
      </c>
      <c r="B114" s="108" t="s">
        <v>11</v>
      </c>
      <c r="C114" s="104"/>
    </row>
    <row r="115" spans="1:4" s="30" customFormat="1" ht="30" customHeight="1" x14ac:dyDescent="0.3">
      <c r="A115" s="109" t="s">
        <v>87</v>
      </c>
      <c r="B115" s="109" t="s">
        <v>12</v>
      </c>
      <c r="C115" s="105"/>
    </row>
    <row r="116" spans="1:4" s="30" customFormat="1" ht="30" customHeight="1" x14ac:dyDescent="0.3">
      <c r="A116" s="109" t="s">
        <v>87</v>
      </c>
      <c r="B116" s="109" t="s">
        <v>13</v>
      </c>
      <c r="C116" s="105"/>
    </row>
    <row r="117" spans="1:4" s="30" customFormat="1" ht="30" customHeight="1" x14ac:dyDescent="0.3">
      <c r="A117" s="109" t="s">
        <v>87</v>
      </c>
      <c r="B117" s="109" t="s">
        <v>14</v>
      </c>
      <c r="C117" s="105"/>
    </row>
    <row r="118" spans="1:4" s="30" customFormat="1" ht="30" customHeight="1" x14ac:dyDescent="0.3">
      <c r="A118" s="108" t="s">
        <v>84</v>
      </c>
      <c r="B118" s="108" t="s">
        <v>11</v>
      </c>
      <c r="C118" s="104" t="s">
        <v>249</v>
      </c>
    </row>
    <row r="119" spans="1:4" s="30" customFormat="1" ht="30" customHeight="1" x14ac:dyDescent="0.3">
      <c r="A119" s="109" t="s">
        <v>84</v>
      </c>
      <c r="B119" s="109" t="s">
        <v>12</v>
      </c>
      <c r="C119" s="105" t="s">
        <v>253</v>
      </c>
    </row>
    <row r="120" spans="1:4" s="30" customFormat="1" ht="30" customHeight="1" x14ac:dyDescent="0.3">
      <c r="A120" s="109" t="s">
        <v>84</v>
      </c>
      <c r="B120" s="109" t="s">
        <v>13</v>
      </c>
      <c r="C120" s="105" t="s">
        <v>254</v>
      </c>
    </row>
    <row r="121" spans="1:4" s="30" customFormat="1" ht="30" customHeight="1" x14ac:dyDescent="0.3">
      <c r="A121" s="109" t="s">
        <v>84</v>
      </c>
      <c r="B121" s="109" t="s">
        <v>14</v>
      </c>
      <c r="C121" s="105" t="s">
        <v>252</v>
      </c>
    </row>
    <row r="122" spans="1:4" s="30" customFormat="1" ht="30" customHeight="1" x14ac:dyDescent="0.3">
      <c r="A122" s="108" t="s">
        <v>160</v>
      </c>
      <c r="B122" s="108" t="s">
        <v>11</v>
      </c>
      <c r="C122" s="104" t="s">
        <v>249</v>
      </c>
      <c r="D122" s="30" t="s">
        <v>179</v>
      </c>
    </row>
    <row r="123" spans="1:4" s="30" customFormat="1" ht="30" customHeight="1" x14ac:dyDescent="0.3">
      <c r="A123" s="109" t="s">
        <v>160</v>
      </c>
      <c r="B123" s="109" t="s">
        <v>12</v>
      </c>
      <c r="C123" s="105" t="s">
        <v>250</v>
      </c>
      <c r="D123" s="30" t="s">
        <v>180</v>
      </c>
    </row>
    <row r="124" spans="1:4" s="30" customFormat="1" ht="30" customHeight="1" x14ac:dyDescent="0.3">
      <c r="A124" s="109" t="s">
        <v>160</v>
      </c>
      <c r="B124" s="109" t="s">
        <v>13</v>
      </c>
      <c r="C124" s="105" t="s">
        <v>251</v>
      </c>
      <c r="D124" s="30" t="s">
        <v>181</v>
      </c>
    </row>
    <row r="125" spans="1:4" s="30" customFormat="1" ht="30" customHeight="1" x14ac:dyDescent="0.3">
      <c r="A125" s="109" t="s">
        <v>160</v>
      </c>
      <c r="B125" s="109" t="s">
        <v>14</v>
      </c>
      <c r="C125" s="105" t="s">
        <v>252</v>
      </c>
      <c r="D125" s="30" t="s">
        <v>182</v>
      </c>
    </row>
    <row r="126" spans="1:4" s="30" customFormat="1" ht="30" customHeight="1" x14ac:dyDescent="0.3">
      <c r="A126" s="108" t="s">
        <v>92</v>
      </c>
      <c r="B126" s="108" t="s">
        <v>11</v>
      </c>
      <c r="C126" s="104" t="s">
        <v>243</v>
      </c>
    </row>
    <row r="127" spans="1:4" s="30" customFormat="1" ht="30" customHeight="1" x14ac:dyDescent="0.3">
      <c r="A127" s="109" t="s">
        <v>92</v>
      </c>
      <c r="B127" s="109" t="s">
        <v>12</v>
      </c>
      <c r="C127" s="105" t="s">
        <v>265</v>
      </c>
    </row>
    <row r="128" spans="1:4" s="30" customFormat="1" ht="30" customHeight="1" x14ac:dyDescent="0.3">
      <c r="A128" s="109" t="s">
        <v>92</v>
      </c>
      <c r="B128" s="109" t="s">
        <v>13</v>
      </c>
      <c r="C128" s="105" t="s">
        <v>266</v>
      </c>
    </row>
    <row r="129" spans="1:3" s="30" customFormat="1" ht="30" customHeight="1" x14ac:dyDescent="0.3">
      <c r="A129" s="109" t="s">
        <v>92</v>
      </c>
      <c r="B129" s="109" t="s">
        <v>14</v>
      </c>
      <c r="C129" s="105" t="s">
        <v>267</v>
      </c>
    </row>
    <row r="130" spans="1:3" s="30" customFormat="1" ht="30" customHeight="1" x14ac:dyDescent="0.3">
      <c r="A130" s="108" t="s">
        <v>57</v>
      </c>
      <c r="B130" s="108" t="s">
        <v>11</v>
      </c>
      <c r="C130" s="104"/>
    </row>
    <row r="131" spans="1:3" s="30" customFormat="1" ht="30" customHeight="1" x14ac:dyDescent="0.3">
      <c r="A131" s="109" t="s">
        <v>57</v>
      </c>
      <c r="B131" s="109" t="s">
        <v>12</v>
      </c>
      <c r="C131" s="105"/>
    </row>
    <row r="132" spans="1:3" s="30" customFormat="1" ht="30" customHeight="1" x14ac:dyDescent="0.3">
      <c r="A132" s="109" t="s">
        <v>57</v>
      </c>
      <c r="B132" s="109" t="s">
        <v>13</v>
      </c>
      <c r="C132" s="105"/>
    </row>
    <row r="133" spans="1:3" s="30" customFormat="1" ht="30" customHeight="1" x14ac:dyDescent="0.3">
      <c r="A133" s="109" t="s">
        <v>57</v>
      </c>
      <c r="B133" s="109" t="s">
        <v>14</v>
      </c>
      <c r="C133" s="105"/>
    </row>
    <row r="134" spans="1:3" s="30" customFormat="1" ht="30" customHeight="1" x14ac:dyDescent="0.3">
      <c r="A134" s="108" t="s">
        <v>187</v>
      </c>
      <c r="B134" s="108" t="s">
        <v>11</v>
      </c>
      <c r="C134" s="104"/>
    </row>
    <row r="135" spans="1:3" s="30" customFormat="1" ht="30" customHeight="1" x14ac:dyDescent="0.3">
      <c r="A135" s="109" t="s">
        <v>187</v>
      </c>
      <c r="B135" s="109" t="s">
        <v>12</v>
      </c>
      <c r="C135" s="105"/>
    </row>
    <row r="136" spans="1:3" s="30" customFormat="1" ht="30" customHeight="1" x14ac:dyDescent="0.3">
      <c r="A136" s="109" t="s">
        <v>187</v>
      </c>
      <c r="B136" s="109" t="s">
        <v>13</v>
      </c>
      <c r="C136" s="105"/>
    </row>
    <row r="137" spans="1:3" s="30" customFormat="1" ht="30" customHeight="1" x14ac:dyDescent="0.3">
      <c r="A137" s="109" t="s">
        <v>187</v>
      </c>
      <c r="B137" s="109" t="s">
        <v>14</v>
      </c>
      <c r="C137" s="105"/>
    </row>
    <row r="138" spans="1:3" s="30" customFormat="1" ht="30" customHeight="1" x14ac:dyDescent="0.3">
      <c r="A138" s="108" t="s">
        <v>188</v>
      </c>
      <c r="B138" s="108" t="s">
        <v>11</v>
      </c>
      <c r="C138" s="104"/>
    </row>
    <row r="139" spans="1:3" s="30" customFormat="1" ht="30" customHeight="1" x14ac:dyDescent="0.3">
      <c r="A139" s="109" t="s">
        <v>188</v>
      </c>
      <c r="B139" s="109" t="s">
        <v>12</v>
      </c>
      <c r="C139" s="105"/>
    </row>
    <row r="140" spans="1:3" s="30" customFormat="1" ht="30" customHeight="1" x14ac:dyDescent="0.3">
      <c r="A140" s="109" t="s">
        <v>188</v>
      </c>
      <c r="B140" s="109" t="s">
        <v>13</v>
      </c>
      <c r="C140" s="105"/>
    </row>
    <row r="141" spans="1:3" s="30" customFormat="1" ht="30" customHeight="1" x14ac:dyDescent="0.3">
      <c r="A141" s="110" t="s">
        <v>188</v>
      </c>
      <c r="B141" s="110" t="s">
        <v>14</v>
      </c>
      <c r="C141" s="106"/>
    </row>
  </sheetData>
  <conditionalFormatting sqref="C2:C141">
    <cfRule type="containsBlanks" dxfId="0" priority="1">
      <formula>LEN(TRIM(C2))=0</formula>
    </cfRule>
  </conditionalFormatting>
  <dataValidations count="1">
    <dataValidation type="list" allowBlank="1" showInputMessage="1" showErrorMessage="1" sqref="A2:A129" xr:uid="{00000000-0002-0000-0600-000000000000}">
      <formula1>ComponentTypeList</formula1>
    </dataValidation>
  </dataValidations>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573E8-F3C1-6548-9B31-C2FFAA8AE886}">
  <dimension ref="A1:E8"/>
  <sheetViews>
    <sheetView zoomScaleNormal="100" workbookViewId="0">
      <selection activeCell="B4" sqref="B4"/>
    </sheetView>
  </sheetViews>
  <sheetFormatPr defaultColWidth="10.796875" defaultRowHeight="14.4" x14ac:dyDescent="0.35"/>
  <cols>
    <col min="1" max="4" width="30.796875" style="1" customWidth="1"/>
    <col min="5" max="5" width="15" style="1" customWidth="1"/>
    <col min="6" max="16384" width="10.796875" style="1"/>
  </cols>
  <sheetData>
    <row r="1" spans="1:5" ht="25.05" customHeight="1" x14ac:dyDescent="0.35">
      <c r="A1" s="93" t="s">
        <v>201</v>
      </c>
      <c r="B1" s="93" t="s">
        <v>202</v>
      </c>
      <c r="C1" s="93" t="s">
        <v>203</v>
      </c>
      <c r="D1" s="93" t="s">
        <v>204</v>
      </c>
    </row>
    <row r="2" spans="1:5" x14ac:dyDescent="0.35">
      <c r="A2" s="1" t="s">
        <v>205</v>
      </c>
      <c r="B2" s="1" t="s">
        <v>206</v>
      </c>
      <c r="C2" s="1" t="s">
        <v>207</v>
      </c>
      <c r="D2" s="1" t="s">
        <v>208</v>
      </c>
      <c r="E2" s="94"/>
    </row>
    <row r="3" spans="1:5" x14ac:dyDescent="0.35">
      <c r="A3" s="1" t="s">
        <v>209</v>
      </c>
      <c r="B3" s="1" t="s">
        <v>210</v>
      </c>
      <c r="C3" s="1" t="s">
        <v>211</v>
      </c>
      <c r="D3" s="1" t="s">
        <v>212</v>
      </c>
    </row>
    <row r="4" spans="1:5" x14ac:dyDescent="0.35">
      <c r="B4" s="1" t="s">
        <v>213</v>
      </c>
      <c r="C4" s="1" t="s">
        <v>214</v>
      </c>
    </row>
    <row r="5" spans="1:5" x14ac:dyDescent="0.35">
      <c r="B5" s="1" t="s">
        <v>215</v>
      </c>
      <c r="C5" s="1" t="s">
        <v>216</v>
      </c>
    </row>
    <row r="6" spans="1:5" x14ac:dyDescent="0.35">
      <c r="B6" s="1" t="s">
        <v>217</v>
      </c>
    </row>
    <row r="7" spans="1:5" x14ac:dyDescent="0.35">
      <c r="B7" s="1" t="s">
        <v>218</v>
      </c>
    </row>
    <row r="8" spans="1:5" x14ac:dyDescent="0.35">
      <c r="B8" s="1"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system_meta</vt:lpstr>
      <vt:lpstr>table_description</vt:lpstr>
      <vt:lpstr>component_list</vt:lpstr>
      <vt:lpstr>component_connections</vt:lpstr>
      <vt:lpstr>supply_setup</vt:lpstr>
      <vt:lpstr>output_setup</vt:lpstr>
      <vt:lpstr>comp_type_dmg_algo</vt:lpstr>
      <vt:lpstr>damage_state_def</vt:lpstr>
      <vt:lpstr>VALIDATION_TABLES</vt:lpstr>
      <vt:lpstr>asset_names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Maruf Rahman</dc:creator>
  <cp:lastModifiedBy>PCADMIN</cp:lastModifiedBy>
  <dcterms:created xsi:type="dcterms:W3CDTF">2014-07-11T05:51:05Z</dcterms:created>
  <dcterms:modified xsi:type="dcterms:W3CDTF">2021-08-12T00:40:37Z</dcterms:modified>
</cp:coreProperties>
</file>