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C111" i="1"/>
  <c r="C112" i="1" s="1"/>
  <c r="C113" i="1" s="1"/>
  <c r="C114" i="1" s="1"/>
  <c r="C115" i="1" s="1"/>
  <c r="C116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9" i="1"/>
  <c r="J14" i="1"/>
  <c r="J13" i="1"/>
  <c r="F116" i="1" l="1"/>
  <c r="F20" i="1"/>
  <c r="F24" i="1"/>
  <c r="F28" i="1"/>
  <c r="F32" i="1"/>
  <c r="F36" i="1"/>
  <c r="F40" i="1"/>
  <c r="F44" i="1"/>
  <c r="F48" i="1"/>
  <c r="F52" i="1"/>
  <c r="F56" i="1"/>
  <c r="F60" i="1"/>
  <c r="F73" i="1"/>
  <c r="F86" i="1"/>
  <c r="F99" i="1"/>
  <c r="F69" i="1"/>
  <c r="F82" i="1"/>
  <c r="F95" i="1"/>
  <c r="F103" i="1"/>
  <c r="F65" i="1"/>
  <c r="F78" i="1"/>
  <c r="F91" i="1"/>
  <c r="F113" i="1"/>
  <c r="F21" i="1"/>
  <c r="F29" i="1"/>
  <c r="F33" i="1"/>
  <c r="F37" i="1"/>
  <c r="F41" i="1"/>
  <c r="F49" i="1"/>
  <c r="F53" i="1"/>
  <c r="F57" i="1"/>
  <c r="F61" i="1"/>
  <c r="F74" i="1"/>
  <c r="F87" i="1"/>
  <c r="F109" i="1"/>
  <c r="F25" i="1"/>
  <c r="F45" i="1"/>
  <c r="F70" i="1"/>
  <c r="F83" i="1"/>
  <c r="F105" i="1"/>
  <c r="F77" i="1"/>
  <c r="F79" i="1"/>
  <c r="F101" i="1"/>
  <c r="F114" i="1"/>
  <c r="F22" i="1"/>
  <c r="F26" i="1"/>
  <c r="F30" i="1"/>
  <c r="F34" i="1"/>
  <c r="F38" i="1"/>
  <c r="F42" i="1"/>
  <c r="F46" i="1"/>
  <c r="F50" i="1"/>
  <c r="F54" i="1"/>
  <c r="F58" i="1"/>
  <c r="F62" i="1"/>
  <c r="F75" i="1"/>
  <c r="F97" i="1"/>
  <c r="F110" i="1"/>
  <c r="F18" i="1"/>
  <c r="F66" i="1"/>
  <c r="F71" i="1"/>
  <c r="F93" i="1"/>
  <c r="F106" i="1"/>
  <c r="F19" i="1"/>
  <c r="F90" i="1"/>
  <c r="F67" i="1"/>
  <c r="F89" i="1"/>
  <c r="F102" i="1"/>
  <c r="F115" i="1"/>
  <c r="F27" i="1"/>
  <c r="F51" i="1"/>
  <c r="F98" i="1"/>
  <c r="F23" i="1"/>
  <c r="F31" i="1"/>
  <c r="F35" i="1"/>
  <c r="F39" i="1"/>
  <c r="F43" i="1"/>
  <c r="F47" i="1"/>
  <c r="F55" i="1"/>
  <c r="F59" i="1"/>
  <c r="F63" i="1"/>
  <c r="F85" i="1"/>
  <c r="F111" i="1"/>
  <c r="F81" i="1"/>
  <c r="F94" i="1"/>
  <c r="F107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</calcChain>
</file>

<file path=xl/sharedStrings.xml><?xml version="1.0" encoding="utf-8"?>
<sst xmlns="http://schemas.openxmlformats.org/spreadsheetml/2006/main" count="33" uniqueCount="29">
  <si>
    <t>Bayesian Gaussian Analytical Example Demo</t>
  </si>
  <si>
    <t>Michael Pyrcz, the University of Texas at Austin, Geostatistical Reservoir Modeling Class</t>
  </si>
  <si>
    <t>variance</t>
  </si>
  <si>
    <t>Prior</t>
  </si>
  <si>
    <t>Likelihood</t>
  </si>
  <si>
    <t>Posterior</t>
  </si>
  <si>
    <t xml:space="preserve">Percentile  </t>
  </si>
  <si>
    <t>average</t>
  </si>
  <si>
    <t>Instructions for Analytical Bayesian Updating for Gaussian Distributions</t>
  </si>
  <si>
    <t>1. Prior Distribution</t>
  </si>
  <si>
    <t>2. Likelihood Distribution</t>
  </si>
  <si>
    <t>1. Set the average and the variance of the prior distribution (Gaussian parametric</t>
  </si>
  <si>
    <t xml:space="preserve"> distribution).</t>
  </si>
  <si>
    <t xml:space="preserve">2. Set the average and the variance of the likelihood distribution (Gaussian </t>
  </si>
  <si>
    <t xml:space="preserve"> parametric distribution).</t>
  </si>
  <si>
    <t xml:space="preserve">3. Posterior Distribution </t>
  </si>
  <si>
    <t xml:space="preserve">3. Observed the updated average and variance of the posterior distribution  </t>
  </si>
  <si>
    <t xml:space="preserve"> (Gaussian parametric distribution).</t>
  </si>
  <si>
    <t xml:space="preserve">4. Observed the prior, likelihoof and posterior cumulative distribution functions </t>
  </si>
  <si>
    <t xml:space="preserve"> (CDFs).</t>
  </si>
  <si>
    <t>What did we learn?</t>
  </si>
  <si>
    <t>1. The posterior variance is only a function of the prior and likelihood variances.  The</t>
  </si>
  <si>
    <t xml:space="preserve"> prior and likelihood means have no influence.</t>
  </si>
  <si>
    <t>2. In general updating results in a reduction variance.  Posterior variance is equal to</t>
  </si>
  <si>
    <t xml:space="preserve"> or less than the greater of the prior and the likelihood variance.</t>
  </si>
  <si>
    <t>3. High certainty in either prior or likelihood distribution (very low variance) causes</t>
  </si>
  <si>
    <t xml:space="preserve"> either term to dominate the updated posterior.</t>
  </si>
  <si>
    <t>Formulation from Sivia, 1996.</t>
  </si>
  <si>
    <t>Sivia, D.S., 1996, Data Analysis, A Bayesian Tutorial, Oxford Science Publications, 189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</si>
</sst>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3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8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19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4. Analytical Bayesian Updating for Gaussian Distribution</a:t>
            </a:r>
          </a:p>
        </c:rich>
      </c:tx>
      <c:layout>
        <c:manualLayout>
          <c:xMode val="edge"/>
          <c:yMode val="edge"/>
          <c:x val="0.1346833933893856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931068751886"/>
          <c:y val="0.17145782631706538"/>
          <c:w val="0.71766993687101921"/>
          <c:h val="0.61197430769757166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Sheet1!$D$17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Sheet1!$D$18:$D$116</c:f>
              <c:numCache>
                <c:formatCode>0.000</c:formatCode>
                <c:ptCount val="99"/>
                <c:pt idx="0">
                  <c:v>-1.3263478740408408</c:v>
                </c:pt>
                <c:pt idx="1">
                  <c:v>-1.0537489106318225</c:v>
                </c:pt>
                <c:pt idx="2">
                  <c:v>-0.88079360815125085</c:v>
                </c:pt>
                <c:pt idx="3">
                  <c:v>-0.75068607125216946</c:v>
                </c:pt>
                <c:pt idx="4">
                  <c:v>-0.64485362695147264</c:v>
                </c:pt>
                <c:pt idx="5">
                  <c:v>-0.55477359459685305</c:v>
                </c:pt>
                <c:pt idx="6">
                  <c:v>-0.47579102817917018</c:v>
                </c:pt>
                <c:pt idx="7">
                  <c:v>-0.40507156030963531</c:v>
                </c:pt>
                <c:pt idx="8">
                  <c:v>-0.34075503369021609</c:v>
                </c:pt>
                <c:pt idx="9">
                  <c:v>-0.28155156554460059</c:v>
                </c:pt>
                <c:pt idx="10">
                  <c:v>-0.22652812003661049</c:v>
                </c:pt>
                <c:pt idx="11">
                  <c:v>-0.17498679206609036</c:v>
                </c:pt>
                <c:pt idx="12">
                  <c:v>-0.12639112903880134</c:v>
                </c:pt>
                <c:pt idx="13">
                  <c:v>-8.0319340814956508E-2</c:v>
                </c:pt>
                <c:pt idx="14">
                  <c:v>-3.6433389493789825E-2</c:v>
                </c:pt>
                <c:pt idx="15">
                  <c:v>5.5421167902502955E-3</c:v>
                </c:pt>
                <c:pt idx="16">
                  <c:v>4.5834746853804509E-2</c:v>
                </c:pt>
                <c:pt idx="17">
                  <c:v>8.4634912157187436E-2</c:v>
                </c:pt>
                <c:pt idx="18">
                  <c:v>0.12210370494877221</c:v>
                </c:pt>
                <c:pt idx="19">
                  <c:v>0.15837876642708659</c:v>
                </c:pt>
                <c:pt idx="20">
                  <c:v>0.19357875298176008</c:v>
                </c:pt>
                <c:pt idx="21">
                  <c:v>0.22780678581131564</c:v>
                </c:pt>
                <c:pt idx="22">
                  <c:v>0.26115315081478663</c:v>
                </c:pt>
                <c:pt idx="23">
                  <c:v>0.29369743715991303</c:v>
                </c:pt>
                <c:pt idx="24">
                  <c:v>0.32551024980391852</c:v>
                </c:pt>
                <c:pt idx="25">
                  <c:v>0.35665459460708271</c:v>
                </c:pt>
                <c:pt idx="26">
                  <c:v>0.38718700898337299</c:v>
                </c:pt>
                <c:pt idx="27">
                  <c:v>0.4171584927287838</c:v>
                </c:pt>
                <c:pt idx="28">
                  <c:v>0.44661528044432752</c:v>
                </c:pt>
                <c:pt idx="29">
                  <c:v>0.47559948729195933</c:v>
                </c:pt>
                <c:pt idx="30">
                  <c:v>0.50414965265254685</c:v>
                </c:pt>
                <c:pt idx="31">
                  <c:v>0.53230120088549193</c:v>
                </c:pt>
                <c:pt idx="32">
                  <c:v>0.56008683432676643</c:v>
                </c:pt>
                <c:pt idx="33">
                  <c:v>0.58753687055859549</c:v>
                </c:pt>
                <c:pt idx="34">
                  <c:v>0.61467953359243266</c:v>
                </c:pt>
                <c:pt idx="35">
                  <c:v>0.64154120674880666</c:v>
                </c:pt>
                <c:pt idx="36">
                  <c:v>0.6681466535631837</c:v>
                </c:pt>
                <c:pt idx="37">
                  <c:v>0.69451921190060306</c:v>
                </c:pt>
                <c:pt idx="38">
                  <c:v>0.72068096555254635</c:v>
                </c:pt>
                <c:pt idx="39">
                  <c:v>0.74665289686420055</c:v>
                </c:pt>
                <c:pt idx="40">
                  <c:v>0.77245502335885108</c:v>
                </c:pt>
                <c:pt idx="41">
                  <c:v>0.7981065208581497</c:v>
                </c:pt>
                <c:pt idx="42">
                  <c:v>0.82362583521913924</c:v>
                </c:pt>
                <c:pt idx="43">
                  <c:v>0.84903078450322333</c:v>
                </c:pt>
                <c:pt idx="44">
                  <c:v>0.87433865314492654</c:v>
                </c:pt>
                <c:pt idx="45">
                  <c:v>0.89956627948853085</c:v>
                </c:pt>
                <c:pt idx="46">
                  <c:v>0.92473013790017078</c:v>
                </c:pt>
                <c:pt idx="47">
                  <c:v>0.94984641653526702</c:v>
                </c:pt>
                <c:pt idx="48">
                  <c:v>0.97493109174128967</c:v>
                </c:pt>
                <c:pt idx="49">
                  <c:v>1.0000000000000007</c:v>
                </c:pt>
                <c:pt idx="50">
                  <c:v>1.0250689082587117</c:v>
                </c:pt>
                <c:pt idx="51">
                  <c:v>1.0501535834647342</c:v>
                </c:pt>
                <c:pt idx="52">
                  <c:v>1.0752698620998304</c:v>
                </c:pt>
                <c:pt idx="53">
                  <c:v>1.1004337205114705</c:v>
                </c:pt>
                <c:pt idx="54">
                  <c:v>1.1256613468550747</c:v>
                </c:pt>
                <c:pt idx="55">
                  <c:v>1.1509692154967779</c:v>
                </c:pt>
                <c:pt idx="56">
                  <c:v>1.1763741647808621</c:v>
                </c:pt>
                <c:pt idx="57">
                  <c:v>1.2018934791418516</c:v>
                </c:pt>
                <c:pt idx="58">
                  <c:v>1.2275449766411501</c:v>
                </c:pt>
                <c:pt idx="59">
                  <c:v>1.2533471031358006</c:v>
                </c:pt>
                <c:pt idx="60">
                  <c:v>1.279319034447455</c:v>
                </c:pt>
                <c:pt idx="61">
                  <c:v>1.3054807880993982</c:v>
                </c:pt>
                <c:pt idx="62">
                  <c:v>1.3318533464368176</c:v>
                </c:pt>
                <c:pt idx="63">
                  <c:v>1.3584587932511947</c:v>
                </c:pt>
                <c:pt idx="64">
                  <c:v>1.3853204664075687</c:v>
                </c:pt>
                <c:pt idx="65">
                  <c:v>1.4124631294414058</c:v>
                </c:pt>
                <c:pt idx="66">
                  <c:v>1.4399131656732349</c:v>
                </c:pt>
                <c:pt idx="67">
                  <c:v>1.4676987991145094</c:v>
                </c:pt>
                <c:pt idx="68">
                  <c:v>1.4958503473474545</c:v>
                </c:pt>
                <c:pt idx="69">
                  <c:v>1.524400512708042</c:v>
                </c:pt>
                <c:pt idx="70">
                  <c:v>1.553384719555674</c:v>
                </c:pt>
                <c:pt idx="71">
                  <c:v>1.5828415072712174</c:v>
                </c:pt>
                <c:pt idx="72">
                  <c:v>1.6128129910166287</c:v>
                </c:pt>
                <c:pt idx="73">
                  <c:v>1.6433454053929184</c:v>
                </c:pt>
                <c:pt idx="74">
                  <c:v>1.6744897501960829</c:v>
                </c:pt>
                <c:pt idx="75">
                  <c:v>1.7063025628400887</c:v>
                </c:pt>
                <c:pt idx="76">
                  <c:v>1.7388468491852151</c:v>
                </c:pt>
                <c:pt idx="77">
                  <c:v>1.7721932141886865</c:v>
                </c:pt>
                <c:pt idx="78">
                  <c:v>1.8064212470182412</c:v>
                </c:pt>
                <c:pt idx="79">
                  <c:v>1.8416212335729161</c:v>
                </c:pt>
                <c:pt idx="80">
                  <c:v>1.8778962950512312</c:v>
                </c:pt>
                <c:pt idx="81">
                  <c:v>1.915365087842815</c:v>
                </c:pt>
                <c:pt idx="82">
                  <c:v>1.954165253146197</c:v>
                </c:pt>
                <c:pt idx="83">
                  <c:v>1.9944578832097553</c:v>
                </c:pt>
                <c:pt idx="84">
                  <c:v>2.0364333894937907</c:v>
                </c:pt>
                <c:pt idx="85">
                  <c:v>2.0803193408149587</c:v>
                </c:pt>
                <c:pt idx="86">
                  <c:v>2.1263911290388036</c:v>
                </c:pt>
                <c:pt idx="87">
                  <c:v>2.1749867920660932</c:v>
                </c:pt>
                <c:pt idx="88">
                  <c:v>2.2265281200366132</c:v>
                </c:pt>
                <c:pt idx="89">
                  <c:v>2.2815515655446035</c:v>
                </c:pt>
                <c:pt idx="90">
                  <c:v>2.3407550336902201</c:v>
                </c:pt>
                <c:pt idx="91">
                  <c:v>2.4050715603096373</c:v>
                </c:pt>
                <c:pt idx="92">
                  <c:v>2.4757910281791755</c:v>
                </c:pt>
                <c:pt idx="93">
                  <c:v>2.5547735945968584</c:v>
                </c:pt>
                <c:pt idx="94">
                  <c:v>2.6448536269514786</c:v>
                </c:pt>
                <c:pt idx="95">
                  <c:v>2.7506860712521775</c:v>
                </c:pt>
                <c:pt idx="96">
                  <c:v>2.8807936081512597</c:v>
                </c:pt>
                <c:pt idx="97">
                  <c:v>3.0537489106318363</c:v>
                </c:pt>
                <c:pt idx="98">
                  <c:v>3.3263478740408656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A0-4B42-8813-CE54D002FAC4}"/>
            </c:ext>
          </c:extLst>
        </c:ser>
        <c:ser>
          <c:idx val="2"/>
          <c:order val="1"/>
          <c:tx>
            <c:strRef>
              <c:f>Sheet1!$E$17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Sheet1!$E$18:$E$116</c:f>
              <c:numCache>
                <c:formatCode>0.000</c:formatCode>
                <c:ptCount val="99"/>
                <c:pt idx="0">
                  <c:v>-0.77131158237191078</c:v>
                </c:pt>
                <c:pt idx="1">
                  <c:v>-0.59890485993723153</c:v>
                </c:pt>
                <c:pt idx="2">
                  <c:v>-0.48951832208883639</c:v>
                </c:pt>
                <c:pt idx="3">
                  <c:v>-0.40723109061773677</c:v>
                </c:pt>
                <c:pt idx="4">
                  <c:v>-0.34029677575111505</c:v>
                </c:pt>
                <c:pt idx="5">
                  <c:v>-0.28332516096266347</c:v>
                </c:pt>
                <c:pt idx="6">
                  <c:v>-0.23337219989758273</c:v>
                </c:pt>
                <c:pt idx="7">
                  <c:v>-0.18864528122101754</c:v>
                </c:pt>
                <c:pt idx="8">
                  <c:v>-0.1479679381593747</c:v>
                </c:pt>
                <c:pt idx="9">
                  <c:v>-0.11052437721510067</c:v>
                </c:pt>
                <c:pt idx="10">
                  <c:v>-7.5724494712018808E-2</c:v>
                </c:pt>
                <c:pt idx="11">
                  <c:v>-4.312689670870129E-2</c:v>
                </c:pt>
                <c:pt idx="12">
                  <c:v>-1.2392300794248023E-2</c:v>
                </c:pt>
                <c:pt idx="13">
                  <c:v>1.6746056538606613E-2</c:v>
                </c:pt>
                <c:pt idx="14">
                  <c:v>4.450196923023908E-2</c:v>
                </c:pt>
                <c:pt idx="15">
                  <c:v>7.1049610389494644E-2</c:v>
                </c:pt>
                <c:pt idx="16">
                  <c:v>9.6532907173375815E-2</c:v>
                </c:pt>
                <c:pt idx="17">
                  <c:v>0.12107228636332146</c:v>
                </c:pt>
                <c:pt idx="18">
                  <c:v>0.14476963164298273</c:v>
                </c:pt>
                <c:pt idx="19">
                  <c:v>0.16771199494980438</c:v>
                </c:pt>
                <c:pt idx="20">
                  <c:v>0.18997442117381869</c:v>
                </c:pt>
                <c:pt idx="21">
                  <c:v>0.21162212988750134</c:v>
                </c:pt>
                <c:pt idx="22">
                  <c:v>0.23271222290716076</c:v>
                </c:pt>
                <c:pt idx="23">
                  <c:v>0.25329503684222399</c:v>
                </c:pt>
                <c:pt idx="24">
                  <c:v>0.27341522618847608</c:v>
                </c:pt>
                <c:pt idx="25">
                  <c:v>0.29311263935080156</c:v>
                </c:pt>
                <c:pt idx="26">
                  <c:v>0.31242303372943087</c:v>
                </c:pt>
                <c:pt idx="27">
                  <c:v>0.33137866442747332</c:v>
                </c:pt>
                <c:pt idx="28">
                  <c:v>0.35000877277411058</c:v>
                </c:pt>
                <c:pt idx="29">
                  <c:v>0.3683399947365037</c:v>
                </c:pt>
                <c:pt idx="30">
                  <c:v>0.3863967047592835</c:v>
                </c:pt>
                <c:pt idx="31">
                  <c:v>0.40420130717452252</c:v>
                </c:pt>
                <c:pt idx="32">
                  <c:v>0.42177448475551643</c:v>
                </c:pt>
                <c:pt idx="33">
                  <c:v>0.43913541202486156</c:v>
                </c:pt>
                <c:pt idx="34">
                  <c:v>0.45630193941473784</c:v>
                </c:pt>
                <c:pt idx="35">
                  <c:v>0.47329075320216707</c:v>
                </c:pt>
                <c:pt idx="36">
                  <c:v>0.49011751522214758</c:v>
                </c:pt>
                <c:pt idx="37">
                  <c:v>0.50679698563652931</c:v>
                </c:pt>
                <c:pt idx="38">
                  <c:v>0.52334313146140299</c:v>
                </c:pt>
                <c:pt idx="39">
                  <c:v>0.53976922309705744</c:v>
                </c:pt>
                <c:pt idx="40">
                  <c:v>0.55608792073683178</c:v>
                </c:pt>
                <c:pt idx="41">
                  <c:v>0.57231135223521112</c:v>
                </c:pt>
                <c:pt idx="42">
                  <c:v>0.58845118377652539</c:v>
                </c:pt>
                <c:pt idx="43">
                  <c:v>0.60451868449227941</c:v>
                </c:pt>
                <c:pt idx="44">
                  <c:v>0.6205247860187062</c:v>
                </c:pt>
                <c:pt idx="45">
                  <c:v>0.63648013785979718</c:v>
                </c:pt>
                <c:pt idx="46">
                  <c:v>0.65239515931955105</c:v>
                </c:pt>
                <c:pt idx="47">
                  <c:v>0.66828008868641686</c:v>
                </c:pt>
                <c:pt idx="48">
                  <c:v>0.68414503028973384</c:v>
                </c:pt>
                <c:pt idx="49">
                  <c:v>0.70000000000000029</c:v>
                </c:pt>
                <c:pt idx="50">
                  <c:v>0.71585496971026685</c:v>
                </c:pt>
                <c:pt idx="51">
                  <c:v>0.73171991131358383</c:v>
                </c:pt>
                <c:pt idx="52">
                  <c:v>0.74760484068044963</c:v>
                </c:pt>
                <c:pt idx="53">
                  <c:v>0.76351986214020351</c:v>
                </c:pt>
                <c:pt idx="54">
                  <c:v>0.77947521398129449</c:v>
                </c:pt>
                <c:pt idx="55">
                  <c:v>0.79548131550772139</c:v>
                </c:pt>
                <c:pt idx="56">
                  <c:v>0.8115488162234753</c:v>
                </c:pt>
                <c:pt idx="57">
                  <c:v>0.82768864776478956</c:v>
                </c:pt>
                <c:pt idx="58">
                  <c:v>0.84391207926316891</c:v>
                </c:pt>
                <c:pt idx="59">
                  <c:v>0.86023077690294325</c:v>
                </c:pt>
                <c:pt idx="60">
                  <c:v>0.87665686853859781</c:v>
                </c:pt>
                <c:pt idx="61">
                  <c:v>0.89320301436347149</c:v>
                </c:pt>
                <c:pt idx="62">
                  <c:v>0.90988248477785316</c:v>
                </c:pt>
                <c:pt idx="63">
                  <c:v>0.92670924679783373</c:v>
                </c:pt>
                <c:pt idx="64">
                  <c:v>0.94369806058526295</c:v>
                </c:pt>
                <c:pt idx="65">
                  <c:v>0.96086458797513918</c:v>
                </c:pt>
                <c:pt idx="66">
                  <c:v>0.97822551524448431</c:v>
                </c:pt>
                <c:pt idx="67">
                  <c:v>0.99579869282547828</c:v>
                </c:pt>
                <c:pt idx="68">
                  <c:v>1.0136032952407172</c:v>
                </c:pt>
                <c:pt idx="69">
                  <c:v>1.031660005263497</c:v>
                </c:pt>
                <c:pt idx="70">
                  <c:v>1.0499912272258904</c:v>
                </c:pt>
                <c:pt idx="71">
                  <c:v>1.0686213355725274</c:v>
                </c:pt>
                <c:pt idx="72">
                  <c:v>1.0875769662705701</c:v>
                </c:pt>
                <c:pt idx="73">
                  <c:v>1.1068873606491991</c:v>
                </c:pt>
                <c:pt idx="74">
                  <c:v>1.1265847738115247</c:v>
                </c:pt>
                <c:pt idx="75">
                  <c:v>1.1467049631577773</c:v>
                </c:pt>
                <c:pt idx="76">
                  <c:v>1.1672877770928403</c:v>
                </c:pt>
                <c:pt idx="77">
                  <c:v>1.1883778701124998</c:v>
                </c:pt>
                <c:pt idx="78">
                  <c:v>1.210025578826182</c:v>
                </c:pt>
                <c:pt idx="79">
                  <c:v>1.2322880050501972</c:v>
                </c:pt>
                <c:pt idx="80">
                  <c:v>1.2552303683570192</c:v>
                </c:pt>
                <c:pt idx="81">
                  <c:v>1.2789277136366799</c:v>
                </c:pt>
                <c:pt idx="82">
                  <c:v>1.303467092826625</c:v>
                </c:pt>
                <c:pt idx="83">
                  <c:v>1.3289503896105086</c:v>
                </c:pt>
                <c:pt idx="84">
                  <c:v>1.3554980307697613</c:v>
                </c:pt>
                <c:pt idx="85">
                  <c:v>1.3832539434613946</c:v>
                </c:pt>
                <c:pt idx="86">
                  <c:v>1.4123923007942494</c:v>
                </c:pt>
                <c:pt idx="87">
                  <c:v>1.4431268967087028</c:v>
                </c:pt>
                <c:pt idx="88">
                  <c:v>1.4757244947120203</c:v>
                </c:pt>
                <c:pt idx="89">
                  <c:v>1.5105243772151022</c:v>
                </c:pt>
                <c:pt idx="90">
                  <c:v>1.5479679381593772</c:v>
                </c:pt>
                <c:pt idx="91">
                  <c:v>1.5886452812210188</c:v>
                </c:pt>
                <c:pt idx="92">
                  <c:v>1.6333721998975861</c:v>
                </c:pt>
                <c:pt idx="93">
                  <c:v>1.6833251609626667</c:v>
                </c:pt>
                <c:pt idx="94">
                  <c:v>1.7402967757511187</c:v>
                </c:pt>
                <c:pt idx="95">
                  <c:v>1.8072310906177416</c:v>
                </c:pt>
                <c:pt idx="96">
                  <c:v>1.8895183220888421</c:v>
                </c:pt>
                <c:pt idx="97">
                  <c:v>1.9989048599372403</c:v>
                </c:pt>
                <c:pt idx="98">
                  <c:v>2.1713115823719265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A0-4B42-8813-CE54D002FAC4}"/>
            </c:ext>
          </c:extLst>
        </c:ser>
        <c:ser>
          <c:idx val="1"/>
          <c:order val="2"/>
          <c:tx>
            <c:strRef>
              <c:f>Sheet1!$F$17</c:f>
              <c:strCache>
                <c:ptCount val="1"/>
                <c:pt idx="0">
                  <c:v>Posterior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Sheet1!$F$18:$F$116</c:f>
              <c:numCache>
                <c:formatCode>0.000</c:formatCode>
                <c:ptCount val="99"/>
                <c:pt idx="0">
                  <c:v>-0.37131158237191064</c:v>
                </c:pt>
                <c:pt idx="1">
                  <c:v>-0.19890485993723139</c:v>
                </c:pt>
                <c:pt idx="2">
                  <c:v>-8.9518322088836255E-2</c:v>
                </c:pt>
                <c:pt idx="3">
                  <c:v>-7.2310906177366352E-3</c:v>
                </c:pt>
                <c:pt idx="4">
                  <c:v>5.9703224248885078E-2</c:v>
                </c:pt>
                <c:pt idx="5">
                  <c:v>0.11667483903733666</c:v>
                </c:pt>
                <c:pt idx="6">
                  <c:v>0.1666278001024174</c:v>
                </c:pt>
                <c:pt idx="7">
                  <c:v>0.2113547187789826</c:v>
                </c:pt>
                <c:pt idx="8">
                  <c:v>0.25203206184062543</c:v>
                </c:pt>
                <c:pt idx="9">
                  <c:v>0.28947562278489947</c:v>
                </c:pt>
                <c:pt idx="10">
                  <c:v>0.32427550528798132</c:v>
                </c:pt>
                <c:pt idx="11">
                  <c:v>0.35687310329129884</c:v>
                </c:pt>
                <c:pt idx="12">
                  <c:v>0.38760769920575211</c:v>
                </c:pt>
                <c:pt idx="13">
                  <c:v>0.41674605653860675</c:v>
                </c:pt>
                <c:pt idx="14">
                  <c:v>0.44450196923023921</c:v>
                </c:pt>
                <c:pt idx="15">
                  <c:v>0.47104961038949478</c:v>
                </c:pt>
                <c:pt idx="16">
                  <c:v>0.49653290717337595</c:v>
                </c:pt>
                <c:pt idx="17">
                  <c:v>0.52107228636332159</c:v>
                </c:pt>
                <c:pt idx="18">
                  <c:v>0.54476963164298287</c:v>
                </c:pt>
                <c:pt idx="19">
                  <c:v>0.56771199494980451</c:v>
                </c:pt>
                <c:pt idx="20">
                  <c:v>0.58997442117381882</c:v>
                </c:pt>
                <c:pt idx="21">
                  <c:v>0.61162212988750153</c:v>
                </c:pt>
                <c:pt idx="22">
                  <c:v>0.63271222290716089</c:v>
                </c:pt>
                <c:pt idx="23">
                  <c:v>0.65329503684222412</c:v>
                </c:pt>
                <c:pt idx="24">
                  <c:v>0.67341522618847627</c:v>
                </c:pt>
                <c:pt idx="25">
                  <c:v>0.6931126393508017</c:v>
                </c:pt>
                <c:pt idx="26">
                  <c:v>0.71242303372943105</c:v>
                </c:pt>
                <c:pt idx="27">
                  <c:v>0.73137866442747346</c:v>
                </c:pt>
                <c:pt idx="28">
                  <c:v>0.75000877277411071</c:v>
                </c:pt>
                <c:pt idx="29">
                  <c:v>0.76833999473650383</c:v>
                </c:pt>
                <c:pt idx="30">
                  <c:v>0.78639670475928369</c:v>
                </c:pt>
                <c:pt idx="31">
                  <c:v>0.80420130717452265</c:v>
                </c:pt>
                <c:pt idx="32">
                  <c:v>0.82177448475551662</c:v>
                </c:pt>
                <c:pt idx="33">
                  <c:v>0.83913541202486175</c:v>
                </c:pt>
                <c:pt idx="34">
                  <c:v>0.85630193941473798</c:v>
                </c:pt>
                <c:pt idx="35">
                  <c:v>0.8732907532021672</c:v>
                </c:pt>
                <c:pt idx="36">
                  <c:v>0.89011751522214766</c:v>
                </c:pt>
                <c:pt idx="37">
                  <c:v>0.90679698563652944</c:v>
                </c:pt>
                <c:pt idx="38">
                  <c:v>0.92334313146140312</c:v>
                </c:pt>
                <c:pt idx="39">
                  <c:v>0.93976922309705757</c:v>
                </c:pt>
                <c:pt idx="40">
                  <c:v>0.95608792073683191</c:v>
                </c:pt>
                <c:pt idx="41">
                  <c:v>0.97231135223521126</c:v>
                </c:pt>
                <c:pt idx="42">
                  <c:v>0.98845118377652552</c:v>
                </c:pt>
                <c:pt idx="43">
                  <c:v>1.0045186844922795</c:v>
                </c:pt>
                <c:pt idx="44">
                  <c:v>1.0205247860187063</c:v>
                </c:pt>
                <c:pt idx="45">
                  <c:v>1.0364801378597974</c:v>
                </c:pt>
                <c:pt idx="46">
                  <c:v>1.0523951593195513</c:v>
                </c:pt>
                <c:pt idx="47">
                  <c:v>1.068280088686417</c:v>
                </c:pt>
                <c:pt idx="48">
                  <c:v>1.084145030289734</c:v>
                </c:pt>
                <c:pt idx="49">
                  <c:v>1.1000000000000005</c:v>
                </c:pt>
                <c:pt idx="50">
                  <c:v>1.1158549697102669</c:v>
                </c:pt>
                <c:pt idx="51">
                  <c:v>1.1317199113135838</c:v>
                </c:pt>
                <c:pt idx="52">
                  <c:v>1.1476048406804498</c:v>
                </c:pt>
                <c:pt idx="53">
                  <c:v>1.1635198621402036</c:v>
                </c:pt>
                <c:pt idx="54">
                  <c:v>1.1794752139812947</c:v>
                </c:pt>
                <c:pt idx="55">
                  <c:v>1.1954813155077215</c:v>
                </c:pt>
                <c:pt idx="56">
                  <c:v>1.2115488162234755</c:v>
                </c:pt>
                <c:pt idx="57">
                  <c:v>1.2276886477647897</c:v>
                </c:pt>
                <c:pt idx="58">
                  <c:v>1.243912079263169</c:v>
                </c:pt>
                <c:pt idx="59">
                  <c:v>1.2602307769029435</c:v>
                </c:pt>
                <c:pt idx="60">
                  <c:v>1.2766568685385979</c:v>
                </c:pt>
                <c:pt idx="61">
                  <c:v>1.2932030143634716</c:v>
                </c:pt>
                <c:pt idx="62">
                  <c:v>1.3098824847778532</c:v>
                </c:pt>
                <c:pt idx="63">
                  <c:v>1.3267092467978339</c:v>
                </c:pt>
                <c:pt idx="64">
                  <c:v>1.3436980605852631</c:v>
                </c:pt>
                <c:pt idx="65">
                  <c:v>1.3608645879751393</c:v>
                </c:pt>
                <c:pt idx="66">
                  <c:v>1.3782255152444844</c:v>
                </c:pt>
                <c:pt idx="67">
                  <c:v>1.3957986928254784</c:v>
                </c:pt>
                <c:pt idx="68">
                  <c:v>1.4136032952407174</c:v>
                </c:pt>
                <c:pt idx="69">
                  <c:v>1.4316600052634971</c:v>
                </c:pt>
                <c:pt idx="70">
                  <c:v>1.4499912272258906</c:v>
                </c:pt>
                <c:pt idx="71">
                  <c:v>1.4686213355725275</c:v>
                </c:pt>
                <c:pt idx="72">
                  <c:v>1.4875769662705702</c:v>
                </c:pt>
                <c:pt idx="73">
                  <c:v>1.5068873606491993</c:v>
                </c:pt>
                <c:pt idx="74">
                  <c:v>1.5265847738115248</c:v>
                </c:pt>
                <c:pt idx="75">
                  <c:v>1.5467049631577772</c:v>
                </c:pt>
                <c:pt idx="76">
                  <c:v>1.5672877770928404</c:v>
                </c:pt>
                <c:pt idx="77">
                  <c:v>1.5883778701125002</c:v>
                </c:pt>
                <c:pt idx="78">
                  <c:v>1.6100255788261824</c:v>
                </c:pt>
                <c:pt idx="79">
                  <c:v>1.6322880050501971</c:v>
                </c:pt>
                <c:pt idx="80">
                  <c:v>1.6552303683570195</c:v>
                </c:pt>
                <c:pt idx="81">
                  <c:v>1.6789277136366803</c:v>
                </c:pt>
                <c:pt idx="82">
                  <c:v>1.7034670928266253</c:v>
                </c:pt>
                <c:pt idx="83">
                  <c:v>1.728950389610509</c:v>
                </c:pt>
                <c:pt idx="84">
                  <c:v>1.7554980307697614</c:v>
                </c:pt>
                <c:pt idx="85">
                  <c:v>1.783253943461395</c:v>
                </c:pt>
                <c:pt idx="86">
                  <c:v>1.8123923007942495</c:v>
                </c:pt>
                <c:pt idx="87">
                  <c:v>1.8431268967087031</c:v>
                </c:pt>
                <c:pt idx="88">
                  <c:v>1.8757244947120206</c:v>
                </c:pt>
                <c:pt idx="89">
                  <c:v>1.9105243772151024</c:v>
                </c:pt>
                <c:pt idx="90">
                  <c:v>1.9479679381593775</c:v>
                </c:pt>
                <c:pt idx="91">
                  <c:v>1.9886452812210189</c:v>
                </c:pt>
                <c:pt idx="92">
                  <c:v>2.0333721998975864</c:v>
                </c:pt>
                <c:pt idx="93">
                  <c:v>2.0833251609626666</c:v>
                </c:pt>
                <c:pt idx="94">
                  <c:v>2.1402967757511187</c:v>
                </c:pt>
                <c:pt idx="95">
                  <c:v>2.2072310906177419</c:v>
                </c:pt>
                <c:pt idx="96">
                  <c:v>2.289518322088842</c:v>
                </c:pt>
                <c:pt idx="97">
                  <c:v>2.3989048599372405</c:v>
                </c:pt>
                <c:pt idx="98">
                  <c:v>2.5713115823719264</c:v>
                </c:pt>
              </c:numCache>
            </c:numRef>
          </c:xVal>
          <c:yVal>
            <c:numRef>
              <c:f>Sheet1!$C$18:$C$116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A0-4B42-8813-CE54D002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74096"/>
        <c:axId val="511473640"/>
      </c:scatterChart>
      <c:valAx>
        <c:axId val="508774096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Data Value (Gaussian Space)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640"/>
        <c:crossesAt val="0"/>
        <c:crossBetween val="midCat"/>
        <c:majorUnit val="0.5"/>
      </c:valAx>
      <c:valAx>
        <c:axId val="51147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</a:t>
                </a:r>
                <a:r>
                  <a:rPr lang="en-US" sz="1200" baseline="0"/>
                  <a:t> of Exceedance</a:t>
                </a:r>
                <a:endParaRPr lang="en-US" sz="12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4096"/>
        <c:crossesAt val="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312395490096424"/>
          <c:y val="0.30981784905954324"/>
          <c:w val="0.174699347852874"/>
          <c:h val="0.25115157480314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6</xdr:col>
      <xdr:colOff>1072243</xdr:colOff>
      <xdr:row>9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4467225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5</xdr:row>
      <xdr:rowOff>9525</xdr:rowOff>
    </xdr:from>
    <xdr:to>
      <xdr:col>12</xdr:col>
      <xdr:colOff>322489</xdr:colOff>
      <xdr:row>9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771525"/>
          <a:ext cx="4486275" cy="828675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16</xdr:row>
      <xdr:rowOff>0</xdr:rowOff>
    </xdr:from>
    <xdr:to>
      <xdr:col>12</xdr:col>
      <xdr:colOff>1197429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1"/>
  <sheetViews>
    <sheetView tabSelected="1" zoomScale="70" zoomScaleNormal="70" workbookViewId="0">
      <selection activeCell="P21" sqref="P21"/>
    </sheetView>
  </sheetViews>
  <sheetFormatPr defaultRowHeight="15" x14ac:dyDescent="0.25"/>
  <cols>
    <col min="1" max="1" width="12.7109375" style="34" customWidth="1"/>
    <col min="2" max="6" width="12.7109375" style="1" customWidth="1"/>
    <col min="7" max="7" width="17.5703125" style="1" customWidth="1"/>
    <col min="8" max="9" width="12.7109375" style="1" customWidth="1"/>
    <col min="10" max="10" width="16.42578125" style="1" customWidth="1"/>
    <col min="11" max="12" width="12.7109375" style="1" customWidth="1"/>
    <col min="13" max="13" width="20.42578125" style="1" customWidth="1"/>
    <col min="14" max="18" width="12.7109375" style="34" customWidth="1"/>
    <col min="19" max="30" width="9.140625" style="34"/>
    <col min="31" max="16384" width="9.140625" style="1"/>
  </cols>
  <sheetData>
    <row r="1" spans="2:13" s="34" customFormat="1" ht="15.75" thickBot="1" x14ac:dyDescent="0.3"/>
    <row r="2" spans="2:13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15.75" x14ac:dyDescent="0.25">
      <c r="B3" s="25"/>
      <c r="C3" s="26" t="s">
        <v>0</v>
      </c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2:13" x14ac:dyDescent="0.25">
      <c r="B4" s="25"/>
      <c r="C4" s="27" t="s">
        <v>1</v>
      </c>
      <c r="D4" s="27"/>
      <c r="E4" s="27"/>
      <c r="F4" s="27"/>
      <c r="G4" s="27"/>
      <c r="H4" s="27"/>
      <c r="I4" s="27"/>
      <c r="J4" s="27" t="s">
        <v>27</v>
      </c>
      <c r="K4" s="27"/>
      <c r="L4" s="27"/>
      <c r="M4" s="28"/>
    </row>
    <row r="5" spans="2:13" x14ac:dyDescent="0.25">
      <c r="B5" s="25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5"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5"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2:13" x14ac:dyDescent="0.25">
      <c r="B8" s="25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2:13" x14ac:dyDescent="0.25">
      <c r="B9" s="25"/>
      <c r="C9" s="27"/>
      <c r="D9" s="27"/>
      <c r="E9" s="27"/>
      <c r="F9" s="27"/>
      <c r="G9" s="27"/>
      <c r="H9" s="27"/>
      <c r="I9" s="27"/>
      <c r="J9" s="27"/>
      <c r="K9" s="27"/>
      <c r="L9" s="27"/>
      <c r="M9" s="28"/>
    </row>
    <row r="10" spans="2:13" x14ac:dyDescent="0.2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2:13" ht="15.75" thickBot="1" x14ac:dyDescent="0.3">
      <c r="B11" s="2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2:13" ht="15.75" thickBot="1" x14ac:dyDescent="0.3">
      <c r="B12" s="25"/>
      <c r="C12" s="3" t="s">
        <v>9</v>
      </c>
      <c r="D12" s="2"/>
      <c r="E12" s="27"/>
      <c r="F12" s="3" t="s">
        <v>10</v>
      </c>
      <c r="G12" s="2"/>
      <c r="H12" s="27"/>
      <c r="I12" s="3" t="s">
        <v>15</v>
      </c>
      <c r="J12" s="2"/>
      <c r="K12" s="27"/>
      <c r="L12" s="27"/>
      <c r="M12" s="28"/>
    </row>
    <row r="13" spans="2:13" x14ac:dyDescent="0.25">
      <c r="B13" s="25"/>
      <c r="C13" s="4" t="s">
        <v>7</v>
      </c>
      <c r="D13" s="8">
        <v>1</v>
      </c>
      <c r="E13" s="27"/>
      <c r="F13" s="4" t="s">
        <v>7</v>
      </c>
      <c r="G13" s="8">
        <v>0.7</v>
      </c>
      <c r="H13" s="27"/>
      <c r="I13" s="4" t="s">
        <v>7</v>
      </c>
      <c r="J13" s="6">
        <f>(G13*D14+D13*G14)/((1-G14)*(D14-1)+1)</f>
        <v>1.1000000000000001</v>
      </c>
      <c r="K13" s="27"/>
      <c r="L13" s="27"/>
      <c r="M13" s="28"/>
    </row>
    <row r="14" spans="2:13" ht="15.75" thickBot="1" x14ac:dyDescent="0.3">
      <c r="B14" s="25"/>
      <c r="C14" s="5" t="s">
        <v>2</v>
      </c>
      <c r="D14" s="9">
        <v>1</v>
      </c>
      <c r="E14" s="27"/>
      <c r="F14" s="5" t="s">
        <v>2</v>
      </c>
      <c r="G14" s="9">
        <v>0.4</v>
      </c>
      <c r="H14" s="27"/>
      <c r="I14" s="5" t="s">
        <v>2</v>
      </c>
      <c r="J14" s="7">
        <f>(D14*G14)/((1-G14)*(D14-1)+1)</f>
        <v>0.4</v>
      </c>
      <c r="K14" s="27"/>
      <c r="L14" s="27"/>
      <c r="M14" s="28"/>
    </row>
    <row r="15" spans="2:13" x14ac:dyDescent="0.25">
      <c r="B15" s="25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spans="2:13" ht="15.75" thickBot="1" x14ac:dyDescent="0.3"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ht="15.75" thickBot="1" x14ac:dyDescent="0.3">
      <c r="B17" s="25"/>
      <c r="C17" s="13" t="s">
        <v>6</v>
      </c>
      <c r="D17" s="14" t="s">
        <v>3</v>
      </c>
      <c r="E17" s="14" t="s">
        <v>4</v>
      </c>
      <c r="F17" s="15" t="s">
        <v>5</v>
      </c>
      <c r="G17" s="29"/>
      <c r="H17" s="27"/>
      <c r="I17" s="27"/>
      <c r="J17" s="27"/>
      <c r="K17" s="27"/>
      <c r="L17" s="27"/>
      <c r="M17" s="28"/>
    </row>
    <row r="18" spans="2:13" x14ac:dyDescent="0.25">
      <c r="B18" s="25"/>
      <c r="C18" s="10">
        <v>0.01</v>
      </c>
      <c r="D18" s="16">
        <f>_xlfn.NORM.INV(C18,$D$13,SQRT($D$14))</f>
        <v>-1.3263478740408408</v>
      </c>
      <c r="E18" s="16">
        <f>_xlfn.NORM.INV(C18,$G$13,SQRT($G$14))</f>
        <v>-0.77131158237191078</v>
      </c>
      <c r="F18" s="17">
        <f t="shared" ref="F18:F49" si="0">_xlfn.NORM.INV(C18,$J$13,SQRT($J$14))</f>
        <v>-0.37131158237191064</v>
      </c>
      <c r="G18" s="27"/>
      <c r="H18" s="27"/>
      <c r="I18" s="27"/>
      <c r="J18" s="27"/>
      <c r="K18" s="27"/>
      <c r="L18" s="27"/>
      <c r="M18" s="28"/>
    </row>
    <row r="19" spans="2:13" x14ac:dyDescent="0.25">
      <c r="B19" s="25"/>
      <c r="C19" s="11">
        <f>C18+0.01</f>
        <v>0.02</v>
      </c>
      <c r="D19" s="18">
        <f t="shared" ref="D19:D82" si="1">_xlfn.NORM.INV(C19,$D$13,SQRT($D$14))</f>
        <v>-1.0537489106318225</v>
      </c>
      <c r="E19" s="18">
        <f t="shared" ref="E19:E82" si="2">_xlfn.NORM.INV(C19,$G$13,SQRT($G$14))</f>
        <v>-0.59890485993723153</v>
      </c>
      <c r="F19" s="19">
        <f t="shared" si="0"/>
        <v>-0.19890485993723139</v>
      </c>
      <c r="G19" s="27"/>
      <c r="H19" s="27"/>
      <c r="I19" s="27"/>
      <c r="J19" s="27"/>
      <c r="K19" s="27"/>
      <c r="L19" s="27"/>
      <c r="M19" s="28"/>
    </row>
    <row r="20" spans="2:13" x14ac:dyDescent="0.25">
      <c r="B20" s="25"/>
      <c r="C20" s="11">
        <f t="shared" ref="C20:C83" si="3">C19+0.01</f>
        <v>0.03</v>
      </c>
      <c r="D20" s="18">
        <f t="shared" si="1"/>
        <v>-0.88079360815125085</v>
      </c>
      <c r="E20" s="18">
        <f t="shared" si="2"/>
        <v>-0.48951832208883639</v>
      </c>
      <c r="F20" s="19">
        <f t="shared" si="0"/>
        <v>-8.9518322088836255E-2</v>
      </c>
      <c r="G20" s="27"/>
      <c r="H20" s="27"/>
      <c r="I20" s="27"/>
      <c r="J20" s="27"/>
      <c r="K20" s="27"/>
      <c r="L20" s="27"/>
      <c r="M20" s="28"/>
    </row>
    <row r="21" spans="2:13" x14ac:dyDescent="0.25">
      <c r="B21" s="25"/>
      <c r="C21" s="11">
        <f t="shared" si="3"/>
        <v>0.04</v>
      </c>
      <c r="D21" s="18">
        <f t="shared" si="1"/>
        <v>-0.75068607125216946</v>
      </c>
      <c r="E21" s="18">
        <f t="shared" si="2"/>
        <v>-0.40723109061773677</v>
      </c>
      <c r="F21" s="19">
        <f t="shared" si="0"/>
        <v>-7.2310906177366352E-3</v>
      </c>
      <c r="G21" s="27"/>
      <c r="H21" s="27"/>
      <c r="I21" s="27"/>
      <c r="J21" s="27"/>
      <c r="K21" s="27"/>
      <c r="L21" s="27"/>
      <c r="M21" s="28"/>
    </row>
    <row r="22" spans="2:13" x14ac:dyDescent="0.25">
      <c r="B22" s="25"/>
      <c r="C22" s="11">
        <f t="shared" si="3"/>
        <v>0.05</v>
      </c>
      <c r="D22" s="18">
        <f t="shared" si="1"/>
        <v>-0.64485362695147264</v>
      </c>
      <c r="E22" s="18">
        <f t="shared" si="2"/>
        <v>-0.34029677575111505</v>
      </c>
      <c r="F22" s="19">
        <f t="shared" si="0"/>
        <v>5.9703224248885078E-2</v>
      </c>
      <c r="G22" s="27"/>
      <c r="H22" s="27"/>
      <c r="I22" s="27"/>
      <c r="J22" s="27"/>
      <c r="K22" s="27"/>
      <c r="L22" s="27"/>
      <c r="M22" s="28"/>
    </row>
    <row r="23" spans="2:13" x14ac:dyDescent="0.25">
      <c r="B23" s="25"/>
      <c r="C23" s="11">
        <f t="shared" si="3"/>
        <v>6.0000000000000005E-2</v>
      </c>
      <c r="D23" s="18">
        <f t="shared" si="1"/>
        <v>-0.55477359459685305</v>
      </c>
      <c r="E23" s="18">
        <f t="shared" si="2"/>
        <v>-0.28332516096266347</v>
      </c>
      <c r="F23" s="19">
        <f t="shared" si="0"/>
        <v>0.11667483903733666</v>
      </c>
      <c r="G23" s="27"/>
      <c r="H23" s="27"/>
      <c r="I23" s="27"/>
      <c r="J23" s="27"/>
      <c r="K23" s="27"/>
      <c r="L23" s="27"/>
      <c r="M23" s="28"/>
    </row>
    <row r="24" spans="2:13" x14ac:dyDescent="0.25">
      <c r="B24" s="25"/>
      <c r="C24" s="11">
        <f t="shared" si="3"/>
        <v>7.0000000000000007E-2</v>
      </c>
      <c r="D24" s="18">
        <f t="shared" si="1"/>
        <v>-0.47579102817917018</v>
      </c>
      <c r="E24" s="18">
        <f t="shared" si="2"/>
        <v>-0.23337219989758273</v>
      </c>
      <c r="F24" s="19">
        <f t="shared" si="0"/>
        <v>0.1666278001024174</v>
      </c>
      <c r="G24" s="27"/>
      <c r="H24" s="27"/>
      <c r="I24" s="27"/>
      <c r="J24" s="27"/>
      <c r="K24" s="27"/>
      <c r="L24" s="27"/>
      <c r="M24" s="28"/>
    </row>
    <row r="25" spans="2:13" x14ac:dyDescent="0.25">
      <c r="B25" s="25"/>
      <c r="C25" s="11">
        <f t="shared" si="3"/>
        <v>0.08</v>
      </c>
      <c r="D25" s="18">
        <f t="shared" si="1"/>
        <v>-0.40507156030963531</v>
      </c>
      <c r="E25" s="18">
        <f t="shared" si="2"/>
        <v>-0.18864528122101754</v>
      </c>
      <c r="F25" s="19">
        <f t="shared" si="0"/>
        <v>0.2113547187789826</v>
      </c>
      <c r="G25" s="27"/>
      <c r="H25" s="27"/>
      <c r="I25" s="27"/>
      <c r="J25" s="27"/>
      <c r="K25" s="27"/>
      <c r="L25" s="27"/>
      <c r="M25" s="28"/>
    </row>
    <row r="26" spans="2:13" x14ac:dyDescent="0.25">
      <c r="B26" s="25"/>
      <c r="C26" s="11">
        <f t="shared" si="3"/>
        <v>0.09</v>
      </c>
      <c r="D26" s="18">
        <f t="shared" si="1"/>
        <v>-0.34075503369021609</v>
      </c>
      <c r="E26" s="18">
        <f t="shared" si="2"/>
        <v>-0.1479679381593747</v>
      </c>
      <c r="F26" s="19">
        <f t="shared" si="0"/>
        <v>0.25203206184062543</v>
      </c>
      <c r="G26" s="27"/>
      <c r="H26" s="27"/>
      <c r="I26" s="27"/>
      <c r="J26" s="27"/>
      <c r="K26" s="27"/>
      <c r="L26" s="27"/>
      <c r="M26" s="28"/>
    </row>
    <row r="27" spans="2:13" x14ac:dyDescent="0.25">
      <c r="B27" s="25"/>
      <c r="C27" s="11">
        <f t="shared" si="3"/>
        <v>9.9999999999999992E-2</v>
      </c>
      <c r="D27" s="18">
        <f t="shared" si="1"/>
        <v>-0.28155156554460059</v>
      </c>
      <c r="E27" s="18">
        <f t="shared" si="2"/>
        <v>-0.11052437721510067</v>
      </c>
      <c r="F27" s="19">
        <f t="shared" si="0"/>
        <v>0.28947562278489947</v>
      </c>
      <c r="G27" s="27"/>
      <c r="H27" s="27"/>
      <c r="I27" s="27"/>
      <c r="J27" s="27"/>
      <c r="K27" s="27"/>
      <c r="L27" s="27"/>
      <c r="M27" s="28"/>
    </row>
    <row r="28" spans="2:13" x14ac:dyDescent="0.25">
      <c r="B28" s="25"/>
      <c r="C28" s="11">
        <f t="shared" si="3"/>
        <v>0.10999999999999999</v>
      </c>
      <c r="D28" s="18">
        <f t="shared" si="1"/>
        <v>-0.22652812003661049</v>
      </c>
      <c r="E28" s="18">
        <f t="shared" si="2"/>
        <v>-7.5724494712018808E-2</v>
      </c>
      <c r="F28" s="19">
        <f t="shared" si="0"/>
        <v>0.32427550528798132</v>
      </c>
      <c r="G28" s="27"/>
      <c r="H28" s="27"/>
      <c r="I28" s="27"/>
      <c r="J28" s="27"/>
      <c r="K28" s="27"/>
      <c r="L28" s="27"/>
      <c r="M28" s="28"/>
    </row>
    <row r="29" spans="2:13" x14ac:dyDescent="0.25">
      <c r="B29" s="25"/>
      <c r="C29" s="11">
        <f t="shared" si="3"/>
        <v>0.11999999999999998</v>
      </c>
      <c r="D29" s="18">
        <f t="shared" si="1"/>
        <v>-0.17498679206609036</v>
      </c>
      <c r="E29" s="18">
        <f t="shared" si="2"/>
        <v>-4.312689670870129E-2</v>
      </c>
      <c r="F29" s="19">
        <f t="shared" si="0"/>
        <v>0.35687310329129884</v>
      </c>
      <c r="G29" s="27"/>
      <c r="H29" s="27"/>
      <c r="I29" s="27"/>
      <c r="J29" s="27"/>
      <c r="K29" s="27"/>
      <c r="L29" s="27"/>
      <c r="M29" s="28"/>
    </row>
    <row r="30" spans="2:13" x14ac:dyDescent="0.25">
      <c r="B30" s="25"/>
      <c r="C30" s="11">
        <f t="shared" si="3"/>
        <v>0.12999999999999998</v>
      </c>
      <c r="D30" s="18">
        <f t="shared" si="1"/>
        <v>-0.12639112903880134</v>
      </c>
      <c r="E30" s="18">
        <f t="shared" si="2"/>
        <v>-1.2392300794248023E-2</v>
      </c>
      <c r="F30" s="19">
        <f t="shared" si="0"/>
        <v>0.38760769920575211</v>
      </c>
      <c r="G30" s="27"/>
      <c r="H30" s="27"/>
      <c r="I30" s="27"/>
      <c r="J30" s="27"/>
      <c r="K30" s="27"/>
      <c r="L30" s="27"/>
      <c r="M30" s="28"/>
    </row>
    <row r="31" spans="2:13" x14ac:dyDescent="0.25">
      <c r="B31" s="25"/>
      <c r="C31" s="11">
        <f t="shared" si="3"/>
        <v>0.13999999999999999</v>
      </c>
      <c r="D31" s="18">
        <f t="shared" si="1"/>
        <v>-8.0319340814956508E-2</v>
      </c>
      <c r="E31" s="18">
        <f t="shared" si="2"/>
        <v>1.6746056538606613E-2</v>
      </c>
      <c r="F31" s="19">
        <f t="shared" si="0"/>
        <v>0.41674605653860675</v>
      </c>
      <c r="G31" s="27"/>
      <c r="H31" s="27"/>
      <c r="I31" s="27"/>
      <c r="J31" s="27"/>
      <c r="K31" s="27"/>
      <c r="L31" s="27"/>
      <c r="M31" s="28"/>
    </row>
    <row r="32" spans="2:13" x14ac:dyDescent="0.25">
      <c r="B32" s="25"/>
      <c r="C32" s="11">
        <f t="shared" si="3"/>
        <v>0.15</v>
      </c>
      <c r="D32" s="18">
        <f t="shared" si="1"/>
        <v>-3.6433389493789825E-2</v>
      </c>
      <c r="E32" s="18">
        <f t="shared" si="2"/>
        <v>4.450196923023908E-2</v>
      </c>
      <c r="F32" s="19">
        <f t="shared" si="0"/>
        <v>0.44450196923023921</v>
      </c>
      <c r="G32" s="27"/>
      <c r="H32" s="30" t="s">
        <v>8</v>
      </c>
      <c r="I32" s="27"/>
      <c r="J32" s="27"/>
      <c r="K32" s="27"/>
      <c r="L32" s="27"/>
      <c r="M32" s="28"/>
    </row>
    <row r="33" spans="2:13" x14ac:dyDescent="0.25">
      <c r="B33" s="25"/>
      <c r="C33" s="11">
        <f t="shared" si="3"/>
        <v>0.16</v>
      </c>
      <c r="D33" s="18">
        <f t="shared" si="1"/>
        <v>5.5421167902502955E-3</v>
      </c>
      <c r="E33" s="18">
        <f t="shared" si="2"/>
        <v>7.1049610389494644E-2</v>
      </c>
      <c r="F33" s="19">
        <f t="shared" si="0"/>
        <v>0.47104961038949478</v>
      </c>
      <c r="G33" s="27"/>
      <c r="H33" s="27" t="s">
        <v>11</v>
      </c>
      <c r="I33" s="27"/>
      <c r="J33" s="27"/>
      <c r="K33" s="27"/>
      <c r="L33" s="27"/>
      <c r="M33" s="28"/>
    </row>
    <row r="34" spans="2:13" x14ac:dyDescent="0.25">
      <c r="B34" s="25"/>
      <c r="C34" s="11">
        <f t="shared" si="3"/>
        <v>0.17</v>
      </c>
      <c r="D34" s="18">
        <f t="shared" si="1"/>
        <v>4.5834746853804509E-2</v>
      </c>
      <c r="E34" s="18">
        <f t="shared" si="2"/>
        <v>9.6532907173375815E-2</v>
      </c>
      <c r="F34" s="19">
        <f t="shared" si="0"/>
        <v>0.49653290717337595</v>
      </c>
      <c r="G34" s="27"/>
      <c r="H34" s="27" t="s">
        <v>12</v>
      </c>
      <c r="I34" s="27"/>
      <c r="J34" s="27"/>
      <c r="K34" s="27"/>
      <c r="L34" s="27"/>
      <c r="M34" s="28"/>
    </row>
    <row r="35" spans="2:13" x14ac:dyDescent="0.25">
      <c r="B35" s="25"/>
      <c r="C35" s="11">
        <f t="shared" si="3"/>
        <v>0.18000000000000002</v>
      </c>
      <c r="D35" s="18">
        <f t="shared" si="1"/>
        <v>8.4634912157187436E-2</v>
      </c>
      <c r="E35" s="18">
        <f t="shared" si="2"/>
        <v>0.12107228636332146</v>
      </c>
      <c r="F35" s="19">
        <f t="shared" si="0"/>
        <v>0.52107228636332159</v>
      </c>
      <c r="G35" s="27"/>
      <c r="H35" s="27" t="s">
        <v>13</v>
      </c>
      <c r="I35" s="27"/>
      <c r="J35" s="27"/>
      <c r="K35" s="27"/>
      <c r="L35" s="27"/>
      <c r="M35" s="28"/>
    </row>
    <row r="36" spans="2:13" x14ac:dyDescent="0.25">
      <c r="B36" s="25"/>
      <c r="C36" s="11">
        <f t="shared" si="3"/>
        <v>0.19000000000000003</v>
      </c>
      <c r="D36" s="18">
        <f t="shared" si="1"/>
        <v>0.12210370494877221</v>
      </c>
      <c r="E36" s="18">
        <f t="shared" si="2"/>
        <v>0.14476963164298273</v>
      </c>
      <c r="F36" s="19">
        <f t="shared" si="0"/>
        <v>0.54476963164298287</v>
      </c>
      <c r="G36" s="27"/>
      <c r="H36" s="27" t="s">
        <v>14</v>
      </c>
      <c r="I36" s="27"/>
      <c r="J36" s="27"/>
      <c r="K36" s="27"/>
      <c r="L36" s="27"/>
      <c r="M36" s="28"/>
    </row>
    <row r="37" spans="2:13" x14ac:dyDescent="0.25">
      <c r="B37" s="25"/>
      <c r="C37" s="11">
        <f t="shared" si="3"/>
        <v>0.20000000000000004</v>
      </c>
      <c r="D37" s="18">
        <f t="shared" si="1"/>
        <v>0.15837876642708659</v>
      </c>
      <c r="E37" s="18">
        <f t="shared" si="2"/>
        <v>0.16771199494980438</v>
      </c>
      <c r="F37" s="19">
        <f t="shared" si="0"/>
        <v>0.56771199494980451</v>
      </c>
      <c r="G37" s="27"/>
      <c r="H37" s="27" t="s">
        <v>16</v>
      </c>
      <c r="I37" s="27"/>
      <c r="J37" s="27"/>
      <c r="K37" s="27"/>
      <c r="L37" s="27"/>
      <c r="M37" s="28"/>
    </row>
    <row r="38" spans="2:13" x14ac:dyDescent="0.25">
      <c r="B38" s="25"/>
      <c r="C38" s="11">
        <f t="shared" si="3"/>
        <v>0.21000000000000005</v>
      </c>
      <c r="D38" s="18">
        <f t="shared" si="1"/>
        <v>0.19357875298176008</v>
      </c>
      <c r="E38" s="18">
        <f t="shared" si="2"/>
        <v>0.18997442117381869</v>
      </c>
      <c r="F38" s="19">
        <f t="shared" si="0"/>
        <v>0.58997442117381882</v>
      </c>
      <c r="G38" s="27"/>
      <c r="H38" s="27" t="s">
        <v>17</v>
      </c>
      <c r="I38" s="27"/>
      <c r="J38" s="27"/>
      <c r="K38" s="27"/>
      <c r="L38" s="27"/>
      <c r="M38" s="28"/>
    </row>
    <row r="39" spans="2:13" x14ac:dyDescent="0.25">
      <c r="B39" s="25"/>
      <c r="C39" s="11">
        <f t="shared" si="3"/>
        <v>0.22000000000000006</v>
      </c>
      <c r="D39" s="18">
        <f t="shared" si="1"/>
        <v>0.22780678581131564</v>
      </c>
      <c r="E39" s="18">
        <f t="shared" si="2"/>
        <v>0.21162212988750134</v>
      </c>
      <c r="F39" s="19">
        <f t="shared" si="0"/>
        <v>0.61162212988750153</v>
      </c>
      <c r="G39" s="27"/>
      <c r="H39" s="27" t="s">
        <v>18</v>
      </c>
      <c r="I39" s="27"/>
      <c r="J39" s="27"/>
      <c r="K39" s="27"/>
      <c r="L39" s="27"/>
      <c r="M39" s="28"/>
    </row>
    <row r="40" spans="2:13" x14ac:dyDescent="0.25">
      <c r="B40" s="25"/>
      <c r="C40" s="11">
        <f t="shared" si="3"/>
        <v>0.23000000000000007</v>
      </c>
      <c r="D40" s="18">
        <f t="shared" si="1"/>
        <v>0.26115315081478663</v>
      </c>
      <c r="E40" s="18">
        <f t="shared" si="2"/>
        <v>0.23271222290716076</v>
      </c>
      <c r="F40" s="19">
        <f t="shared" si="0"/>
        <v>0.63271222290716089</v>
      </c>
      <c r="G40" s="27"/>
      <c r="H40" s="27" t="s">
        <v>19</v>
      </c>
      <c r="I40" s="27"/>
      <c r="J40" s="27"/>
      <c r="K40" s="27"/>
      <c r="L40" s="27"/>
      <c r="M40" s="28"/>
    </row>
    <row r="41" spans="2:13" x14ac:dyDescent="0.25">
      <c r="B41" s="25"/>
      <c r="C41" s="11">
        <f t="shared" si="3"/>
        <v>0.24000000000000007</v>
      </c>
      <c r="D41" s="18">
        <f t="shared" si="1"/>
        <v>0.29369743715991303</v>
      </c>
      <c r="E41" s="18">
        <f t="shared" si="2"/>
        <v>0.25329503684222399</v>
      </c>
      <c r="F41" s="19">
        <f t="shared" si="0"/>
        <v>0.65329503684222412</v>
      </c>
      <c r="G41" s="27"/>
      <c r="H41" s="27"/>
      <c r="I41" s="27"/>
      <c r="J41" s="27"/>
      <c r="K41" s="27"/>
      <c r="L41" s="27"/>
      <c r="M41" s="28"/>
    </row>
    <row r="42" spans="2:13" x14ac:dyDescent="0.25">
      <c r="B42" s="25"/>
      <c r="C42" s="11">
        <f t="shared" si="3"/>
        <v>0.25000000000000006</v>
      </c>
      <c r="D42" s="18">
        <f t="shared" si="1"/>
        <v>0.32551024980391852</v>
      </c>
      <c r="E42" s="18">
        <f t="shared" si="2"/>
        <v>0.27341522618847608</v>
      </c>
      <c r="F42" s="19">
        <f t="shared" si="0"/>
        <v>0.67341522618847627</v>
      </c>
      <c r="G42" s="27"/>
      <c r="H42" s="30" t="s">
        <v>20</v>
      </c>
      <c r="I42" s="27"/>
      <c r="J42" s="27"/>
      <c r="K42" s="27"/>
      <c r="L42" s="27"/>
      <c r="M42" s="28"/>
    </row>
    <row r="43" spans="2:13" x14ac:dyDescent="0.25">
      <c r="B43" s="25"/>
      <c r="C43" s="11">
        <f t="shared" si="3"/>
        <v>0.26000000000000006</v>
      </c>
      <c r="D43" s="18">
        <f t="shared" si="1"/>
        <v>0.35665459460708271</v>
      </c>
      <c r="E43" s="18">
        <f t="shared" si="2"/>
        <v>0.29311263935080156</v>
      </c>
      <c r="F43" s="19">
        <f t="shared" si="0"/>
        <v>0.6931126393508017</v>
      </c>
      <c r="G43" s="27"/>
      <c r="H43" s="27" t="s">
        <v>21</v>
      </c>
      <c r="I43" s="27"/>
      <c r="J43" s="27"/>
      <c r="K43" s="27"/>
      <c r="L43" s="27"/>
      <c r="M43" s="28"/>
    </row>
    <row r="44" spans="2:13" x14ac:dyDescent="0.25">
      <c r="B44" s="25"/>
      <c r="C44" s="11">
        <f t="shared" si="3"/>
        <v>0.27000000000000007</v>
      </c>
      <c r="D44" s="18">
        <f t="shared" si="1"/>
        <v>0.38718700898337299</v>
      </c>
      <c r="E44" s="18">
        <f t="shared" si="2"/>
        <v>0.31242303372943087</v>
      </c>
      <c r="F44" s="19">
        <f t="shared" si="0"/>
        <v>0.71242303372943105</v>
      </c>
      <c r="G44" s="27"/>
      <c r="H44" s="27" t="s">
        <v>22</v>
      </c>
      <c r="I44" s="27"/>
      <c r="J44" s="27"/>
      <c r="K44" s="27"/>
      <c r="L44" s="27"/>
      <c r="M44" s="28"/>
    </row>
    <row r="45" spans="2:13" x14ac:dyDescent="0.25">
      <c r="B45" s="25"/>
      <c r="C45" s="11">
        <f t="shared" si="3"/>
        <v>0.28000000000000008</v>
      </c>
      <c r="D45" s="18">
        <f t="shared" si="1"/>
        <v>0.4171584927287838</v>
      </c>
      <c r="E45" s="18">
        <f t="shared" si="2"/>
        <v>0.33137866442747332</v>
      </c>
      <c r="F45" s="19">
        <f t="shared" si="0"/>
        <v>0.73137866442747346</v>
      </c>
      <c r="G45" s="27"/>
      <c r="H45" s="27" t="s">
        <v>23</v>
      </c>
      <c r="I45" s="27"/>
      <c r="J45" s="27"/>
      <c r="K45" s="27"/>
      <c r="L45" s="27"/>
      <c r="M45" s="28"/>
    </row>
    <row r="46" spans="2:13" x14ac:dyDescent="0.25">
      <c r="B46" s="25"/>
      <c r="C46" s="11">
        <f t="shared" si="3"/>
        <v>0.29000000000000009</v>
      </c>
      <c r="D46" s="18">
        <f t="shared" si="1"/>
        <v>0.44661528044432752</v>
      </c>
      <c r="E46" s="18">
        <f t="shared" si="2"/>
        <v>0.35000877277411058</v>
      </c>
      <c r="F46" s="19">
        <f t="shared" si="0"/>
        <v>0.75000877277411071</v>
      </c>
      <c r="G46" s="27"/>
      <c r="H46" s="27" t="s">
        <v>24</v>
      </c>
      <c r="I46" s="27"/>
      <c r="J46" s="27"/>
      <c r="K46" s="27"/>
      <c r="L46" s="27"/>
      <c r="M46" s="28"/>
    </row>
    <row r="47" spans="2:13" x14ac:dyDescent="0.25">
      <c r="B47" s="25"/>
      <c r="C47" s="11">
        <f t="shared" si="3"/>
        <v>0.3000000000000001</v>
      </c>
      <c r="D47" s="18">
        <f t="shared" si="1"/>
        <v>0.47559948729195933</v>
      </c>
      <c r="E47" s="18">
        <f t="shared" si="2"/>
        <v>0.3683399947365037</v>
      </c>
      <c r="F47" s="19">
        <f t="shared" si="0"/>
        <v>0.76833999473650383</v>
      </c>
      <c r="G47" s="27"/>
      <c r="H47" s="27" t="s">
        <v>25</v>
      </c>
      <c r="I47" s="27"/>
      <c r="J47" s="27"/>
      <c r="K47" s="27"/>
      <c r="L47" s="27"/>
      <c r="M47" s="28"/>
    </row>
    <row r="48" spans="2:13" x14ac:dyDescent="0.25">
      <c r="B48" s="25"/>
      <c r="C48" s="11">
        <f t="shared" si="3"/>
        <v>0.31000000000000011</v>
      </c>
      <c r="D48" s="18">
        <f t="shared" si="1"/>
        <v>0.50414965265254685</v>
      </c>
      <c r="E48" s="18">
        <f t="shared" si="2"/>
        <v>0.3863967047592835</v>
      </c>
      <c r="F48" s="19">
        <f t="shared" si="0"/>
        <v>0.78639670475928369</v>
      </c>
      <c r="G48" s="27"/>
      <c r="H48" s="27" t="s">
        <v>26</v>
      </c>
      <c r="I48" s="27"/>
      <c r="J48" s="27"/>
      <c r="K48" s="27"/>
      <c r="L48" s="27"/>
      <c r="M48" s="28"/>
    </row>
    <row r="49" spans="2:13" x14ac:dyDescent="0.25">
      <c r="B49" s="25"/>
      <c r="C49" s="11">
        <f t="shared" si="3"/>
        <v>0.32000000000000012</v>
      </c>
      <c r="D49" s="18">
        <f t="shared" si="1"/>
        <v>0.53230120088549193</v>
      </c>
      <c r="E49" s="18">
        <f t="shared" si="2"/>
        <v>0.40420130717452252</v>
      </c>
      <c r="F49" s="19">
        <f t="shared" si="0"/>
        <v>0.80420130717452265</v>
      </c>
      <c r="G49" s="27"/>
      <c r="H49" s="27"/>
      <c r="I49" s="27"/>
      <c r="J49" s="27"/>
      <c r="K49" s="27"/>
      <c r="L49" s="27"/>
      <c r="M49" s="28"/>
    </row>
    <row r="50" spans="2:13" x14ac:dyDescent="0.25">
      <c r="B50" s="25"/>
      <c r="C50" s="11">
        <f t="shared" si="3"/>
        <v>0.33000000000000013</v>
      </c>
      <c r="D50" s="18">
        <f t="shared" si="1"/>
        <v>0.56008683432676643</v>
      </c>
      <c r="E50" s="18">
        <f t="shared" si="2"/>
        <v>0.42177448475551643</v>
      </c>
      <c r="F50" s="19">
        <f t="shared" ref="F50:F81" si="4">_xlfn.NORM.INV(C50,$J$13,SQRT($J$14))</f>
        <v>0.82177448475551662</v>
      </c>
      <c r="G50" s="27"/>
      <c r="H50" s="27"/>
      <c r="I50" s="27"/>
      <c r="J50" s="27"/>
      <c r="K50" s="27"/>
      <c r="L50" s="27"/>
      <c r="M50" s="28"/>
    </row>
    <row r="51" spans="2:13" x14ac:dyDescent="0.25">
      <c r="B51" s="25"/>
      <c r="C51" s="11">
        <f t="shared" si="3"/>
        <v>0.34000000000000014</v>
      </c>
      <c r="D51" s="18">
        <f t="shared" si="1"/>
        <v>0.58753687055859549</v>
      </c>
      <c r="E51" s="18">
        <f t="shared" si="2"/>
        <v>0.43913541202486156</v>
      </c>
      <c r="F51" s="19">
        <f t="shared" si="4"/>
        <v>0.83913541202486175</v>
      </c>
      <c r="G51" s="27"/>
      <c r="H51" s="27"/>
      <c r="I51" s="27"/>
      <c r="J51" s="27"/>
      <c r="K51" s="27"/>
      <c r="L51" s="27"/>
      <c r="M51" s="28"/>
    </row>
    <row r="52" spans="2:13" x14ac:dyDescent="0.25">
      <c r="B52" s="25"/>
      <c r="C52" s="11">
        <f t="shared" si="3"/>
        <v>0.35000000000000014</v>
      </c>
      <c r="D52" s="18">
        <f t="shared" si="1"/>
        <v>0.61467953359243266</v>
      </c>
      <c r="E52" s="18">
        <f t="shared" si="2"/>
        <v>0.45630193941473784</v>
      </c>
      <c r="F52" s="19">
        <f t="shared" si="4"/>
        <v>0.85630193941473798</v>
      </c>
      <c r="G52" s="27"/>
      <c r="H52" s="27" t="s">
        <v>28</v>
      </c>
      <c r="I52" s="27"/>
      <c r="J52" s="27"/>
      <c r="K52" s="27"/>
      <c r="L52" s="27"/>
      <c r="M52" s="28"/>
    </row>
    <row r="53" spans="2:13" x14ac:dyDescent="0.25">
      <c r="B53" s="25"/>
      <c r="C53" s="11">
        <f t="shared" si="3"/>
        <v>0.36000000000000015</v>
      </c>
      <c r="D53" s="18">
        <f t="shared" si="1"/>
        <v>0.64154120674880666</v>
      </c>
      <c r="E53" s="18">
        <f t="shared" si="2"/>
        <v>0.47329075320216707</v>
      </c>
      <c r="F53" s="19">
        <f t="shared" si="4"/>
        <v>0.8732907532021672</v>
      </c>
      <c r="G53" s="27"/>
      <c r="H53" s="27"/>
      <c r="I53" s="27"/>
      <c r="J53" s="27"/>
      <c r="K53" s="27"/>
      <c r="L53" s="27"/>
      <c r="M53" s="28"/>
    </row>
    <row r="54" spans="2:13" x14ac:dyDescent="0.25">
      <c r="B54" s="25"/>
      <c r="C54" s="11">
        <f t="shared" si="3"/>
        <v>0.37000000000000016</v>
      </c>
      <c r="D54" s="18">
        <f t="shared" si="1"/>
        <v>0.6681466535631837</v>
      </c>
      <c r="E54" s="18">
        <f t="shared" si="2"/>
        <v>0.49011751522214758</v>
      </c>
      <c r="F54" s="19">
        <f t="shared" si="4"/>
        <v>0.89011751522214766</v>
      </c>
      <c r="G54" s="27"/>
      <c r="H54" s="27"/>
      <c r="I54" s="27"/>
      <c r="J54" s="27"/>
      <c r="K54" s="27"/>
      <c r="L54" s="27"/>
      <c r="M54" s="28"/>
    </row>
    <row r="55" spans="2:13" x14ac:dyDescent="0.25">
      <c r="B55" s="25"/>
      <c r="C55" s="11">
        <f t="shared" si="3"/>
        <v>0.38000000000000017</v>
      </c>
      <c r="D55" s="18">
        <f t="shared" si="1"/>
        <v>0.69451921190060306</v>
      </c>
      <c r="E55" s="18">
        <f t="shared" si="2"/>
        <v>0.50679698563652931</v>
      </c>
      <c r="F55" s="19">
        <f t="shared" si="4"/>
        <v>0.90679698563652944</v>
      </c>
      <c r="G55" s="27"/>
      <c r="H55" s="27"/>
      <c r="I55" s="27"/>
      <c r="J55" s="27"/>
      <c r="K55" s="27"/>
      <c r="L55" s="27"/>
      <c r="M55" s="28"/>
    </row>
    <row r="56" spans="2:13" x14ac:dyDescent="0.25">
      <c r="B56" s="25"/>
      <c r="C56" s="11">
        <f t="shared" si="3"/>
        <v>0.39000000000000018</v>
      </c>
      <c r="D56" s="18">
        <f t="shared" si="1"/>
        <v>0.72068096555254635</v>
      </c>
      <c r="E56" s="18">
        <f t="shared" si="2"/>
        <v>0.52334313146140299</v>
      </c>
      <c r="F56" s="19">
        <f t="shared" si="4"/>
        <v>0.92334313146140312</v>
      </c>
      <c r="G56" s="27"/>
      <c r="H56" s="27"/>
      <c r="I56" s="27"/>
      <c r="J56" s="27"/>
      <c r="K56" s="27"/>
      <c r="L56" s="27"/>
      <c r="M56" s="28"/>
    </row>
    <row r="57" spans="2:13" x14ac:dyDescent="0.25">
      <c r="B57" s="25"/>
      <c r="C57" s="11">
        <f t="shared" si="3"/>
        <v>0.40000000000000019</v>
      </c>
      <c r="D57" s="18">
        <f t="shared" si="1"/>
        <v>0.74665289686420055</v>
      </c>
      <c r="E57" s="18">
        <f t="shared" si="2"/>
        <v>0.53976922309705744</v>
      </c>
      <c r="F57" s="19">
        <f t="shared" si="4"/>
        <v>0.93976922309705757</v>
      </c>
      <c r="G57" s="27"/>
      <c r="H57" s="27"/>
      <c r="I57" s="27"/>
      <c r="J57" s="27"/>
      <c r="K57" s="27"/>
      <c r="L57" s="27"/>
      <c r="M57" s="28"/>
    </row>
    <row r="58" spans="2:13" x14ac:dyDescent="0.25">
      <c r="B58" s="25"/>
      <c r="C58" s="11">
        <f t="shared" si="3"/>
        <v>0.4100000000000002</v>
      </c>
      <c r="D58" s="18">
        <f t="shared" si="1"/>
        <v>0.77245502335885108</v>
      </c>
      <c r="E58" s="18">
        <f t="shared" si="2"/>
        <v>0.55608792073683178</v>
      </c>
      <c r="F58" s="19">
        <f t="shared" si="4"/>
        <v>0.95608792073683191</v>
      </c>
      <c r="G58" s="27"/>
      <c r="H58" s="27"/>
      <c r="I58" s="27"/>
      <c r="J58" s="27"/>
      <c r="K58" s="27"/>
      <c r="L58" s="27"/>
      <c r="M58" s="28"/>
    </row>
    <row r="59" spans="2:13" x14ac:dyDescent="0.25">
      <c r="B59" s="25"/>
      <c r="C59" s="11">
        <f t="shared" si="3"/>
        <v>0.42000000000000021</v>
      </c>
      <c r="D59" s="18">
        <f t="shared" si="1"/>
        <v>0.7981065208581497</v>
      </c>
      <c r="E59" s="18">
        <f t="shared" si="2"/>
        <v>0.57231135223521112</v>
      </c>
      <c r="F59" s="19">
        <f t="shared" si="4"/>
        <v>0.97231135223521126</v>
      </c>
      <c r="G59" s="27"/>
      <c r="H59" s="27"/>
      <c r="I59" s="27"/>
      <c r="J59" s="27"/>
      <c r="K59" s="27"/>
      <c r="L59" s="27"/>
      <c r="M59" s="28"/>
    </row>
    <row r="60" spans="2:13" x14ac:dyDescent="0.25">
      <c r="B60" s="25"/>
      <c r="C60" s="11">
        <f t="shared" si="3"/>
        <v>0.43000000000000022</v>
      </c>
      <c r="D60" s="18">
        <f t="shared" si="1"/>
        <v>0.82362583521913924</v>
      </c>
      <c r="E60" s="18">
        <f t="shared" si="2"/>
        <v>0.58845118377652539</v>
      </c>
      <c r="F60" s="19">
        <f t="shared" si="4"/>
        <v>0.98845118377652552</v>
      </c>
      <c r="G60" s="27"/>
      <c r="H60" s="27"/>
      <c r="I60" s="27"/>
      <c r="J60" s="27"/>
      <c r="K60" s="27"/>
      <c r="L60" s="27"/>
      <c r="M60" s="28"/>
    </row>
    <row r="61" spans="2:13" x14ac:dyDescent="0.25">
      <c r="B61" s="25"/>
      <c r="C61" s="11">
        <f t="shared" si="3"/>
        <v>0.44000000000000022</v>
      </c>
      <c r="D61" s="18">
        <f t="shared" si="1"/>
        <v>0.84903078450322333</v>
      </c>
      <c r="E61" s="18">
        <f t="shared" si="2"/>
        <v>0.60451868449227941</v>
      </c>
      <c r="F61" s="19">
        <f t="shared" si="4"/>
        <v>1.0045186844922795</v>
      </c>
      <c r="G61" s="27"/>
      <c r="H61" s="27"/>
      <c r="I61" s="27"/>
      <c r="J61" s="27"/>
      <c r="K61" s="27"/>
      <c r="L61" s="27"/>
      <c r="M61" s="28"/>
    </row>
    <row r="62" spans="2:13" x14ac:dyDescent="0.25">
      <c r="B62" s="25"/>
      <c r="C62" s="11">
        <f t="shared" si="3"/>
        <v>0.45000000000000023</v>
      </c>
      <c r="D62" s="18">
        <f t="shared" si="1"/>
        <v>0.87433865314492654</v>
      </c>
      <c r="E62" s="18">
        <f t="shared" si="2"/>
        <v>0.6205247860187062</v>
      </c>
      <c r="F62" s="19">
        <f t="shared" si="4"/>
        <v>1.0205247860187063</v>
      </c>
      <c r="G62" s="27"/>
      <c r="H62" s="27"/>
      <c r="I62" s="27"/>
      <c r="J62" s="27"/>
      <c r="K62" s="27"/>
      <c r="L62" s="27"/>
      <c r="M62" s="28"/>
    </row>
    <row r="63" spans="2:13" x14ac:dyDescent="0.25">
      <c r="B63" s="25"/>
      <c r="C63" s="11">
        <f t="shared" si="3"/>
        <v>0.46000000000000024</v>
      </c>
      <c r="D63" s="18">
        <f t="shared" si="1"/>
        <v>0.89956627948853085</v>
      </c>
      <c r="E63" s="18">
        <f t="shared" si="2"/>
        <v>0.63648013785979718</v>
      </c>
      <c r="F63" s="19">
        <f t="shared" si="4"/>
        <v>1.0364801378597974</v>
      </c>
      <c r="G63" s="27"/>
      <c r="H63" s="27"/>
      <c r="I63" s="27"/>
      <c r="J63" s="27"/>
      <c r="K63" s="27"/>
      <c r="L63" s="27"/>
      <c r="M63" s="28"/>
    </row>
    <row r="64" spans="2:13" x14ac:dyDescent="0.25">
      <c r="B64" s="25"/>
      <c r="C64" s="11">
        <f t="shared" si="3"/>
        <v>0.47000000000000025</v>
      </c>
      <c r="D64" s="18">
        <f t="shared" si="1"/>
        <v>0.92473013790017078</v>
      </c>
      <c r="E64" s="18">
        <f t="shared" si="2"/>
        <v>0.65239515931955105</v>
      </c>
      <c r="F64" s="19">
        <f t="shared" si="4"/>
        <v>1.0523951593195513</v>
      </c>
      <c r="G64" s="27"/>
      <c r="H64" s="27"/>
      <c r="I64" s="27"/>
      <c r="J64" s="27"/>
      <c r="K64" s="27"/>
      <c r="L64" s="27"/>
      <c r="M64" s="28"/>
    </row>
    <row r="65" spans="2:13" x14ac:dyDescent="0.25">
      <c r="B65" s="25"/>
      <c r="C65" s="11">
        <f t="shared" si="3"/>
        <v>0.48000000000000026</v>
      </c>
      <c r="D65" s="18">
        <f t="shared" si="1"/>
        <v>0.94984641653526702</v>
      </c>
      <c r="E65" s="18">
        <f t="shared" si="2"/>
        <v>0.66828008868641686</v>
      </c>
      <c r="F65" s="19">
        <f t="shared" si="4"/>
        <v>1.068280088686417</v>
      </c>
      <c r="G65" s="27"/>
      <c r="H65" s="27"/>
      <c r="I65" s="27"/>
      <c r="J65" s="27"/>
      <c r="K65" s="27"/>
      <c r="L65" s="27"/>
      <c r="M65" s="28"/>
    </row>
    <row r="66" spans="2:13" x14ac:dyDescent="0.25">
      <c r="B66" s="25"/>
      <c r="C66" s="11">
        <f t="shared" si="3"/>
        <v>0.49000000000000027</v>
      </c>
      <c r="D66" s="18">
        <f t="shared" si="1"/>
        <v>0.97493109174128967</v>
      </c>
      <c r="E66" s="18">
        <f t="shared" si="2"/>
        <v>0.68414503028973384</v>
      </c>
      <c r="F66" s="19">
        <f t="shared" si="4"/>
        <v>1.084145030289734</v>
      </c>
      <c r="G66" s="27"/>
      <c r="H66" s="27"/>
      <c r="I66" s="27"/>
      <c r="J66" s="27"/>
      <c r="K66" s="27"/>
      <c r="L66" s="27"/>
      <c r="M66" s="28"/>
    </row>
    <row r="67" spans="2:13" x14ac:dyDescent="0.25">
      <c r="B67" s="25"/>
      <c r="C67" s="11">
        <f t="shared" si="3"/>
        <v>0.50000000000000022</v>
      </c>
      <c r="D67" s="18">
        <f t="shared" si="1"/>
        <v>1.0000000000000007</v>
      </c>
      <c r="E67" s="18">
        <f t="shared" si="2"/>
        <v>0.70000000000000029</v>
      </c>
      <c r="F67" s="19">
        <f t="shared" si="4"/>
        <v>1.1000000000000005</v>
      </c>
      <c r="G67" s="27"/>
      <c r="H67" s="27"/>
      <c r="I67" s="27"/>
      <c r="J67" s="27"/>
      <c r="K67" s="27"/>
      <c r="L67" s="27"/>
      <c r="M67" s="28"/>
    </row>
    <row r="68" spans="2:13" x14ac:dyDescent="0.25">
      <c r="B68" s="25"/>
      <c r="C68" s="11">
        <f t="shared" si="3"/>
        <v>0.51000000000000023</v>
      </c>
      <c r="D68" s="18">
        <f t="shared" si="1"/>
        <v>1.0250689082587117</v>
      </c>
      <c r="E68" s="18">
        <f t="shared" si="2"/>
        <v>0.71585496971026685</v>
      </c>
      <c r="F68" s="19">
        <f t="shared" si="4"/>
        <v>1.1158549697102669</v>
      </c>
      <c r="G68" s="27"/>
      <c r="H68" s="27"/>
      <c r="I68" s="27"/>
      <c r="J68" s="27"/>
      <c r="K68" s="27"/>
      <c r="L68" s="27"/>
      <c r="M68" s="28"/>
    </row>
    <row r="69" spans="2:13" x14ac:dyDescent="0.25">
      <c r="B69" s="25"/>
      <c r="C69" s="11">
        <f t="shared" si="3"/>
        <v>0.52000000000000024</v>
      </c>
      <c r="D69" s="18">
        <f t="shared" si="1"/>
        <v>1.0501535834647342</v>
      </c>
      <c r="E69" s="18">
        <f t="shared" si="2"/>
        <v>0.73171991131358383</v>
      </c>
      <c r="F69" s="19">
        <f t="shared" si="4"/>
        <v>1.1317199113135838</v>
      </c>
      <c r="G69" s="27"/>
      <c r="H69" s="27"/>
      <c r="I69" s="27"/>
      <c r="J69" s="27"/>
      <c r="K69" s="27"/>
      <c r="L69" s="27"/>
      <c r="M69" s="28"/>
    </row>
    <row r="70" spans="2:13" x14ac:dyDescent="0.25">
      <c r="B70" s="25"/>
      <c r="C70" s="11">
        <f t="shared" si="3"/>
        <v>0.53000000000000025</v>
      </c>
      <c r="D70" s="18">
        <f t="shared" si="1"/>
        <v>1.0752698620998304</v>
      </c>
      <c r="E70" s="18">
        <f t="shared" si="2"/>
        <v>0.74760484068044963</v>
      </c>
      <c r="F70" s="19">
        <f t="shared" si="4"/>
        <v>1.1476048406804498</v>
      </c>
      <c r="G70" s="27"/>
      <c r="H70" s="27"/>
      <c r="I70" s="27"/>
      <c r="J70" s="27"/>
      <c r="K70" s="27"/>
      <c r="L70" s="27"/>
      <c r="M70" s="28"/>
    </row>
    <row r="71" spans="2:13" x14ac:dyDescent="0.25">
      <c r="B71" s="25"/>
      <c r="C71" s="11">
        <f t="shared" si="3"/>
        <v>0.54000000000000026</v>
      </c>
      <c r="D71" s="18">
        <f t="shared" si="1"/>
        <v>1.1004337205114705</v>
      </c>
      <c r="E71" s="18">
        <f t="shared" si="2"/>
        <v>0.76351986214020351</v>
      </c>
      <c r="F71" s="19">
        <f t="shared" si="4"/>
        <v>1.1635198621402036</v>
      </c>
      <c r="G71" s="27"/>
      <c r="H71" s="27"/>
      <c r="I71" s="27"/>
      <c r="J71" s="27"/>
      <c r="K71" s="27"/>
      <c r="L71" s="27"/>
      <c r="M71" s="28"/>
    </row>
    <row r="72" spans="2:13" x14ac:dyDescent="0.25">
      <c r="B72" s="25"/>
      <c r="C72" s="11">
        <f t="shared" si="3"/>
        <v>0.55000000000000027</v>
      </c>
      <c r="D72" s="18">
        <f t="shared" si="1"/>
        <v>1.1256613468550747</v>
      </c>
      <c r="E72" s="18">
        <f t="shared" si="2"/>
        <v>0.77947521398129449</v>
      </c>
      <c r="F72" s="19">
        <f t="shared" si="4"/>
        <v>1.1794752139812947</v>
      </c>
      <c r="G72" s="27"/>
      <c r="H72" s="27"/>
      <c r="I72" s="27"/>
      <c r="J72" s="27"/>
      <c r="K72" s="27"/>
      <c r="L72" s="27"/>
      <c r="M72" s="28"/>
    </row>
    <row r="73" spans="2:13" x14ac:dyDescent="0.25">
      <c r="B73" s="25"/>
      <c r="C73" s="11">
        <f t="shared" si="3"/>
        <v>0.56000000000000028</v>
      </c>
      <c r="D73" s="18">
        <f t="shared" si="1"/>
        <v>1.1509692154967779</v>
      </c>
      <c r="E73" s="18">
        <f t="shared" si="2"/>
        <v>0.79548131550772139</v>
      </c>
      <c r="F73" s="19">
        <f t="shared" si="4"/>
        <v>1.1954813155077215</v>
      </c>
      <c r="G73" s="27"/>
      <c r="H73" s="27"/>
      <c r="I73" s="27"/>
      <c r="J73" s="27"/>
      <c r="K73" s="27"/>
      <c r="L73" s="27"/>
      <c r="M73" s="28"/>
    </row>
    <row r="74" spans="2:13" x14ac:dyDescent="0.25">
      <c r="B74" s="25"/>
      <c r="C74" s="11">
        <f t="shared" si="3"/>
        <v>0.57000000000000028</v>
      </c>
      <c r="D74" s="18">
        <f t="shared" si="1"/>
        <v>1.1763741647808621</v>
      </c>
      <c r="E74" s="18">
        <f t="shared" si="2"/>
        <v>0.8115488162234753</v>
      </c>
      <c r="F74" s="19">
        <f t="shared" si="4"/>
        <v>1.2115488162234755</v>
      </c>
      <c r="G74" s="27"/>
      <c r="H74" s="27"/>
      <c r="I74" s="27"/>
      <c r="J74" s="27"/>
      <c r="K74" s="27"/>
      <c r="L74" s="27"/>
      <c r="M74" s="28"/>
    </row>
    <row r="75" spans="2:13" x14ac:dyDescent="0.25">
      <c r="B75" s="25"/>
      <c r="C75" s="11">
        <f t="shared" si="3"/>
        <v>0.58000000000000029</v>
      </c>
      <c r="D75" s="18">
        <f t="shared" si="1"/>
        <v>1.2018934791418516</v>
      </c>
      <c r="E75" s="18">
        <f t="shared" si="2"/>
        <v>0.82768864776478956</v>
      </c>
      <c r="F75" s="19">
        <f t="shared" si="4"/>
        <v>1.2276886477647897</v>
      </c>
      <c r="G75" s="27"/>
      <c r="H75" s="27"/>
      <c r="I75" s="27"/>
      <c r="J75" s="27"/>
      <c r="K75" s="27"/>
      <c r="L75" s="27"/>
      <c r="M75" s="28"/>
    </row>
    <row r="76" spans="2:13" x14ac:dyDescent="0.25">
      <c r="B76" s="25"/>
      <c r="C76" s="11">
        <f t="shared" si="3"/>
        <v>0.5900000000000003</v>
      </c>
      <c r="D76" s="18">
        <f t="shared" si="1"/>
        <v>1.2275449766411501</v>
      </c>
      <c r="E76" s="18">
        <f t="shared" si="2"/>
        <v>0.84391207926316891</v>
      </c>
      <c r="F76" s="19">
        <f t="shared" si="4"/>
        <v>1.243912079263169</v>
      </c>
      <c r="G76" s="27"/>
      <c r="H76" s="27"/>
      <c r="I76" s="27"/>
      <c r="J76" s="27"/>
      <c r="K76" s="27"/>
      <c r="L76" s="27"/>
      <c r="M76" s="28"/>
    </row>
    <row r="77" spans="2:13" x14ac:dyDescent="0.25">
      <c r="B77" s="25"/>
      <c r="C77" s="11">
        <f t="shared" si="3"/>
        <v>0.60000000000000031</v>
      </c>
      <c r="D77" s="18">
        <f t="shared" si="1"/>
        <v>1.2533471031358006</v>
      </c>
      <c r="E77" s="18">
        <f t="shared" si="2"/>
        <v>0.86023077690294325</v>
      </c>
      <c r="F77" s="19">
        <f t="shared" si="4"/>
        <v>1.2602307769029435</v>
      </c>
      <c r="G77" s="27"/>
      <c r="H77" s="27"/>
      <c r="I77" s="27"/>
      <c r="J77" s="27"/>
      <c r="K77" s="27"/>
      <c r="L77" s="27"/>
      <c r="M77" s="28"/>
    </row>
    <row r="78" spans="2:13" x14ac:dyDescent="0.25">
      <c r="B78" s="25"/>
      <c r="C78" s="11">
        <f t="shared" si="3"/>
        <v>0.61000000000000032</v>
      </c>
      <c r="D78" s="18">
        <f t="shared" si="1"/>
        <v>1.279319034447455</v>
      </c>
      <c r="E78" s="18">
        <f t="shared" si="2"/>
        <v>0.87665686853859781</v>
      </c>
      <c r="F78" s="19">
        <f t="shared" si="4"/>
        <v>1.2766568685385979</v>
      </c>
      <c r="G78" s="27"/>
      <c r="H78" s="27"/>
      <c r="I78" s="27"/>
      <c r="J78" s="27"/>
      <c r="K78" s="27"/>
      <c r="L78" s="27"/>
      <c r="M78" s="28"/>
    </row>
    <row r="79" spans="2:13" x14ac:dyDescent="0.25">
      <c r="B79" s="25"/>
      <c r="C79" s="11">
        <f t="shared" si="3"/>
        <v>0.62000000000000033</v>
      </c>
      <c r="D79" s="18">
        <f t="shared" si="1"/>
        <v>1.3054807880993982</v>
      </c>
      <c r="E79" s="18">
        <f t="shared" si="2"/>
        <v>0.89320301436347149</v>
      </c>
      <c r="F79" s="19">
        <f t="shared" si="4"/>
        <v>1.2932030143634716</v>
      </c>
      <c r="G79" s="27"/>
      <c r="H79" s="27"/>
      <c r="I79" s="27"/>
      <c r="J79" s="27"/>
      <c r="K79" s="27"/>
      <c r="L79" s="27"/>
      <c r="M79" s="28"/>
    </row>
    <row r="80" spans="2:13" x14ac:dyDescent="0.25">
      <c r="B80" s="25"/>
      <c r="C80" s="11">
        <f t="shared" si="3"/>
        <v>0.63000000000000034</v>
      </c>
      <c r="D80" s="18">
        <f t="shared" si="1"/>
        <v>1.3318533464368176</v>
      </c>
      <c r="E80" s="18">
        <f t="shared" si="2"/>
        <v>0.90988248477785316</v>
      </c>
      <c r="F80" s="19">
        <f t="shared" si="4"/>
        <v>1.3098824847778532</v>
      </c>
      <c r="G80" s="27"/>
      <c r="H80" s="27"/>
      <c r="I80" s="27"/>
      <c r="J80" s="27"/>
      <c r="K80" s="27"/>
      <c r="L80" s="27"/>
      <c r="M80" s="28"/>
    </row>
    <row r="81" spans="2:13" x14ac:dyDescent="0.25">
      <c r="B81" s="25"/>
      <c r="C81" s="11">
        <f t="shared" si="3"/>
        <v>0.64000000000000035</v>
      </c>
      <c r="D81" s="18">
        <f t="shared" si="1"/>
        <v>1.3584587932511947</v>
      </c>
      <c r="E81" s="18">
        <f t="shared" si="2"/>
        <v>0.92670924679783373</v>
      </c>
      <c r="F81" s="19">
        <f t="shared" si="4"/>
        <v>1.3267092467978339</v>
      </c>
      <c r="G81" s="27"/>
      <c r="H81" s="27"/>
      <c r="I81" s="27"/>
      <c r="J81" s="27"/>
      <c r="K81" s="27"/>
      <c r="L81" s="27"/>
      <c r="M81" s="28"/>
    </row>
    <row r="82" spans="2:13" x14ac:dyDescent="0.25">
      <c r="B82" s="25"/>
      <c r="C82" s="11">
        <f t="shared" si="3"/>
        <v>0.65000000000000036</v>
      </c>
      <c r="D82" s="18">
        <f t="shared" si="1"/>
        <v>1.3853204664075687</v>
      </c>
      <c r="E82" s="18">
        <f t="shared" si="2"/>
        <v>0.94369806058526295</v>
      </c>
      <c r="F82" s="19">
        <f t="shared" ref="F82:F116" si="5">_xlfn.NORM.INV(C82,$J$13,SQRT($J$14))</f>
        <v>1.3436980605852631</v>
      </c>
      <c r="G82" s="27"/>
      <c r="H82" s="27"/>
      <c r="I82" s="27"/>
      <c r="J82" s="27"/>
      <c r="K82" s="27"/>
      <c r="L82" s="27"/>
      <c r="M82" s="28"/>
    </row>
    <row r="83" spans="2:13" x14ac:dyDescent="0.25">
      <c r="B83" s="25"/>
      <c r="C83" s="11">
        <f t="shared" si="3"/>
        <v>0.66000000000000036</v>
      </c>
      <c r="D83" s="18">
        <f t="shared" ref="D83:D116" si="6">_xlfn.NORM.INV(C83,$D$13,SQRT($D$14))</f>
        <v>1.4124631294414058</v>
      </c>
      <c r="E83" s="18">
        <f t="shared" ref="E83:E116" si="7">_xlfn.NORM.INV(C83,$G$13,SQRT($G$14))</f>
        <v>0.96086458797513918</v>
      </c>
      <c r="F83" s="19">
        <f t="shared" si="5"/>
        <v>1.3608645879751393</v>
      </c>
      <c r="G83" s="27"/>
      <c r="H83" s="27"/>
      <c r="I83" s="27"/>
      <c r="J83" s="27"/>
      <c r="K83" s="27"/>
      <c r="L83" s="27"/>
      <c r="M83" s="28"/>
    </row>
    <row r="84" spans="2:13" x14ac:dyDescent="0.25">
      <c r="B84" s="25"/>
      <c r="C84" s="11">
        <f t="shared" ref="C84:C116" si="8">C83+0.01</f>
        <v>0.67000000000000037</v>
      </c>
      <c r="D84" s="18">
        <f t="shared" si="6"/>
        <v>1.4399131656732349</v>
      </c>
      <c r="E84" s="18">
        <f t="shared" si="7"/>
        <v>0.97822551524448431</v>
      </c>
      <c r="F84" s="19">
        <f t="shared" si="5"/>
        <v>1.3782255152444844</v>
      </c>
      <c r="G84" s="27"/>
      <c r="H84" s="27"/>
      <c r="I84" s="27"/>
      <c r="J84" s="27"/>
      <c r="K84" s="27"/>
      <c r="L84" s="27"/>
      <c r="M84" s="28"/>
    </row>
    <row r="85" spans="2:13" x14ac:dyDescent="0.25">
      <c r="B85" s="25"/>
      <c r="C85" s="11">
        <f t="shared" si="8"/>
        <v>0.68000000000000038</v>
      </c>
      <c r="D85" s="18">
        <f t="shared" si="6"/>
        <v>1.4676987991145094</v>
      </c>
      <c r="E85" s="18">
        <f t="shared" si="7"/>
        <v>0.99579869282547828</v>
      </c>
      <c r="F85" s="19">
        <f t="shared" si="5"/>
        <v>1.3957986928254784</v>
      </c>
      <c r="G85" s="27"/>
      <c r="H85" s="27"/>
      <c r="I85" s="27"/>
      <c r="J85" s="27"/>
      <c r="K85" s="27"/>
      <c r="L85" s="27"/>
      <c r="M85" s="28"/>
    </row>
    <row r="86" spans="2:13" x14ac:dyDescent="0.25">
      <c r="B86" s="25"/>
      <c r="C86" s="11">
        <f t="shared" si="8"/>
        <v>0.69000000000000039</v>
      </c>
      <c r="D86" s="18">
        <f t="shared" si="6"/>
        <v>1.4958503473474545</v>
      </c>
      <c r="E86" s="18">
        <f t="shared" si="7"/>
        <v>1.0136032952407172</v>
      </c>
      <c r="F86" s="19">
        <f t="shared" si="5"/>
        <v>1.4136032952407174</v>
      </c>
      <c r="G86" s="27"/>
      <c r="H86" s="27"/>
      <c r="I86" s="27"/>
      <c r="J86" s="27"/>
      <c r="K86" s="27"/>
      <c r="L86" s="27"/>
      <c r="M86" s="28"/>
    </row>
    <row r="87" spans="2:13" x14ac:dyDescent="0.25">
      <c r="B87" s="25"/>
      <c r="C87" s="11">
        <f t="shared" si="8"/>
        <v>0.7000000000000004</v>
      </c>
      <c r="D87" s="18">
        <f t="shared" si="6"/>
        <v>1.524400512708042</v>
      </c>
      <c r="E87" s="18">
        <f t="shared" si="7"/>
        <v>1.031660005263497</v>
      </c>
      <c r="F87" s="19">
        <f t="shared" si="5"/>
        <v>1.4316600052634971</v>
      </c>
      <c r="G87" s="27"/>
      <c r="H87" s="27"/>
      <c r="I87" s="27"/>
      <c r="J87" s="27"/>
      <c r="K87" s="27"/>
      <c r="L87" s="27"/>
      <c r="M87" s="28"/>
    </row>
    <row r="88" spans="2:13" x14ac:dyDescent="0.25">
      <c r="B88" s="25"/>
      <c r="C88" s="11">
        <f t="shared" si="8"/>
        <v>0.71000000000000041</v>
      </c>
      <c r="D88" s="18">
        <f t="shared" si="6"/>
        <v>1.553384719555674</v>
      </c>
      <c r="E88" s="18">
        <f t="shared" si="7"/>
        <v>1.0499912272258904</v>
      </c>
      <c r="F88" s="19">
        <f t="shared" si="5"/>
        <v>1.4499912272258906</v>
      </c>
      <c r="G88" s="27"/>
      <c r="H88" s="27"/>
      <c r="I88" s="27"/>
      <c r="J88" s="27"/>
      <c r="K88" s="27"/>
      <c r="L88" s="27"/>
      <c r="M88" s="28"/>
    </row>
    <row r="89" spans="2:13" x14ac:dyDescent="0.25">
      <c r="B89" s="25"/>
      <c r="C89" s="11">
        <f t="shared" si="8"/>
        <v>0.72000000000000042</v>
      </c>
      <c r="D89" s="18">
        <f t="shared" si="6"/>
        <v>1.5828415072712174</v>
      </c>
      <c r="E89" s="18">
        <f t="shared" si="7"/>
        <v>1.0686213355725274</v>
      </c>
      <c r="F89" s="19">
        <f t="shared" si="5"/>
        <v>1.4686213355725275</v>
      </c>
      <c r="G89" s="27"/>
      <c r="H89" s="27"/>
      <c r="I89" s="27"/>
      <c r="J89" s="27"/>
      <c r="K89" s="27"/>
      <c r="L89" s="27"/>
      <c r="M89" s="28"/>
    </row>
    <row r="90" spans="2:13" x14ac:dyDescent="0.25">
      <c r="B90" s="25"/>
      <c r="C90" s="11">
        <f t="shared" si="8"/>
        <v>0.73000000000000043</v>
      </c>
      <c r="D90" s="18">
        <f t="shared" si="6"/>
        <v>1.6128129910166287</v>
      </c>
      <c r="E90" s="18">
        <f t="shared" si="7"/>
        <v>1.0875769662705701</v>
      </c>
      <c r="F90" s="19">
        <f t="shared" si="5"/>
        <v>1.4875769662705702</v>
      </c>
      <c r="G90" s="27"/>
      <c r="H90" s="27"/>
      <c r="I90" s="27"/>
      <c r="J90" s="27"/>
      <c r="K90" s="27"/>
      <c r="L90" s="27"/>
      <c r="M90" s="28"/>
    </row>
    <row r="91" spans="2:13" x14ac:dyDescent="0.25">
      <c r="B91" s="25"/>
      <c r="C91" s="11">
        <f t="shared" si="8"/>
        <v>0.74000000000000044</v>
      </c>
      <c r="D91" s="18">
        <f t="shared" si="6"/>
        <v>1.6433454053929184</v>
      </c>
      <c r="E91" s="18">
        <f t="shared" si="7"/>
        <v>1.1068873606491991</v>
      </c>
      <c r="F91" s="19">
        <f t="shared" si="5"/>
        <v>1.5068873606491993</v>
      </c>
      <c r="G91" s="27"/>
      <c r="H91" s="27"/>
      <c r="I91" s="27"/>
      <c r="J91" s="27"/>
      <c r="K91" s="27"/>
      <c r="L91" s="27"/>
      <c r="M91" s="28"/>
    </row>
    <row r="92" spans="2:13" x14ac:dyDescent="0.25">
      <c r="B92" s="25"/>
      <c r="C92" s="11">
        <f t="shared" si="8"/>
        <v>0.75000000000000044</v>
      </c>
      <c r="D92" s="18">
        <f t="shared" si="6"/>
        <v>1.6744897501960829</v>
      </c>
      <c r="E92" s="18">
        <f t="shared" si="7"/>
        <v>1.1265847738115247</v>
      </c>
      <c r="F92" s="19">
        <f t="shared" si="5"/>
        <v>1.5265847738115248</v>
      </c>
      <c r="G92" s="27"/>
      <c r="H92" s="27"/>
      <c r="I92" s="27"/>
      <c r="J92" s="27"/>
      <c r="K92" s="27"/>
      <c r="L92" s="27"/>
      <c r="M92" s="28"/>
    </row>
    <row r="93" spans="2:13" x14ac:dyDescent="0.25">
      <c r="B93" s="25"/>
      <c r="C93" s="11">
        <f t="shared" si="8"/>
        <v>0.76000000000000045</v>
      </c>
      <c r="D93" s="18">
        <f t="shared" si="6"/>
        <v>1.7063025628400887</v>
      </c>
      <c r="E93" s="18">
        <f t="shared" si="7"/>
        <v>1.1467049631577773</v>
      </c>
      <c r="F93" s="19">
        <f t="shared" si="5"/>
        <v>1.5467049631577772</v>
      </c>
      <c r="G93" s="27"/>
      <c r="H93" s="27"/>
      <c r="I93" s="27"/>
      <c r="J93" s="27"/>
      <c r="K93" s="27"/>
      <c r="L93" s="27"/>
      <c r="M93" s="28"/>
    </row>
    <row r="94" spans="2:13" x14ac:dyDescent="0.25">
      <c r="B94" s="25"/>
      <c r="C94" s="11">
        <f t="shared" si="8"/>
        <v>0.77000000000000046</v>
      </c>
      <c r="D94" s="18">
        <f t="shared" si="6"/>
        <v>1.7388468491852151</v>
      </c>
      <c r="E94" s="18">
        <f t="shared" si="7"/>
        <v>1.1672877770928403</v>
      </c>
      <c r="F94" s="19">
        <f t="shared" si="5"/>
        <v>1.5672877770928404</v>
      </c>
      <c r="G94" s="27"/>
      <c r="H94" s="27"/>
      <c r="I94" s="27"/>
      <c r="J94" s="27"/>
      <c r="K94" s="27"/>
      <c r="L94" s="27"/>
      <c r="M94" s="28"/>
    </row>
    <row r="95" spans="2:13" x14ac:dyDescent="0.25">
      <c r="B95" s="25"/>
      <c r="C95" s="11">
        <f t="shared" si="8"/>
        <v>0.78000000000000047</v>
      </c>
      <c r="D95" s="18">
        <f t="shared" si="6"/>
        <v>1.7721932141886865</v>
      </c>
      <c r="E95" s="18">
        <f t="shared" si="7"/>
        <v>1.1883778701124998</v>
      </c>
      <c r="F95" s="19">
        <f t="shared" si="5"/>
        <v>1.5883778701125002</v>
      </c>
      <c r="G95" s="27"/>
      <c r="H95" s="27"/>
      <c r="I95" s="27"/>
      <c r="J95" s="27"/>
      <c r="K95" s="27"/>
      <c r="L95" s="27"/>
      <c r="M95" s="28"/>
    </row>
    <row r="96" spans="2:13" x14ac:dyDescent="0.25">
      <c r="B96" s="25"/>
      <c r="C96" s="11">
        <f t="shared" si="8"/>
        <v>0.79000000000000048</v>
      </c>
      <c r="D96" s="18">
        <f t="shared" si="6"/>
        <v>1.8064212470182412</v>
      </c>
      <c r="E96" s="18">
        <f t="shared" si="7"/>
        <v>1.210025578826182</v>
      </c>
      <c r="F96" s="19">
        <f t="shared" si="5"/>
        <v>1.6100255788261824</v>
      </c>
      <c r="G96" s="27"/>
      <c r="H96" s="27"/>
      <c r="I96" s="27"/>
      <c r="J96" s="27"/>
      <c r="K96" s="27"/>
      <c r="L96" s="27"/>
      <c r="M96" s="28"/>
    </row>
    <row r="97" spans="2:13" x14ac:dyDescent="0.25">
      <c r="B97" s="25"/>
      <c r="C97" s="11">
        <f t="shared" si="8"/>
        <v>0.80000000000000049</v>
      </c>
      <c r="D97" s="18">
        <f t="shared" si="6"/>
        <v>1.8416212335729161</v>
      </c>
      <c r="E97" s="18">
        <f t="shared" si="7"/>
        <v>1.2322880050501972</v>
      </c>
      <c r="F97" s="19">
        <f t="shared" si="5"/>
        <v>1.6322880050501971</v>
      </c>
      <c r="G97" s="27"/>
      <c r="H97" s="27"/>
      <c r="I97" s="27"/>
      <c r="J97" s="27"/>
      <c r="K97" s="27"/>
      <c r="L97" s="27"/>
      <c r="M97" s="28"/>
    </row>
    <row r="98" spans="2:13" x14ac:dyDescent="0.25">
      <c r="B98" s="25"/>
      <c r="C98" s="11">
        <f t="shared" si="8"/>
        <v>0.8100000000000005</v>
      </c>
      <c r="D98" s="18">
        <f t="shared" si="6"/>
        <v>1.8778962950512312</v>
      </c>
      <c r="E98" s="18">
        <f t="shared" si="7"/>
        <v>1.2552303683570192</v>
      </c>
      <c r="F98" s="19">
        <f t="shared" si="5"/>
        <v>1.6552303683570195</v>
      </c>
      <c r="G98" s="27"/>
      <c r="H98" s="27"/>
      <c r="I98" s="27"/>
      <c r="J98" s="27"/>
      <c r="K98" s="27"/>
      <c r="L98" s="27"/>
      <c r="M98" s="28"/>
    </row>
    <row r="99" spans="2:13" x14ac:dyDescent="0.25">
      <c r="B99" s="25"/>
      <c r="C99" s="11">
        <f t="shared" si="8"/>
        <v>0.82000000000000051</v>
      </c>
      <c r="D99" s="18">
        <f t="shared" si="6"/>
        <v>1.915365087842815</v>
      </c>
      <c r="E99" s="18">
        <f t="shared" si="7"/>
        <v>1.2789277136366799</v>
      </c>
      <c r="F99" s="19">
        <f t="shared" si="5"/>
        <v>1.6789277136366803</v>
      </c>
      <c r="G99" s="27"/>
      <c r="H99" s="27"/>
      <c r="I99" s="27"/>
      <c r="J99" s="27"/>
      <c r="K99" s="27"/>
      <c r="L99" s="27"/>
      <c r="M99" s="28"/>
    </row>
    <row r="100" spans="2:13" x14ac:dyDescent="0.25">
      <c r="B100" s="25"/>
      <c r="C100" s="11">
        <f t="shared" si="8"/>
        <v>0.83000000000000052</v>
      </c>
      <c r="D100" s="18">
        <f t="shared" si="6"/>
        <v>1.954165253146197</v>
      </c>
      <c r="E100" s="18">
        <f t="shared" si="7"/>
        <v>1.303467092826625</v>
      </c>
      <c r="F100" s="19">
        <f t="shared" si="5"/>
        <v>1.7034670928266253</v>
      </c>
      <c r="G100" s="27"/>
      <c r="H100" s="27"/>
      <c r="I100" s="27"/>
      <c r="J100" s="27"/>
      <c r="K100" s="27"/>
      <c r="L100" s="27"/>
      <c r="M100" s="28"/>
    </row>
    <row r="101" spans="2:13" x14ac:dyDescent="0.25">
      <c r="B101" s="25"/>
      <c r="C101" s="11">
        <f t="shared" si="8"/>
        <v>0.84000000000000052</v>
      </c>
      <c r="D101" s="18">
        <f t="shared" si="6"/>
        <v>1.9944578832097553</v>
      </c>
      <c r="E101" s="18">
        <f t="shared" si="7"/>
        <v>1.3289503896105086</v>
      </c>
      <c r="F101" s="19">
        <f t="shared" si="5"/>
        <v>1.728950389610509</v>
      </c>
      <c r="G101" s="27"/>
      <c r="H101" s="27"/>
      <c r="I101" s="27"/>
      <c r="J101" s="27"/>
      <c r="K101" s="27"/>
      <c r="L101" s="27"/>
      <c r="M101" s="28"/>
    </row>
    <row r="102" spans="2:13" x14ac:dyDescent="0.25">
      <c r="B102" s="25"/>
      <c r="C102" s="11">
        <f t="shared" si="8"/>
        <v>0.85000000000000053</v>
      </c>
      <c r="D102" s="18">
        <f t="shared" si="6"/>
        <v>2.0364333894937907</v>
      </c>
      <c r="E102" s="18">
        <f t="shared" si="7"/>
        <v>1.3554980307697613</v>
      </c>
      <c r="F102" s="19">
        <f t="shared" si="5"/>
        <v>1.7554980307697614</v>
      </c>
      <c r="G102" s="27"/>
      <c r="H102" s="27"/>
      <c r="I102" s="27"/>
      <c r="J102" s="27"/>
      <c r="K102" s="27"/>
      <c r="L102" s="27"/>
      <c r="M102" s="28"/>
    </row>
    <row r="103" spans="2:13" x14ac:dyDescent="0.25">
      <c r="B103" s="25"/>
      <c r="C103" s="11">
        <f t="shared" si="8"/>
        <v>0.86000000000000054</v>
      </c>
      <c r="D103" s="18">
        <f t="shared" si="6"/>
        <v>2.0803193408149587</v>
      </c>
      <c r="E103" s="18">
        <f t="shared" si="7"/>
        <v>1.3832539434613946</v>
      </c>
      <c r="F103" s="19">
        <f t="shared" si="5"/>
        <v>1.783253943461395</v>
      </c>
      <c r="G103" s="27"/>
      <c r="H103" s="27"/>
      <c r="I103" s="27"/>
      <c r="J103" s="27"/>
      <c r="K103" s="27"/>
      <c r="L103" s="27"/>
      <c r="M103" s="28"/>
    </row>
    <row r="104" spans="2:13" x14ac:dyDescent="0.25">
      <c r="B104" s="25"/>
      <c r="C104" s="11">
        <f t="shared" si="8"/>
        <v>0.87000000000000055</v>
      </c>
      <c r="D104" s="18">
        <f t="shared" si="6"/>
        <v>2.1263911290388036</v>
      </c>
      <c r="E104" s="18">
        <f t="shared" si="7"/>
        <v>1.4123923007942494</v>
      </c>
      <c r="F104" s="19">
        <f t="shared" si="5"/>
        <v>1.8123923007942495</v>
      </c>
      <c r="G104" s="27"/>
      <c r="H104" s="27"/>
      <c r="I104" s="27"/>
      <c r="J104" s="27"/>
      <c r="K104" s="27"/>
      <c r="L104" s="27"/>
      <c r="M104" s="28"/>
    </row>
    <row r="105" spans="2:13" x14ac:dyDescent="0.25">
      <c r="B105" s="25"/>
      <c r="C105" s="11">
        <f t="shared" si="8"/>
        <v>0.88000000000000056</v>
      </c>
      <c r="D105" s="18">
        <f t="shared" si="6"/>
        <v>2.1749867920660932</v>
      </c>
      <c r="E105" s="18">
        <f t="shared" si="7"/>
        <v>1.4431268967087028</v>
      </c>
      <c r="F105" s="19">
        <f t="shared" si="5"/>
        <v>1.8431268967087031</v>
      </c>
      <c r="G105" s="27"/>
      <c r="H105" s="27"/>
      <c r="I105" s="27"/>
      <c r="J105" s="27"/>
      <c r="K105" s="27"/>
      <c r="L105" s="27"/>
      <c r="M105" s="28"/>
    </row>
    <row r="106" spans="2:13" x14ac:dyDescent="0.25">
      <c r="B106" s="25"/>
      <c r="C106" s="11">
        <f t="shared" si="8"/>
        <v>0.89000000000000057</v>
      </c>
      <c r="D106" s="18">
        <f t="shared" si="6"/>
        <v>2.2265281200366132</v>
      </c>
      <c r="E106" s="18">
        <f t="shared" si="7"/>
        <v>1.4757244947120203</v>
      </c>
      <c r="F106" s="19">
        <f t="shared" si="5"/>
        <v>1.8757244947120206</v>
      </c>
      <c r="G106" s="27"/>
      <c r="H106" s="27"/>
      <c r="I106" s="27"/>
      <c r="J106" s="27"/>
      <c r="K106" s="27"/>
      <c r="L106" s="27"/>
      <c r="M106" s="28"/>
    </row>
    <row r="107" spans="2:13" x14ac:dyDescent="0.25">
      <c r="B107" s="25"/>
      <c r="C107" s="11">
        <f t="shared" si="8"/>
        <v>0.90000000000000058</v>
      </c>
      <c r="D107" s="18">
        <f t="shared" si="6"/>
        <v>2.2815515655446035</v>
      </c>
      <c r="E107" s="18">
        <f t="shared" si="7"/>
        <v>1.5105243772151022</v>
      </c>
      <c r="F107" s="19">
        <f t="shared" si="5"/>
        <v>1.9105243772151024</v>
      </c>
      <c r="G107" s="27"/>
      <c r="H107" s="27"/>
      <c r="I107" s="27"/>
      <c r="J107" s="27"/>
      <c r="K107" s="27"/>
      <c r="L107" s="27"/>
      <c r="M107" s="28"/>
    </row>
    <row r="108" spans="2:13" x14ac:dyDescent="0.25">
      <c r="B108" s="25"/>
      <c r="C108" s="11">
        <f t="shared" si="8"/>
        <v>0.91000000000000059</v>
      </c>
      <c r="D108" s="18">
        <f t="shared" si="6"/>
        <v>2.3407550336902201</v>
      </c>
      <c r="E108" s="18">
        <f t="shared" si="7"/>
        <v>1.5479679381593772</v>
      </c>
      <c r="F108" s="19">
        <f t="shared" si="5"/>
        <v>1.9479679381593775</v>
      </c>
      <c r="G108" s="27"/>
      <c r="H108" s="27"/>
      <c r="I108" s="27"/>
      <c r="J108" s="27"/>
      <c r="K108" s="27"/>
      <c r="L108" s="27"/>
      <c r="M108" s="28"/>
    </row>
    <row r="109" spans="2:13" x14ac:dyDescent="0.25">
      <c r="B109" s="25"/>
      <c r="C109" s="11">
        <f t="shared" si="8"/>
        <v>0.9200000000000006</v>
      </c>
      <c r="D109" s="18">
        <f t="shared" si="6"/>
        <v>2.4050715603096373</v>
      </c>
      <c r="E109" s="18">
        <f t="shared" si="7"/>
        <v>1.5886452812210188</v>
      </c>
      <c r="F109" s="19">
        <f t="shared" si="5"/>
        <v>1.9886452812210189</v>
      </c>
      <c r="G109" s="27"/>
      <c r="H109" s="27"/>
      <c r="I109" s="27"/>
      <c r="J109" s="27"/>
      <c r="K109" s="27"/>
      <c r="L109" s="27"/>
      <c r="M109" s="28"/>
    </row>
    <row r="110" spans="2:13" x14ac:dyDescent="0.25">
      <c r="B110" s="25"/>
      <c r="C110" s="11">
        <f t="shared" si="8"/>
        <v>0.9300000000000006</v>
      </c>
      <c r="D110" s="18">
        <f t="shared" si="6"/>
        <v>2.4757910281791755</v>
      </c>
      <c r="E110" s="18">
        <f t="shared" si="7"/>
        <v>1.6333721998975861</v>
      </c>
      <c r="F110" s="19">
        <f t="shared" si="5"/>
        <v>2.0333721998975864</v>
      </c>
      <c r="G110" s="27"/>
      <c r="H110" s="27"/>
      <c r="I110" s="27"/>
      <c r="J110" s="27"/>
      <c r="K110" s="27"/>
      <c r="L110" s="27"/>
      <c r="M110" s="28"/>
    </row>
    <row r="111" spans="2:13" x14ac:dyDescent="0.25">
      <c r="B111" s="25"/>
      <c r="C111" s="11">
        <f t="shared" si="8"/>
        <v>0.94000000000000061</v>
      </c>
      <c r="D111" s="18">
        <f t="shared" si="6"/>
        <v>2.5547735945968584</v>
      </c>
      <c r="E111" s="18">
        <f t="shared" si="7"/>
        <v>1.6833251609626667</v>
      </c>
      <c r="F111" s="19">
        <f t="shared" si="5"/>
        <v>2.0833251609626666</v>
      </c>
      <c r="G111" s="27"/>
      <c r="H111" s="27"/>
      <c r="I111" s="27"/>
      <c r="J111" s="27"/>
      <c r="K111" s="27"/>
      <c r="L111" s="27"/>
      <c r="M111" s="28"/>
    </row>
    <row r="112" spans="2:13" x14ac:dyDescent="0.25">
      <c r="B112" s="25"/>
      <c r="C112" s="11">
        <f t="shared" si="8"/>
        <v>0.95000000000000062</v>
      </c>
      <c r="D112" s="18">
        <f t="shared" si="6"/>
        <v>2.6448536269514786</v>
      </c>
      <c r="E112" s="18">
        <f t="shared" si="7"/>
        <v>1.7402967757511187</v>
      </c>
      <c r="F112" s="19">
        <f t="shared" si="5"/>
        <v>2.1402967757511187</v>
      </c>
      <c r="G112" s="27"/>
      <c r="H112" s="27"/>
      <c r="I112" s="27"/>
      <c r="J112" s="27"/>
      <c r="K112" s="27"/>
      <c r="L112" s="27"/>
      <c r="M112" s="28"/>
    </row>
    <row r="113" spans="2:13" x14ac:dyDescent="0.25">
      <c r="B113" s="25"/>
      <c r="C113" s="11">
        <f t="shared" si="8"/>
        <v>0.96000000000000063</v>
      </c>
      <c r="D113" s="18">
        <f t="shared" si="6"/>
        <v>2.7506860712521775</v>
      </c>
      <c r="E113" s="18">
        <f t="shared" si="7"/>
        <v>1.8072310906177416</v>
      </c>
      <c r="F113" s="19">
        <f t="shared" si="5"/>
        <v>2.2072310906177419</v>
      </c>
      <c r="G113" s="27"/>
      <c r="H113" s="27"/>
      <c r="I113" s="27"/>
      <c r="J113" s="27"/>
      <c r="K113" s="27"/>
      <c r="L113" s="27"/>
      <c r="M113" s="28"/>
    </row>
    <row r="114" spans="2:13" x14ac:dyDescent="0.25">
      <c r="B114" s="25"/>
      <c r="C114" s="11">
        <f t="shared" si="8"/>
        <v>0.97000000000000064</v>
      </c>
      <c r="D114" s="18">
        <f t="shared" si="6"/>
        <v>2.8807936081512597</v>
      </c>
      <c r="E114" s="18">
        <f t="shared" si="7"/>
        <v>1.8895183220888421</v>
      </c>
      <c r="F114" s="19">
        <f t="shared" si="5"/>
        <v>2.289518322088842</v>
      </c>
      <c r="G114" s="27"/>
      <c r="H114" s="27"/>
      <c r="I114" s="27"/>
      <c r="J114" s="27"/>
      <c r="K114" s="27"/>
      <c r="L114" s="27"/>
      <c r="M114" s="28"/>
    </row>
    <row r="115" spans="2:13" x14ac:dyDescent="0.25">
      <c r="B115" s="25"/>
      <c r="C115" s="11">
        <f t="shared" si="8"/>
        <v>0.98000000000000065</v>
      </c>
      <c r="D115" s="18">
        <f t="shared" si="6"/>
        <v>3.0537489106318363</v>
      </c>
      <c r="E115" s="18">
        <f t="shared" si="7"/>
        <v>1.9989048599372403</v>
      </c>
      <c r="F115" s="19">
        <f t="shared" si="5"/>
        <v>2.3989048599372405</v>
      </c>
      <c r="G115" s="27"/>
      <c r="H115" s="27"/>
      <c r="I115" s="27"/>
      <c r="J115" s="27"/>
      <c r="K115" s="27"/>
      <c r="L115" s="27"/>
      <c r="M115" s="28"/>
    </row>
    <row r="116" spans="2:13" ht="15.75" thickBot="1" x14ac:dyDescent="0.3">
      <c r="B116" s="25"/>
      <c r="C116" s="12">
        <f t="shared" si="8"/>
        <v>0.99000000000000066</v>
      </c>
      <c r="D116" s="20">
        <f t="shared" si="6"/>
        <v>3.3263478740408656</v>
      </c>
      <c r="E116" s="20">
        <f t="shared" si="7"/>
        <v>2.1713115823719265</v>
      </c>
      <c r="F116" s="21">
        <f t="shared" si="5"/>
        <v>2.5713115823719264</v>
      </c>
      <c r="G116" s="27"/>
      <c r="H116" s="27"/>
      <c r="I116" s="27"/>
      <c r="J116" s="27"/>
      <c r="K116" s="27"/>
      <c r="L116" s="27"/>
      <c r="M116" s="28"/>
    </row>
    <row r="117" spans="2:13" ht="15.75" thickBot="1" x14ac:dyDescent="0.3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3"/>
    </row>
    <row r="118" spans="2:13" s="34" customFormat="1" x14ac:dyDescent="0.25"/>
    <row r="119" spans="2:13" s="34" customFormat="1" x14ac:dyDescent="0.25"/>
    <row r="120" spans="2:13" s="34" customFormat="1" x14ac:dyDescent="0.25"/>
    <row r="121" spans="2:13" s="34" customFormat="1" x14ac:dyDescent="0.25"/>
    <row r="122" spans="2:13" s="34" customFormat="1" x14ac:dyDescent="0.25"/>
    <row r="123" spans="2:13" s="34" customFormat="1" x14ac:dyDescent="0.25"/>
    <row r="124" spans="2:13" s="34" customFormat="1" x14ac:dyDescent="0.25"/>
    <row r="125" spans="2:13" s="34" customFormat="1" x14ac:dyDescent="0.25"/>
    <row r="126" spans="2:13" s="34" customFormat="1" x14ac:dyDescent="0.25"/>
    <row r="127" spans="2:13" s="34" customFormat="1" x14ac:dyDescent="0.25"/>
    <row r="128" spans="2:13" s="34" customFormat="1" x14ac:dyDescent="0.25"/>
    <row r="129" s="34" customFormat="1" x14ac:dyDescent="0.25"/>
    <row r="130" s="34" customFormat="1" x14ac:dyDescent="0.25"/>
    <row r="131" s="34" customFormat="1" x14ac:dyDescent="0.25"/>
    <row r="132" s="34" customFormat="1" x14ac:dyDescent="0.25"/>
    <row r="133" s="34" customFormat="1" x14ac:dyDescent="0.25"/>
    <row r="134" s="34" customFormat="1" x14ac:dyDescent="0.25"/>
    <row r="135" s="34" customFormat="1" x14ac:dyDescent="0.25"/>
    <row r="136" s="34" customFormat="1" x14ac:dyDescent="0.25"/>
    <row r="137" s="34" customFormat="1" x14ac:dyDescent="0.25"/>
    <row r="138" s="34" customFormat="1" x14ac:dyDescent="0.25"/>
    <row r="139" s="34" customFormat="1" x14ac:dyDescent="0.25"/>
    <row r="140" s="34" customFormat="1" x14ac:dyDescent="0.25"/>
    <row r="141" s="34" customFormat="1" x14ac:dyDescent="0.25"/>
    <row r="142" s="34" customFormat="1" x14ac:dyDescent="0.25"/>
    <row r="143" s="34" customFormat="1" x14ac:dyDescent="0.25"/>
    <row r="144" s="34" customFormat="1" x14ac:dyDescent="0.25"/>
    <row r="145" s="34" customFormat="1" x14ac:dyDescent="0.25"/>
    <row r="146" s="34" customFormat="1" x14ac:dyDescent="0.25"/>
    <row r="147" s="34" customFormat="1" x14ac:dyDescent="0.25"/>
    <row r="148" s="34" customFormat="1" x14ac:dyDescent="0.25"/>
    <row r="149" s="34" customFormat="1" x14ac:dyDescent="0.25"/>
    <row r="150" s="34" customFormat="1" x14ac:dyDescent="0.25"/>
    <row r="151" s="34" customFormat="1" x14ac:dyDescent="0.25"/>
    <row r="152" s="34" customFormat="1" x14ac:dyDescent="0.25"/>
    <row r="153" s="34" customFormat="1" x14ac:dyDescent="0.25"/>
    <row r="154" s="34" customFormat="1" x14ac:dyDescent="0.25"/>
    <row r="155" s="34" customFormat="1" x14ac:dyDescent="0.25"/>
    <row r="156" s="34" customFormat="1" x14ac:dyDescent="0.25"/>
    <row r="157" s="34" customFormat="1" x14ac:dyDescent="0.25"/>
    <row r="158" s="34" customFormat="1" x14ac:dyDescent="0.25"/>
    <row r="159" s="34" customFormat="1" x14ac:dyDescent="0.25"/>
    <row r="160" s="34" customFormat="1" x14ac:dyDescent="0.25"/>
    <row r="161" s="34" customFormat="1" x14ac:dyDescent="0.25"/>
    <row r="162" s="34" customFormat="1" x14ac:dyDescent="0.25"/>
    <row r="163" s="34" customFormat="1" x14ac:dyDescent="0.25"/>
    <row r="164" s="34" customFormat="1" x14ac:dyDescent="0.25"/>
    <row r="165" s="34" customFormat="1" x14ac:dyDescent="0.25"/>
    <row r="166" s="34" customFormat="1" x14ac:dyDescent="0.25"/>
    <row r="167" s="34" customFormat="1" x14ac:dyDescent="0.25"/>
    <row r="168" s="34" customFormat="1" x14ac:dyDescent="0.25"/>
    <row r="169" s="34" customFormat="1" x14ac:dyDescent="0.25"/>
    <row r="170" s="34" customFormat="1" x14ac:dyDescent="0.25"/>
    <row r="171" s="3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2018-07-03T18:21:39Z</dcterms:modified>
</cp:coreProperties>
</file>