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RMAG/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Q61" i="1"/>
  <c r="H51" i="1"/>
  <c r="H52" i="1"/>
  <c r="H53" i="1"/>
  <c r="H54" i="1"/>
  <c r="H55" i="1"/>
  <c r="H56" i="1"/>
  <c r="H57" i="1"/>
  <c r="H58" i="1"/>
  <c r="H59" i="1"/>
  <c r="H60" i="1"/>
  <c r="Q32" i="1"/>
  <c r="Q33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Q62" i="1" l="1"/>
</calcChain>
</file>

<file path=xl/sharedStrings.xml><?xml version="1.0" encoding="utf-8"?>
<sst xmlns="http://schemas.openxmlformats.org/spreadsheetml/2006/main" count="12" uniqueCount="8">
  <si>
    <t>Variogram (h=1)</t>
  </si>
  <si>
    <t>Correlation Coefficient (h=1)</t>
  </si>
  <si>
    <t>Squared Difference</t>
  </si>
  <si>
    <t>Average / 2</t>
  </si>
  <si>
    <t>Depth</t>
  </si>
  <si>
    <t>N[Porosity]</t>
  </si>
  <si>
    <t>Correlation Coefficient (h=12)</t>
  </si>
  <si>
    <t>Variogram (h=12)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</si>
</sst>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E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2" fontId="0" fillId="3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0" xfId="0" applyFont="1" applyFill="1"/>
    <xf numFmtId="2" fontId="0" fillId="3" borderId="0" xfId="0" applyNumberFormat="1" applyFill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 readingOrder="1"/>
    </xf>
    <xf numFmtId="0" fontId="2" fillId="2" borderId="10" xfId="0" applyFont="1" applyFill="1" applyBorder="1" applyAlignment="1">
      <alignment horizontal="center" wrapText="1" readingOrder="1"/>
    </xf>
    <xf numFmtId="0" fontId="2" fillId="2" borderId="11" xfId="0" applyFont="1" applyFill="1" applyBorder="1" applyAlignment="1">
      <alignment horizontal="center" wrapText="1" readingOrder="1"/>
    </xf>
    <xf numFmtId="0" fontId="2" fillId="2" borderId="12" xfId="0" applyFont="1" applyFill="1" applyBorder="1" applyAlignment="1">
      <alignment horizontal="center" wrapText="1" readingOrder="1"/>
    </xf>
    <xf numFmtId="0" fontId="2" fillId="2" borderId="13" xfId="0" applyFont="1" applyFill="1" applyBorder="1" applyAlignment="1">
      <alignment horizontal="center" wrapText="1" readingOrder="1"/>
    </xf>
    <xf numFmtId="0" fontId="2" fillId="2" borderId="14" xfId="0" applyFont="1" applyFill="1" applyBorder="1" applyAlignment="1">
      <alignment horizontal="center" wrapText="1" readingOrder="1"/>
    </xf>
    <xf numFmtId="0" fontId="2" fillId="2" borderId="15" xfId="0" applyFont="1" applyFill="1" applyBorder="1" applyAlignment="1">
      <alignment horizontal="center" wrapText="1" readingOrder="1"/>
    </xf>
    <xf numFmtId="0" fontId="2" fillId="2" borderId="16" xfId="0" applyFont="1" applyFill="1" applyBorder="1" applyAlignment="1">
      <alignment horizontal="center" wrapText="1" readingOrder="1"/>
    </xf>
    <xf numFmtId="2" fontId="0" fillId="3" borderId="4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 readingOrder="1"/>
    </xf>
    <xf numFmtId="0" fontId="1" fillId="3" borderId="0" xfId="0" applyFont="1" applyFill="1" applyAlignment="1">
      <alignment horizontal="center"/>
    </xf>
    <xf numFmtId="0" fontId="0" fillId="3" borderId="0" xfId="0" applyFill="1" applyBorder="1"/>
    <xf numFmtId="0" fontId="2" fillId="3" borderId="0" xfId="0" applyFont="1" applyFill="1" applyBorder="1" applyAlignment="1">
      <alignment horizontal="center" wrapText="1" readingOrder="1"/>
    </xf>
    <xf numFmtId="0" fontId="3" fillId="2" borderId="9" xfId="0" applyFont="1" applyFill="1" applyBorder="1" applyAlignment="1">
      <alignment horizontal="center" wrapText="1" readingOrder="1"/>
    </xf>
    <xf numFmtId="0" fontId="3" fillId="2" borderId="10" xfId="0" applyFont="1" applyFill="1" applyBorder="1" applyAlignment="1">
      <alignment horizontal="center" wrapText="1" readingOrder="1"/>
    </xf>
    <xf numFmtId="0" fontId="3" fillId="2" borderId="11" xfId="0" applyFont="1" applyFill="1" applyBorder="1" applyAlignment="1">
      <alignment horizontal="center" wrapText="1" readingOrder="1"/>
    </xf>
    <xf numFmtId="0" fontId="3" fillId="2" borderId="12" xfId="0" applyFont="1" applyFill="1" applyBorder="1" applyAlignment="1">
      <alignment horizontal="center" wrapText="1" readingOrder="1"/>
    </xf>
    <xf numFmtId="0" fontId="3" fillId="2" borderId="13" xfId="0" applyFont="1" applyFill="1" applyBorder="1" applyAlignment="1">
      <alignment horizontal="center" wrapText="1" readingOrder="1"/>
    </xf>
    <xf numFmtId="0" fontId="3" fillId="2" borderId="14" xfId="0" applyFont="1" applyFill="1" applyBorder="1" applyAlignment="1">
      <alignment horizontal="center" wrapText="1" readingOrder="1"/>
    </xf>
    <xf numFmtId="0" fontId="3" fillId="2" borderId="15" xfId="0" applyFont="1" applyFill="1" applyBorder="1" applyAlignment="1">
      <alignment horizontal="center" wrapText="1" readingOrder="1"/>
    </xf>
    <xf numFmtId="0" fontId="3" fillId="2" borderId="16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Scatter Plot (h=1)</a:t>
            </a:r>
            <a:endParaRPr lang="en-US"/>
          </a:p>
        </c:rich>
      </c:tx>
      <c:layout>
        <c:manualLayout>
          <c:xMode val="edge"/>
          <c:yMode val="edge"/>
          <c:x val="0.38625678040244965"/>
          <c:y val="3.6446477964468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338145231846"/>
          <c:y val="0.1214882598815633"/>
          <c:w val="0.81687729658792652"/>
          <c:h val="0.736223877034749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Sheet1!$J$11:$J$31</c:f>
              <c:numCache>
                <c:formatCode>General</c:formatCode>
                <c:ptCount val="21"/>
                <c:pt idx="0">
                  <c:v>-2.08</c:v>
                </c:pt>
                <c:pt idx="1">
                  <c:v>-1.67</c:v>
                </c:pt>
                <c:pt idx="2">
                  <c:v>-1.1599999999999999</c:v>
                </c:pt>
                <c:pt idx="3">
                  <c:v>-0.24</c:v>
                </c:pt>
                <c:pt idx="4">
                  <c:v>-0.36</c:v>
                </c:pt>
                <c:pt idx="5">
                  <c:v>0.44</c:v>
                </c:pt>
                <c:pt idx="6">
                  <c:v>0.36</c:v>
                </c:pt>
                <c:pt idx="7">
                  <c:v>-0.02</c:v>
                </c:pt>
                <c:pt idx="8">
                  <c:v>-0.63</c:v>
                </c:pt>
                <c:pt idx="9">
                  <c:v>-1.26</c:v>
                </c:pt>
                <c:pt idx="10">
                  <c:v>-1.03</c:v>
                </c:pt>
                <c:pt idx="11">
                  <c:v>0.88</c:v>
                </c:pt>
                <c:pt idx="12">
                  <c:v>1.51</c:v>
                </c:pt>
                <c:pt idx="13">
                  <c:v>1.37</c:v>
                </c:pt>
                <c:pt idx="14">
                  <c:v>0.81</c:v>
                </c:pt>
                <c:pt idx="15">
                  <c:v>1.21</c:v>
                </c:pt>
                <c:pt idx="16">
                  <c:v>0.24</c:v>
                </c:pt>
                <c:pt idx="17">
                  <c:v>0.99</c:v>
                </c:pt>
                <c:pt idx="18">
                  <c:v>0.49</c:v>
                </c:pt>
                <c:pt idx="19">
                  <c:v>0.34</c:v>
                </c:pt>
                <c:pt idx="20">
                  <c:v>7.0000000000000007E-2</c:v>
                </c:pt>
              </c:numCache>
            </c:numRef>
          </c:xVal>
          <c:yVal>
            <c:numRef>
              <c:f>Sheet1!$K$11:$K$31</c:f>
              <c:numCache>
                <c:formatCode>General</c:formatCode>
                <c:ptCount val="21"/>
                <c:pt idx="0">
                  <c:v>-1.37</c:v>
                </c:pt>
                <c:pt idx="1">
                  <c:v>-2.08</c:v>
                </c:pt>
                <c:pt idx="2">
                  <c:v>-1.67</c:v>
                </c:pt>
                <c:pt idx="3">
                  <c:v>-1.1599999999999999</c:v>
                </c:pt>
                <c:pt idx="4">
                  <c:v>-0.24</c:v>
                </c:pt>
                <c:pt idx="5">
                  <c:v>-0.36</c:v>
                </c:pt>
                <c:pt idx="6">
                  <c:v>0.44</c:v>
                </c:pt>
                <c:pt idx="7">
                  <c:v>0.36</c:v>
                </c:pt>
                <c:pt idx="8">
                  <c:v>-0.02</c:v>
                </c:pt>
                <c:pt idx="9">
                  <c:v>-0.63</c:v>
                </c:pt>
                <c:pt idx="10">
                  <c:v>-1.26</c:v>
                </c:pt>
                <c:pt idx="11">
                  <c:v>-1.03</c:v>
                </c:pt>
                <c:pt idx="12">
                  <c:v>0.88</c:v>
                </c:pt>
                <c:pt idx="13">
                  <c:v>1.51</c:v>
                </c:pt>
                <c:pt idx="14">
                  <c:v>1.37</c:v>
                </c:pt>
                <c:pt idx="15">
                  <c:v>0.81</c:v>
                </c:pt>
                <c:pt idx="16">
                  <c:v>1.21</c:v>
                </c:pt>
                <c:pt idx="17">
                  <c:v>0.24</c:v>
                </c:pt>
                <c:pt idx="18">
                  <c:v>0.99</c:v>
                </c:pt>
                <c:pt idx="19">
                  <c:v>0.49</c:v>
                </c:pt>
                <c:pt idx="20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3-4D93-AA61-12BD6D6E9AB7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25214776"/>
        <c:axId val="325213136"/>
      </c:scatterChart>
      <c:valAx>
        <c:axId val="32521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Tail (N[Porosity (%)])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13136"/>
        <c:crossesAt val="-2.5"/>
        <c:crossBetween val="midCat"/>
      </c:valAx>
      <c:valAx>
        <c:axId val="3252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Head (N[Porosity</a:t>
                </a:r>
                <a:r>
                  <a:rPr lang="en-US" sz="1200" baseline="0"/>
                  <a:t> (%)])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222222222222223E-2"/>
              <c:y val="0.27757026535365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14776"/>
        <c:crossesAt val="-2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N[Porosity (%)]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Sheet1!$C$11:$C$32</c:f>
              <c:numCache>
                <c:formatCode>General</c:formatCode>
                <c:ptCount val="22"/>
                <c:pt idx="0">
                  <c:v>-1.37</c:v>
                </c:pt>
                <c:pt idx="1">
                  <c:v>-2.08</c:v>
                </c:pt>
                <c:pt idx="2">
                  <c:v>-1.67</c:v>
                </c:pt>
                <c:pt idx="3">
                  <c:v>-1.1599999999999999</c:v>
                </c:pt>
                <c:pt idx="4">
                  <c:v>-0.24</c:v>
                </c:pt>
                <c:pt idx="5">
                  <c:v>-0.36</c:v>
                </c:pt>
                <c:pt idx="6">
                  <c:v>0.44</c:v>
                </c:pt>
                <c:pt idx="7">
                  <c:v>0.36</c:v>
                </c:pt>
                <c:pt idx="8">
                  <c:v>-0.02</c:v>
                </c:pt>
                <c:pt idx="9">
                  <c:v>-0.63</c:v>
                </c:pt>
                <c:pt idx="10">
                  <c:v>-1.26</c:v>
                </c:pt>
                <c:pt idx="11">
                  <c:v>-1.03</c:v>
                </c:pt>
                <c:pt idx="12">
                  <c:v>0.88</c:v>
                </c:pt>
                <c:pt idx="13">
                  <c:v>1.51</c:v>
                </c:pt>
                <c:pt idx="14">
                  <c:v>1.37</c:v>
                </c:pt>
                <c:pt idx="15">
                  <c:v>0.81</c:v>
                </c:pt>
                <c:pt idx="16">
                  <c:v>1.21</c:v>
                </c:pt>
                <c:pt idx="17">
                  <c:v>0.24</c:v>
                </c:pt>
                <c:pt idx="18">
                  <c:v>0.99</c:v>
                </c:pt>
                <c:pt idx="19">
                  <c:v>0.49</c:v>
                </c:pt>
                <c:pt idx="20">
                  <c:v>0.34</c:v>
                </c:pt>
                <c:pt idx="21">
                  <c:v>7.0000000000000007E-2</c:v>
                </c:pt>
              </c:numCache>
            </c:numRef>
          </c:xVal>
          <c:yVal>
            <c:numRef>
              <c:f>Sheet1!$B$11:$B$32</c:f>
              <c:numCache>
                <c:formatCode>General</c:formatCode>
                <c:ptCount val="2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09A-903C-EAE504AD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99760"/>
        <c:axId val="482611280"/>
      </c:scatterChart>
      <c:valAx>
        <c:axId val="567099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1280"/>
        <c:crossesAt val="0"/>
        <c:crossBetween val="midCat"/>
      </c:valAx>
      <c:valAx>
        <c:axId val="482611280"/>
        <c:scaling>
          <c:orientation val="maxMin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99760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Scatter Plot (h=12)</a:t>
            </a:r>
            <a:endParaRPr lang="en-US"/>
          </a:p>
        </c:rich>
      </c:tx>
      <c:layout>
        <c:manualLayout>
          <c:xMode val="edge"/>
          <c:yMode val="edge"/>
          <c:x val="0.38625678040244965"/>
          <c:y val="3.6446477964468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338145231846"/>
          <c:y val="0.1214882598815633"/>
          <c:w val="0.81687729658792652"/>
          <c:h val="0.736223877034749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Sheet1!$J$51:$J$60</c:f>
              <c:numCache>
                <c:formatCode>General</c:formatCode>
                <c:ptCount val="10"/>
                <c:pt idx="0">
                  <c:v>0.88</c:v>
                </c:pt>
                <c:pt idx="1">
                  <c:v>1.51</c:v>
                </c:pt>
                <c:pt idx="2">
                  <c:v>1.37</c:v>
                </c:pt>
                <c:pt idx="3">
                  <c:v>0.81</c:v>
                </c:pt>
                <c:pt idx="4">
                  <c:v>1.21</c:v>
                </c:pt>
                <c:pt idx="5">
                  <c:v>0.24</c:v>
                </c:pt>
                <c:pt idx="6">
                  <c:v>0.99</c:v>
                </c:pt>
                <c:pt idx="7">
                  <c:v>0.49</c:v>
                </c:pt>
                <c:pt idx="8">
                  <c:v>0.34</c:v>
                </c:pt>
                <c:pt idx="9">
                  <c:v>7.0000000000000007E-2</c:v>
                </c:pt>
              </c:numCache>
            </c:numRef>
          </c:xVal>
          <c:yVal>
            <c:numRef>
              <c:f>Sheet1!$K$51:$K$60</c:f>
              <c:numCache>
                <c:formatCode>General</c:formatCode>
                <c:ptCount val="10"/>
                <c:pt idx="0">
                  <c:v>-1.37</c:v>
                </c:pt>
                <c:pt idx="1">
                  <c:v>-2.08</c:v>
                </c:pt>
                <c:pt idx="2">
                  <c:v>-1.67</c:v>
                </c:pt>
                <c:pt idx="3">
                  <c:v>-1.1599999999999999</c:v>
                </c:pt>
                <c:pt idx="4">
                  <c:v>-0.24</c:v>
                </c:pt>
                <c:pt idx="5">
                  <c:v>-0.36</c:v>
                </c:pt>
                <c:pt idx="6">
                  <c:v>0.44</c:v>
                </c:pt>
                <c:pt idx="7">
                  <c:v>0.36</c:v>
                </c:pt>
                <c:pt idx="8">
                  <c:v>-0.02</c:v>
                </c:pt>
                <c:pt idx="9">
                  <c:v>-0.63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C-4CEF-918D-0EC9F825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14776"/>
        <c:axId val="325213136"/>
      </c:scatterChart>
      <c:valAx>
        <c:axId val="32521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Tail (N[Porosity (%)])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13136"/>
        <c:crossesAt val="-2.5"/>
        <c:crossBetween val="midCat"/>
      </c:valAx>
      <c:valAx>
        <c:axId val="3252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Head (N[Porosity</a:t>
                </a:r>
                <a:r>
                  <a:rPr lang="en-US" sz="1200" baseline="0"/>
                  <a:t> (%)])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222222222222223E-2"/>
              <c:y val="0.27757026535365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14776"/>
        <c:crossesAt val="-2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N[Porosity (%)]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Sheet1!$C$11:$C$32</c:f>
              <c:numCache>
                <c:formatCode>General</c:formatCode>
                <c:ptCount val="22"/>
                <c:pt idx="0">
                  <c:v>-1.37</c:v>
                </c:pt>
                <c:pt idx="1">
                  <c:v>-2.08</c:v>
                </c:pt>
                <c:pt idx="2">
                  <c:v>-1.67</c:v>
                </c:pt>
                <c:pt idx="3">
                  <c:v>-1.1599999999999999</c:v>
                </c:pt>
                <c:pt idx="4">
                  <c:v>-0.24</c:v>
                </c:pt>
                <c:pt idx="5">
                  <c:v>-0.36</c:v>
                </c:pt>
                <c:pt idx="6">
                  <c:v>0.44</c:v>
                </c:pt>
                <c:pt idx="7">
                  <c:v>0.36</c:v>
                </c:pt>
                <c:pt idx="8">
                  <c:v>-0.02</c:v>
                </c:pt>
                <c:pt idx="9">
                  <c:v>-0.63</c:v>
                </c:pt>
                <c:pt idx="10">
                  <c:v>-1.26</c:v>
                </c:pt>
                <c:pt idx="11">
                  <c:v>-1.03</c:v>
                </c:pt>
                <c:pt idx="12">
                  <c:v>0.88</c:v>
                </c:pt>
                <c:pt idx="13">
                  <c:v>1.51</c:v>
                </c:pt>
                <c:pt idx="14">
                  <c:v>1.37</c:v>
                </c:pt>
                <c:pt idx="15">
                  <c:v>0.81</c:v>
                </c:pt>
                <c:pt idx="16">
                  <c:v>1.21</c:v>
                </c:pt>
                <c:pt idx="17">
                  <c:v>0.24</c:v>
                </c:pt>
                <c:pt idx="18">
                  <c:v>0.99</c:v>
                </c:pt>
                <c:pt idx="19">
                  <c:v>0.49</c:v>
                </c:pt>
                <c:pt idx="20">
                  <c:v>0.34</c:v>
                </c:pt>
                <c:pt idx="21">
                  <c:v>7.0000000000000007E-2</c:v>
                </c:pt>
              </c:numCache>
            </c:numRef>
          </c:xVal>
          <c:yVal>
            <c:numRef>
              <c:f>Sheet1!$B$11:$B$32</c:f>
              <c:numCache>
                <c:formatCode>General</c:formatCode>
                <c:ptCount val="2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2-480E-A5A1-76D61188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99760"/>
        <c:axId val="482611280"/>
      </c:scatterChart>
      <c:valAx>
        <c:axId val="567099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1280"/>
        <c:crossesAt val="0"/>
        <c:crossBetween val="midCat"/>
      </c:valAx>
      <c:valAx>
        <c:axId val="482611280"/>
        <c:scaling>
          <c:orientation val="maxMin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99760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9</xdr:row>
      <xdr:rowOff>19051</xdr:rowOff>
    </xdr:from>
    <xdr:to>
      <xdr:col>19</xdr:col>
      <xdr:colOff>9525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7</xdr:row>
      <xdr:rowOff>85724</xdr:rowOff>
    </xdr:from>
    <xdr:to>
      <xdr:col>6</xdr:col>
      <xdr:colOff>342900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38</xdr:row>
      <xdr:rowOff>19051</xdr:rowOff>
    </xdr:from>
    <xdr:to>
      <xdr:col>19</xdr:col>
      <xdr:colOff>9525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309562</xdr:colOff>
      <xdr:row>36</xdr:row>
      <xdr:rowOff>85724</xdr:rowOff>
    </xdr:from>
    <xdr:to>
      <xdr:col>6</xdr:col>
      <xdr:colOff>342900</xdr:colOff>
      <xdr:row>61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76"/>
  <sheetViews>
    <sheetView tabSelected="1" topLeftCell="A38" workbookViewId="0">
      <selection activeCell="W73" sqref="W73"/>
    </sheetView>
  </sheetViews>
  <sheetFormatPr defaultRowHeight="15" x14ac:dyDescent="0.25"/>
  <cols>
    <col min="3" max="3" width="12.42578125" customWidth="1"/>
    <col min="7" max="7" width="12.28515625" customWidth="1"/>
  </cols>
  <sheetData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thickBot="1" x14ac:dyDescent="0.3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7" thickBot="1" x14ac:dyDescent="0.3">
      <c r="A10" s="1"/>
      <c r="B10" s="20" t="s">
        <v>4</v>
      </c>
      <c r="C10" s="20" t="s">
        <v>5</v>
      </c>
      <c r="D10" s="1"/>
      <c r="E10" s="1"/>
      <c r="F10" s="1"/>
      <c r="G10" s="1"/>
      <c r="H10" s="21" t="s">
        <v>2</v>
      </c>
      <c r="I10" s="1"/>
      <c r="J10" s="10">
        <v>-1.37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thickBot="1" x14ac:dyDescent="0.3">
      <c r="A11" s="1"/>
      <c r="B11" s="20">
        <v>0.25</v>
      </c>
      <c r="C11" s="20">
        <v>-1.37</v>
      </c>
      <c r="D11" s="1"/>
      <c r="E11" s="1"/>
      <c r="F11" s="1"/>
      <c r="G11" s="1"/>
      <c r="H11" s="8">
        <f>(J11-K11)^2</f>
        <v>0.50409999999999999</v>
      </c>
      <c r="I11" s="1"/>
      <c r="J11" s="12">
        <v>-2.08</v>
      </c>
      <c r="K11" s="13">
        <v>-1.37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75" thickBot="1" x14ac:dyDescent="0.3">
      <c r="A12" s="1"/>
      <c r="B12" s="20">
        <v>0.5</v>
      </c>
      <c r="C12" s="20">
        <v>-2.08</v>
      </c>
      <c r="D12" s="1"/>
      <c r="E12" s="1"/>
      <c r="F12" s="1"/>
      <c r="G12" s="1"/>
      <c r="H12" s="8">
        <f t="shared" ref="H12:H31" si="0">(J12-K12)^2</f>
        <v>0.16810000000000011</v>
      </c>
      <c r="I12" s="1"/>
      <c r="J12" s="14">
        <v>-1.67</v>
      </c>
      <c r="K12" s="15">
        <v>-2.08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thickBot="1" x14ac:dyDescent="0.3">
      <c r="A13" s="1"/>
      <c r="B13" s="20">
        <v>0.75</v>
      </c>
      <c r="C13" s="20">
        <v>-1.67</v>
      </c>
      <c r="D13" s="1"/>
      <c r="E13" s="1"/>
      <c r="F13" s="1"/>
      <c r="G13" s="1"/>
      <c r="H13" s="8">
        <f t="shared" si="0"/>
        <v>0.2601</v>
      </c>
      <c r="I13" s="1"/>
      <c r="J13" s="14">
        <v>-1.1599999999999999</v>
      </c>
      <c r="K13" s="15">
        <v>-1.67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thickBot="1" x14ac:dyDescent="0.3">
      <c r="A14" s="1"/>
      <c r="B14" s="20">
        <v>1</v>
      </c>
      <c r="C14" s="20">
        <v>-1.1599999999999999</v>
      </c>
      <c r="D14" s="1"/>
      <c r="E14" s="1"/>
      <c r="F14" s="1"/>
      <c r="G14" s="1"/>
      <c r="H14" s="8">
        <f t="shared" si="0"/>
        <v>0.84639999999999982</v>
      </c>
      <c r="I14" s="1"/>
      <c r="J14" s="14">
        <v>-0.24</v>
      </c>
      <c r="K14" s="15">
        <v>-1.1599999999999999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75" thickBot="1" x14ac:dyDescent="0.3">
      <c r="A15" s="1"/>
      <c r="B15" s="20">
        <v>1.25</v>
      </c>
      <c r="C15" s="20">
        <v>-0.24</v>
      </c>
      <c r="D15" s="1"/>
      <c r="E15" s="1"/>
      <c r="F15" s="1"/>
      <c r="G15" s="1"/>
      <c r="H15" s="8">
        <f t="shared" si="0"/>
        <v>1.44E-2</v>
      </c>
      <c r="I15" s="1"/>
      <c r="J15" s="14">
        <v>-0.36</v>
      </c>
      <c r="K15" s="15">
        <v>-0.24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thickBot="1" x14ac:dyDescent="0.3">
      <c r="A16" s="1"/>
      <c r="B16" s="20">
        <v>1.5</v>
      </c>
      <c r="C16" s="20">
        <v>-0.36</v>
      </c>
      <c r="D16" s="1"/>
      <c r="E16" s="1"/>
      <c r="F16" s="1"/>
      <c r="G16" s="1"/>
      <c r="H16" s="8">
        <f t="shared" si="0"/>
        <v>0.64000000000000012</v>
      </c>
      <c r="I16" s="1"/>
      <c r="J16" s="14">
        <v>0.44</v>
      </c>
      <c r="K16" s="15">
        <v>-0.36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thickBot="1" x14ac:dyDescent="0.3">
      <c r="A17" s="1"/>
      <c r="B17" s="20">
        <v>1.75</v>
      </c>
      <c r="C17" s="20">
        <v>0.44</v>
      </c>
      <c r="D17" s="1"/>
      <c r="E17" s="1"/>
      <c r="F17" s="1"/>
      <c r="G17" s="1"/>
      <c r="H17" s="8">
        <f t="shared" si="0"/>
        <v>6.4000000000000029E-3</v>
      </c>
      <c r="I17" s="1"/>
      <c r="J17" s="14">
        <v>0.36</v>
      </c>
      <c r="K17" s="15">
        <v>0.44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thickBot="1" x14ac:dyDescent="0.3">
      <c r="A18" s="1"/>
      <c r="B18" s="20">
        <v>2</v>
      </c>
      <c r="C18" s="20">
        <v>0.36</v>
      </c>
      <c r="D18" s="1"/>
      <c r="E18" s="1"/>
      <c r="F18" s="1"/>
      <c r="G18" s="1"/>
      <c r="H18" s="8">
        <f t="shared" si="0"/>
        <v>0.1444</v>
      </c>
      <c r="I18" s="1"/>
      <c r="J18" s="14">
        <v>-0.02</v>
      </c>
      <c r="K18" s="15">
        <v>0.36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thickBot="1" x14ac:dyDescent="0.3">
      <c r="A19" s="1"/>
      <c r="B19" s="20">
        <v>2.25</v>
      </c>
      <c r="C19" s="20">
        <v>-0.02</v>
      </c>
      <c r="D19" s="1"/>
      <c r="E19" s="1"/>
      <c r="F19" s="1"/>
      <c r="G19" s="1"/>
      <c r="H19" s="8">
        <f t="shared" si="0"/>
        <v>0.37209999999999999</v>
      </c>
      <c r="I19" s="1"/>
      <c r="J19" s="14">
        <v>-0.63</v>
      </c>
      <c r="K19" s="15">
        <v>-0.02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thickBot="1" x14ac:dyDescent="0.3">
      <c r="A20" s="1"/>
      <c r="B20" s="20">
        <v>2.5</v>
      </c>
      <c r="C20" s="20">
        <v>-0.63</v>
      </c>
      <c r="D20" s="1"/>
      <c r="E20" s="1"/>
      <c r="F20" s="1"/>
      <c r="G20" s="1"/>
      <c r="H20" s="8">
        <f t="shared" si="0"/>
        <v>0.39690000000000003</v>
      </c>
      <c r="I20" s="1"/>
      <c r="J20" s="14">
        <v>-1.26</v>
      </c>
      <c r="K20" s="15">
        <v>-0.63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thickBot="1" x14ac:dyDescent="0.3">
      <c r="A21" s="1"/>
      <c r="B21" s="20">
        <v>2.75</v>
      </c>
      <c r="C21" s="20">
        <v>-1.26</v>
      </c>
      <c r="D21" s="1"/>
      <c r="E21" s="1"/>
      <c r="F21" s="1"/>
      <c r="G21" s="1"/>
      <c r="H21" s="8">
        <f t="shared" si="0"/>
        <v>5.2899999999999989E-2</v>
      </c>
      <c r="I21" s="1"/>
      <c r="J21" s="14">
        <v>-1.03</v>
      </c>
      <c r="K21" s="15">
        <v>-1.26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thickBot="1" x14ac:dyDescent="0.3">
      <c r="A22" s="1"/>
      <c r="B22" s="20">
        <v>3</v>
      </c>
      <c r="C22" s="20">
        <v>-1.03</v>
      </c>
      <c r="D22" s="1"/>
      <c r="E22" s="1"/>
      <c r="F22" s="1"/>
      <c r="G22" s="1"/>
      <c r="H22" s="8">
        <f t="shared" si="0"/>
        <v>3.6481000000000003</v>
      </c>
      <c r="I22" s="1"/>
      <c r="J22" s="14">
        <v>0.88</v>
      </c>
      <c r="K22" s="15">
        <v>-1.03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thickBot="1" x14ac:dyDescent="0.3">
      <c r="A23" s="1"/>
      <c r="B23" s="20">
        <v>3.25</v>
      </c>
      <c r="C23" s="20">
        <v>0.88</v>
      </c>
      <c r="D23" s="1"/>
      <c r="E23" s="1"/>
      <c r="F23" s="1"/>
      <c r="G23" s="1"/>
      <c r="H23" s="8">
        <f t="shared" si="0"/>
        <v>0.39690000000000003</v>
      </c>
      <c r="I23" s="1"/>
      <c r="J23" s="14">
        <v>1.51</v>
      </c>
      <c r="K23" s="15">
        <v>0.88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thickBot="1" x14ac:dyDescent="0.3">
      <c r="A24" s="1"/>
      <c r="B24" s="20">
        <v>3.5</v>
      </c>
      <c r="C24" s="20">
        <v>1.51</v>
      </c>
      <c r="D24" s="1"/>
      <c r="E24" s="1"/>
      <c r="F24" s="1"/>
      <c r="G24" s="1"/>
      <c r="H24" s="8">
        <f t="shared" si="0"/>
        <v>1.9599999999999972E-2</v>
      </c>
      <c r="I24" s="1"/>
      <c r="J24" s="14">
        <v>1.37</v>
      </c>
      <c r="K24" s="15">
        <v>1.51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thickBot="1" x14ac:dyDescent="0.3">
      <c r="A25" s="1"/>
      <c r="B25" s="20">
        <v>3.75</v>
      </c>
      <c r="C25" s="20">
        <v>1.37</v>
      </c>
      <c r="D25" s="1"/>
      <c r="E25" s="1"/>
      <c r="F25" s="1"/>
      <c r="G25" s="1"/>
      <c r="H25" s="8">
        <f t="shared" si="0"/>
        <v>0.31360000000000005</v>
      </c>
      <c r="I25" s="1"/>
      <c r="J25" s="14">
        <v>0.81</v>
      </c>
      <c r="K25" s="15">
        <v>1.37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thickBot="1" x14ac:dyDescent="0.3">
      <c r="A26" s="1"/>
      <c r="B26" s="20">
        <v>4</v>
      </c>
      <c r="C26" s="20">
        <v>0.81</v>
      </c>
      <c r="D26" s="1"/>
      <c r="E26" s="1"/>
      <c r="F26" s="1"/>
      <c r="G26" s="1"/>
      <c r="H26" s="8">
        <f t="shared" si="0"/>
        <v>0.15999999999999992</v>
      </c>
      <c r="I26" s="1"/>
      <c r="J26" s="14">
        <v>1.21</v>
      </c>
      <c r="K26" s="15">
        <v>0.81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thickBot="1" x14ac:dyDescent="0.3">
      <c r="A27" s="1"/>
      <c r="B27" s="20">
        <v>4.25</v>
      </c>
      <c r="C27" s="20">
        <v>1.21</v>
      </c>
      <c r="D27" s="1"/>
      <c r="E27" s="1"/>
      <c r="F27" s="1"/>
      <c r="G27" s="1"/>
      <c r="H27" s="8">
        <f t="shared" si="0"/>
        <v>0.94089999999999996</v>
      </c>
      <c r="I27" s="1"/>
      <c r="J27" s="14">
        <v>0.24</v>
      </c>
      <c r="K27" s="15">
        <v>1.21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thickBot="1" x14ac:dyDescent="0.3">
      <c r="A28" s="1"/>
      <c r="B28" s="20">
        <v>4.5</v>
      </c>
      <c r="C28" s="20">
        <v>0.24</v>
      </c>
      <c r="D28" s="1"/>
      <c r="E28" s="1"/>
      <c r="F28" s="1"/>
      <c r="G28" s="1"/>
      <c r="H28" s="8">
        <f t="shared" si="0"/>
        <v>0.5625</v>
      </c>
      <c r="I28" s="1"/>
      <c r="J28" s="14">
        <v>0.99</v>
      </c>
      <c r="K28" s="15">
        <v>0.24</v>
      </c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thickBot="1" x14ac:dyDescent="0.3">
      <c r="A29" s="1"/>
      <c r="B29" s="20">
        <v>4.75</v>
      </c>
      <c r="C29" s="20">
        <v>0.99</v>
      </c>
      <c r="D29" s="1"/>
      <c r="E29" s="1"/>
      <c r="F29" s="1"/>
      <c r="G29" s="1"/>
      <c r="H29" s="8">
        <f t="shared" si="0"/>
        <v>0.25</v>
      </c>
      <c r="I29" s="1"/>
      <c r="J29" s="14">
        <v>0.49</v>
      </c>
      <c r="K29" s="15">
        <v>0.99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thickBot="1" x14ac:dyDescent="0.3">
      <c r="A30" s="1"/>
      <c r="B30" s="20">
        <v>5</v>
      </c>
      <c r="C30" s="20">
        <v>0.49</v>
      </c>
      <c r="D30" s="1"/>
      <c r="E30" s="1"/>
      <c r="F30" s="1"/>
      <c r="G30" s="1"/>
      <c r="H30" s="8">
        <f t="shared" si="0"/>
        <v>2.2499999999999989E-2</v>
      </c>
      <c r="I30" s="1"/>
      <c r="J30" s="14">
        <v>0.34</v>
      </c>
      <c r="K30" s="15">
        <v>0.49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thickBot="1" x14ac:dyDescent="0.3">
      <c r="A31" s="1"/>
      <c r="B31" s="20">
        <v>5.25</v>
      </c>
      <c r="C31" s="20">
        <v>0.34</v>
      </c>
      <c r="D31" s="1"/>
      <c r="E31" s="1"/>
      <c r="F31" s="1"/>
      <c r="G31" s="1"/>
      <c r="H31" s="9">
        <f t="shared" si="0"/>
        <v>7.2900000000000006E-2</v>
      </c>
      <c r="I31" s="1"/>
      <c r="J31" s="16">
        <v>7.0000000000000007E-2</v>
      </c>
      <c r="K31" s="17">
        <v>0.34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thickBot="1" x14ac:dyDescent="0.3">
      <c r="A32" s="1"/>
      <c r="B32" s="20">
        <v>5.5</v>
      </c>
      <c r="C32" s="20">
        <v>7.0000000000000007E-2</v>
      </c>
      <c r="D32" s="1"/>
      <c r="E32" s="1"/>
      <c r="F32" s="1"/>
      <c r="G32" s="1"/>
      <c r="H32" s="7" t="s">
        <v>3</v>
      </c>
      <c r="I32" s="1"/>
      <c r="J32" s="1"/>
      <c r="K32" s="11">
        <v>7.0000000000000007E-2</v>
      </c>
      <c r="L32" s="1"/>
      <c r="M32" s="1"/>
      <c r="N32" s="3" t="s">
        <v>1</v>
      </c>
      <c r="O32" s="4"/>
      <c r="P32" s="4"/>
      <c r="Q32" s="18">
        <f>CORREL(J11:J31,K11:K31)</f>
        <v>0.77386020224958429</v>
      </c>
      <c r="R32" s="1"/>
      <c r="S32" s="1"/>
      <c r="T32" s="1"/>
      <c r="U32" s="1"/>
    </row>
    <row r="33" spans="1:21" ht="15.75" thickBot="1" x14ac:dyDescent="0.3">
      <c r="A33" s="1"/>
      <c r="B33" s="1"/>
      <c r="C33" s="1"/>
      <c r="D33" s="1"/>
      <c r="E33" s="1"/>
      <c r="F33" s="1"/>
      <c r="G33" s="1"/>
      <c r="H33" s="8">
        <f>SUM(H11:H31)/(2*COUNT(H11:H31))</f>
        <v>0.23316190476190479</v>
      </c>
      <c r="I33" s="2"/>
      <c r="J33" s="1"/>
      <c r="K33" s="1"/>
      <c r="L33" s="1"/>
      <c r="M33" s="1"/>
      <c r="N33" s="5" t="s">
        <v>0</v>
      </c>
      <c r="O33" s="6"/>
      <c r="P33" s="6"/>
      <c r="Q33" s="19">
        <f>H33</f>
        <v>0.23316190476190479</v>
      </c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thickBot="1" x14ac:dyDescent="0.3">
      <c r="A39" s="1"/>
      <c r="B39" s="20" t="s">
        <v>4</v>
      </c>
      <c r="C39" s="20" t="s">
        <v>5</v>
      </c>
      <c r="D39" s="1"/>
      <c r="E39" s="1"/>
      <c r="F39" s="1"/>
      <c r="G39" s="1"/>
      <c r="H39" s="21" t="s">
        <v>2</v>
      </c>
      <c r="I39" s="1"/>
      <c r="J39" s="20">
        <v>-1.37</v>
      </c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thickBot="1" x14ac:dyDescent="0.3">
      <c r="B40" s="20">
        <v>0.25</v>
      </c>
      <c r="C40" s="20">
        <v>-1.37</v>
      </c>
      <c r="D40" s="1"/>
      <c r="E40" s="1"/>
      <c r="F40" s="1"/>
      <c r="G40" s="1"/>
      <c r="H40" s="8"/>
      <c r="I40" s="1"/>
      <c r="J40" s="20">
        <v>-2.08</v>
      </c>
      <c r="K40" s="23"/>
      <c r="L40" s="1"/>
      <c r="M40" s="1"/>
      <c r="N40" s="1"/>
      <c r="O40" s="1"/>
      <c r="P40" s="1"/>
      <c r="Q40" s="1"/>
      <c r="R40" s="1"/>
      <c r="S40" s="1"/>
      <c r="T40" s="1"/>
    </row>
    <row r="41" spans="1:21" ht="15.75" thickBot="1" x14ac:dyDescent="0.3">
      <c r="B41" s="20">
        <v>0.5</v>
      </c>
      <c r="C41" s="20">
        <v>-2.08</v>
      </c>
      <c r="D41" s="1"/>
      <c r="E41" s="1"/>
      <c r="F41" s="1"/>
      <c r="G41" s="1"/>
      <c r="H41" s="8"/>
      <c r="I41" s="1"/>
      <c r="J41" s="20">
        <v>-1.67</v>
      </c>
      <c r="K41" s="23"/>
      <c r="L41" s="1"/>
      <c r="M41" s="1"/>
      <c r="N41" s="1"/>
      <c r="O41" s="1"/>
      <c r="P41" s="1"/>
      <c r="Q41" s="1"/>
      <c r="R41" s="1"/>
      <c r="S41" s="1"/>
      <c r="T41" s="1"/>
    </row>
    <row r="42" spans="1:21" ht="15.75" thickBot="1" x14ac:dyDescent="0.3">
      <c r="B42" s="20">
        <v>0.75</v>
      </c>
      <c r="C42" s="20">
        <v>-1.67</v>
      </c>
      <c r="D42" s="1"/>
      <c r="E42" s="1"/>
      <c r="F42" s="1"/>
      <c r="G42" s="1"/>
      <c r="H42" s="8"/>
      <c r="I42" s="1"/>
      <c r="J42" s="20">
        <v>-1.1599999999999999</v>
      </c>
      <c r="K42" s="23"/>
      <c r="L42" s="1"/>
      <c r="M42" s="1"/>
      <c r="N42" s="1"/>
      <c r="O42" s="1"/>
      <c r="P42" s="1"/>
      <c r="Q42" s="1"/>
      <c r="R42" s="1"/>
      <c r="S42" s="1"/>
      <c r="T42" s="1"/>
    </row>
    <row r="43" spans="1:21" ht="15.75" thickBot="1" x14ac:dyDescent="0.3">
      <c r="B43" s="20">
        <v>1</v>
      </c>
      <c r="C43" s="20">
        <v>-1.1599999999999999</v>
      </c>
      <c r="D43" s="1"/>
      <c r="E43" s="1"/>
      <c r="F43" s="1"/>
      <c r="G43" s="1"/>
      <c r="H43" s="8"/>
      <c r="I43" s="1"/>
      <c r="J43" s="20">
        <v>-0.24</v>
      </c>
      <c r="K43" s="23"/>
      <c r="L43" s="1"/>
      <c r="M43" s="1"/>
      <c r="N43" s="1"/>
      <c r="O43" s="1"/>
      <c r="P43" s="1"/>
      <c r="Q43" s="1"/>
      <c r="R43" s="1"/>
      <c r="S43" s="1"/>
      <c r="T43" s="1"/>
    </row>
    <row r="44" spans="1:21" ht="15.75" thickBot="1" x14ac:dyDescent="0.3">
      <c r="B44" s="20">
        <v>1.25</v>
      </c>
      <c r="C44" s="20">
        <v>-0.24</v>
      </c>
      <c r="D44" s="1"/>
      <c r="E44" s="1"/>
      <c r="F44" s="1"/>
      <c r="G44" s="1"/>
      <c r="H44" s="8"/>
      <c r="I44" s="1"/>
      <c r="J44" s="20">
        <v>-0.36</v>
      </c>
      <c r="K44" s="23"/>
      <c r="L44" s="1"/>
      <c r="M44" s="1"/>
      <c r="N44" s="1"/>
      <c r="O44" s="1"/>
      <c r="P44" s="1"/>
      <c r="Q44" s="1"/>
      <c r="R44" s="1"/>
      <c r="S44" s="1"/>
      <c r="T44" s="1"/>
    </row>
    <row r="45" spans="1:21" ht="15.75" thickBot="1" x14ac:dyDescent="0.3">
      <c r="B45" s="20">
        <v>1.5</v>
      </c>
      <c r="C45" s="20">
        <v>-0.36</v>
      </c>
      <c r="D45" s="1"/>
      <c r="E45" s="1"/>
      <c r="F45" s="1"/>
      <c r="G45" s="1"/>
      <c r="H45" s="8"/>
      <c r="I45" s="1"/>
      <c r="J45" s="20">
        <v>0.44</v>
      </c>
      <c r="K45" s="23"/>
      <c r="L45" s="1"/>
      <c r="M45" s="1"/>
      <c r="N45" s="1"/>
      <c r="O45" s="1"/>
      <c r="P45" s="1"/>
      <c r="Q45" s="1"/>
      <c r="R45" s="1"/>
      <c r="S45" s="1"/>
      <c r="T45" s="1"/>
    </row>
    <row r="46" spans="1:21" ht="15.75" thickBot="1" x14ac:dyDescent="0.3">
      <c r="B46" s="20">
        <v>1.75</v>
      </c>
      <c r="C46" s="20">
        <v>0.44</v>
      </c>
      <c r="D46" s="1"/>
      <c r="E46" s="1"/>
      <c r="F46" s="1"/>
      <c r="G46" s="1"/>
      <c r="H46" s="8"/>
      <c r="I46" s="1"/>
      <c r="J46" s="20">
        <v>0.36</v>
      </c>
      <c r="K46" s="23"/>
      <c r="L46" s="1"/>
      <c r="M46" s="1"/>
      <c r="N46" s="1"/>
      <c r="O46" s="1"/>
      <c r="P46" s="1"/>
      <c r="Q46" s="1"/>
      <c r="R46" s="1"/>
      <c r="S46" s="1"/>
      <c r="T46" s="1"/>
    </row>
    <row r="47" spans="1:21" ht="15.75" thickBot="1" x14ac:dyDescent="0.3">
      <c r="B47" s="20">
        <v>2</v>
      </c>
      <c r="C47" s="20">
        <v>0.36</v>
      </c>
      <c r="D47" s="1"/>
      <c r="E47" s="1"/>
      <c r="F47" s="1"/>
      <c r="G47" s="1"/>
      <c r="H47" s="8"/>
      <c r="I47" s="1"/>
      <c r="J47" s="20">
        <v>-0.02</v>
      </c>
      <c r="K47" s="23"/>
      <c r="L47" s="1"/>
      <c r="M47" s="1"/>
      <c r="N47" s="1"/>
      <c r="O47" s="1"/>
      <c r="P47" s="1"/>
      <c r="Q47" s="1"/>
      <c r="R47" s="1"/>
      <c r="S47" s="1"/>
      <c r="T47" s="1"/>
    </row>
    <row r="48" spans="1:21" ht="15.75" thickBot="1" x14ac:dyDescent="0.3">
      <c r="B48" s="20">
        <v>2.25</v>
      </c>
      <c r="C48" s="20">
        <v>-0.02</v>
      </c>
      <c r="D48" s="1"/>
      <c r="E48" s="1"/>
      <c r="F48" s="1"/>
      <c r="G48" s="1"/>
      <c r="H48" s="8"/>
      <c r="I48" s="1"/>
      <c r="J48" s="20">
        <v>-0.63</v>
      </c>
      <c r="K48" s="23"/>
      <c r="L48" s="1"/>
      <c r="M48" s="1"/>
      <c r="N48" s="1"/>
      <c r="O48" s="1"/>
      <c r="P48" s="1"/>
      <c r="Q48" s="1"/>
      <c r="R48" s="1"/>
      <c r="S48" s="1"/>
      <c r="T48" s="1"/>
    </row>
    <row r="49" spans="2:20" ht="15.75" thickBot="1" x14ac:dyDescent="0.3">
      <c r="B49" s="20">
        <v>2.5</v>
      </c>
      <c r="C49" s="20">
        <v>-0.63</v>
      </c>
      <c r="D49" s="1"/>
      <c r="E49" s="1"/>
      <c r="F49" s="1"/>
      <c r="G49" s="1"/>
      <c r="H49" s="8"/>
      <c r="I49" s="1"/>
      <c r="J49" s="20">
        <v>-1.26</v>
      </c>
      <c r="K49" s="23"/>
      <c r="L49" s="1"/>
      <c r="M49" s="1"/>
      <c r="N49" s="1"/>
      <c r="O49" s="1"/>
      <c r="P49" s="1"/>
      <c r="Q49" s="1"/>
      <c r="R49" s="1"/>
      <c r="S49" s="1"/>
      <c r="T49" s="1"/>
    </row>
    <row r="50" spans="2:20" ht="15.75" thickBot="1" x14ac:dyDescent="0.3">
      <c r="B50" s="20">
        <v>2.75</v>
      </c>
      <c r="C50" s="20">
        <v>-1.26</v>
      </c>
      <c r="D50" s="1"/>
      <c r="E50" s="1"/>
      <c r="F50" s="1"/>
      <c r="G50" s="1"/>
      <c r="H50" s="8"/>
      <c r="I50" s="1"/>
      <c r="J50" s="24">
        <v>-1.03</v>
      </c>
      <c r="K50" s="23"/>
      <c r="L50" s="1"/>
      <c r="M50" s="1"/>
      <c r="N50" s="1"/>
      <c r="O50" s="1"/>
      <c r="P50" s="1"/>
      <c r="Q50" s="1"/>
      <c r="R50" s="1"/>
      <c r="S50" s="1"/>
      <c r="T50" s="1"/>
    </row>
    <row r="51" spans="2:20" ht="15.75" thickBot="1" x14ac:dyDescent="0.3">
      <c r="B51" s="20">
        <v>3</v>
      </c>
      <c r="C51" s="20">
        <v>-1.03</v>
      </c>
      <c r="D51" s="1"/>
      <c r="E51" s="1"/>
      <c r="F51" s="1"/>
      <c r="G51" s="1"/>
      <c r="H51" s="8">
        <f>(J51-K51)^2</f>
        <v>5.0625</v>
      </c>
      <c r="I51" s="1"/>
      <c r="J51" s="26">
        <v>0.88</v>
      </c>
      <c r="K51" s="27">
        <v>-1.37</v>
      </c>
      <c r="L51" s="1"/>
      <c r="M51" s="1"/>
      <c r="N51" s="1"/>
      <c r="O51" s="1"/>
      <c r="P51" s="1"/>
      <c r="Q51" s="1"/>
      <c r="R51" s="1"/>
      <c r="S51" s="1"/>
      <c r="T51" s="1"/>
    </row>
    <row r="52" spans="2:20" ht="15.75" thickBot="1" x14ac:dyDescent="0.3">
      <c r="B52" s="20">
        <v>3.25</v>
      </c>
      <c r="C52" s="20">
        <v>0.88</v>
      </c>
      <c r="D52" s="1"/>
      <c r="E52" s="1"/>
      <c r="F52" s="1"/>
      <c r="G52" s="1"/>
      <c r="H52" s="8">
        <f t="shared" ref="H41:H66" si="1">(J52-K52)^2</f>
        <v>12.8881</v>
      </c>
      <c r="I52" s="1"/>
      <c r="J52" s="28">
        <v>1.51</v>
      </c>
      <c r="K52" s="29">
        <v>-2.08</v>
      </c>
      <c r="L52" s="1"/>
      <c r="M52" s="1"/>
      <c r="N52" s="1"/>
      <c r="O52" s="1"/>
      <c r="P52" s="1"/>
      <c r="Q52" s="1"/>
      <c r="R52" s="1"/>
      <c r="S52" s="1"/>
      <c r="T52" s="1"/>
    </row>
    <row r="53" spans="2:20" ht="15.75" thickBot="1" x14ac:dyDescent="0.3">
      <c r="B53" s="20">
        <v>3.5</v>
      </c>
      <c r="C53" s="20">
        <v>1.51</v>
      </c>
      <c r="D53" s="1"/>
      <c r="E53" s="1"/>
      <c r="F53" s="1"/>
      <c r="G53" s="1"/>
      <c r="H53" s="8">
        <f t="shared" si="1"/>
        <v>9.2416</v>
      </c>
      <c r="I53" s="1"/>
      <c r="J53" s="28">
        <v>1.37</v>
      </c>
      <c r="K53" s="29">
        <v>-1.67</v>
      </c>
      <c r="L53" s="1"/>
      <c r="M53" s="1"/>
      <c r="N53" s="1"/>
      <c r="O53" s="1"/>
      <c r="P53" s="1"/>
      <c r="Q53" s="1"/>
      <c r="R53" s="1"/>
      <c r="S53" s="1"/>
      <c r="T53" s="1"/>
    </row>
    <row r="54" spans="2:20" ht="15.75" thickBot="1" x14ac:dyDescent="0.3">
      <c r="B54" s="20">
        <v>3.75</v>
      </c>
      <c r="C54" s="20">
        <v>1.37</v>
      </c>
      <c r="D54" s="1"/>
      <c r="E54" s="1"/>
      <c r="F54" s="1"/>
      <c r="G54" s="1"/>
      <c r="H54" s="8">
        <f t="shared" si="1"/>
        <v>3.8809</v>
      </c>
      <c r="I54" s="1"/>
      <c r="J54" s="28">
        <v>0.81</v>
      </c>
      <c r="K54" s="29">
        <v>-1.1599999999999999</v>
      </c>
      <c r="L54" s="1"/>
      <c r="M54" s="1"/>
      <c r="N54" s="1"/>
      <c r="O54" s="1"/>
      <c r="P54" s="1"/>
      <c r="Q54" s="1"/>
      <c r="R54" s="1"/>
      <c r="S54" s="1"/>
      <c r="T54" s="1"/>
    </row>
    <row r="55" spans="2:20" ht="15.75" thickBot="1" x14ac:dyDescent="0.3">
      <c r="B55" s="20">
        <v>4</v>
      </c>
      <c r="C55" s="20">
        <v>0.81</v>
      </c>
      <c r="D55" s="1"/>
      <c r="E55" s="1"/>
      <c r="F55" s="1"/>
      <c r="G55" s="1"/>
      <c r="H55" s="8">
        <f t="shared" si="1"/>
        <v>2.1025</v>
      </c>
      <c r="I55" s="1"/>
      <c r="J55" s="28">
        <v>1.21</v>
      </c>
      <c r="K55" s="29">
        <v>-0.24</v>
      </c>
      <c r="L55" s="1"/>
      <c r="M55" s="1"/>
      <c r="N55" s="1"/>
      <c r="O55" s="1"/>
      <c r="P55" s="1"/>
      <c r="Q55" s="1"/>
      <c r="R55" s="1"/>
      <c r="S55" s="1"/>
      <c r="T55" s="1"/>
    </row>
    <row r="56" spans="2:20" ht="15.75" thickBot="1" x14ac:dyDescent="0.3">
      <c r="B56" s="20">
        <v>4.25</v>
      </c>
      <c r="C56" s="20">
        <v>1.21</v>
      </c>
      <c r="D56" s="1"/>
      <c r="E56" s="1"/>
      <c r="F56" s="1"/>
      <c r="G56" s="1"/>
      <c r="H56" s="8">
        <f t="shared" si="1"/>
        <v>0.36</v>
      </c>
      <c r="I56" s="1"/>
      <c r="J56" s="28">
        <v>0.24</v>
      </c>
      <c r="K56" s="29">
        <v>-0.36</v>
      </c>
      <c r="L56" s="1"/>
      <c r="M56" s="1"/>
      <c r="N56" s="1"/>
      <c r="O56" s="1"/>
      <c r="P56" s="1"/>
      <c r="Q56" s="1"/>
      <c r="R56" s="1"/>
      <c r="S56" s="1"/>
      <c r="T56" s="1"/>
    </row>
    <row r="57" spans="2:20" ht="15.75" thickBot="1" x14ac:dyDescent="0.3">
      <c r="B57" s="20">
        <v>4.5</v>
      </c>
      <c r="C57" s="20">
        <v>0.24</v>
      </c>
      <c r="D57" s="1"/>
      <c r="E57" s="1"/>
      <c r="F57" s="1"/>
      <c r="G57" s="1"/>
      <c r="H57" s="8">
        <f t="shared" si="1"/>
        <v>0.30250000000000005</v>
      </c>
      <c r="I57" s="1"/>
      <c r="J57" s="28">
        <v>0.99</v>
      </c>
      <c r="K57" s="29">
        <v>0.44</v>
      </c>
      <c r="L57" s="1"/>
      <c r="M57" s="1"/>
      <c r="N57" s="1"/>
      <c r="O57" s="1"/>
      <c r="P57" s="1"/>
      <c r="Q57" s="1"/>
      <c r="R57" s="1"/>
      <c r="S57" s="1"/>
      <c r="T57" s="1"/>
    </row>
    <row r="58" spans="2:20" ht="15.75" thickBot="1" x14ac:dyDescent="0.3">
      <c r="B58" s="20">
        <v>4.75</v>
      </c>
      <c r="C58" s="20">
        <v>0.99</v>
      </c>
      <c r="D58" s="1"/>
      <c r="E58" s="1"/>
      <c r="F58" s="1"/>
      <c r="G58" s="1"/>
      <c r="H58" s="8">
        <f t="shared" si="1"/>
        <v>1.6900000000000002E-2</v>
      </c>
      <c r="I58" s="1"/>
      <c r="J58" s="28">
        <v>0.49</v>
      </c>
      <c r="K58" s="29">
        <v>0.36</v>
      </c>
      <c r="L58" s="1"/>
      <c r="M58" s="1"/>
      <c r="N58" s="1"/>
      <c r="O58" s="1"/>
      <c r="P58" s="1"/>
      <c r="Q58" s="1"/>
      <c r="R58" s="1"/>
      <c r="S58" s="1"/>
      <c r="T58" s="1"/>
    </row>
    <row r="59" spans="2:20" ht="15.75" thickBot="1" x14ac:dyDescent="0.3">
      <c r="B59" s="20">
        <v>5</v>
      </c>
      <c r="C59" s="20">
        <v>0.49</v>
      </c>
      <c r="D59" s="1"/>
      <c r="E59" s="1"/>
      <c r="F59" s="1"/>
      <c r="G59" s="1"/>
      <c r="H59" s="8">
        <f t="shared" si="1"/>
        <v>0.12960000000000002</v>
      </c>
      <c r="I59" s="1"/>
      <c r="J59" s="28">
        <v>0.34</v>
      </c>
      <c r="K59" s="29">
        <v>-0.02</v>
      </c>
      <c r="L59" s="1"/>
      <c r="M59" s="1"/>
      <c r="N59" s="1"/>
      <c r="O59" s="1"/>
      <c r="P59" s="1"/>
      <c r="Q59" s="1"/>
      <c r="R59" s="1"/>
      <c r="S59" s="1"/>
      <c r="T59" s="1"/>
    </row>
    <row r="60" spans="2:20" ht="15.75" thickBot="1" x14ac:dyDescent="0.3">
      <c r="B60" s="20">
        <v>5.25</v>
      </c>
      <c r="C60" s="20">
        <v>0.34</v>
      </c>
      <c r="D60" s="1"/>
      <c r="E60" s="1"/>
      <c r="F60" s="1"/>
      <c r="G60" s="1"/>
      <c r="H60" s="9">
        <f t="shared" si="1"/>
        <v>0.48999999999999994</v>
      </c>
      <c r="I60" s="1"/>
      <c r="J60" s="30">
        <v>7.0000000000000007E-2</v>
      </c>
      <c r="K60" s="31">
        <v>-0.63</v>
      </c>
      <c r="L60" s="1"/>
      <c r="M60" s="1"/>
      <c r="N60" s="1"/>
      <c r="O60" s="1"/>
      <c r="P60" s="1"/>
      <c r="Q60" s="1"/>
      <c r="R60" s="1"/>
      <c r="S60" s="1"/>
      <c r="T60" s="1"/>
    </row>
    <row r="61" spans="2:20" ht="15.75" thickBot="1" x14ac:dyDescent="0.3">
      <c r="B61" s="20">
        <v>5.5</v>
      </c>
      <c r="C61" s="20">
        <v>7.0000000000000007E-2</v>
      </c>
      <c r="D61" s="1"/>
      <c r="E61" s="1"/>
      <c r="F61" s="1"/>
      <c r="G61" s="1"/>
      <c r="H61" s="7" t="s">
        <v>3</v>
      </c>
      <c r="I61" s="1"/>
      <c r="J61" s="22"/>
      <c r="K61" s="25">
        <v>-1.26</v>
      </c>
      <c r="L61" s="1"/>
      <c r="M61" s="1"/>
      <c r="N61" s="3" t="s">
        <v>6</v>
      </c>
      <c r="O61" s="4"/>
      <c r="P61" s="4"/>
      <c r="Q61" s="18">
        <f>CORREL(J51:J60,K51:K60)</f>
        <v>-0.53836360257439742</v>
      </c>
      <c r="R61" s="1"/>
      <c r="S61" s="1"/>
      <c r="T61" s="1"/>
    </row>
    <row r="62" spans="2:20" ht="15.75" thickBot="1" x14ac:dyDescent="0.3">
      <c r="B62" s="1"/>
      <c r="C62" s="1"/>
      <c r="D62" s="1"/>
      <c r="E62" s="1"/>
      <c r="F62" s="1"/>
      <c r="G62" s="1"/>
      <c r="H62" s="8">
        <f>SUM(H51:H60)/(2*COUNT(H51:H60))</f>
        <v>1.7237300000000004</v>
      </c>
      <c r="I62" s="2"/>
      <c r="J62" s="22"/>
      <c r="K62" s="20">
        <v>-1.03</v>
      </c>
      <c r="L62" s="1"/>
      <c r="M62" s="1"/>
      <c r="N62" s="5" t="s">
        <v>7</v>
      </c>
      <c r="O62" s="6"/>
      <c r="P62" s="6"/>
      <c r="Q62" s="19">
        <f>H62</f>
        <v>1.7237300000000004</v>
      </c>
      <c r="R62" s="1"/>
      <c r="S62" s="1"/>
      <c r="T62" s="1"/>
    </row>
    <row r="63" spans="2:20" ht="15.75" thickBot="1" x14ac:dyDescent="0.3">
      <c r="B63" s="1"/>
      <c r="C63" s="1"/>
      <c r="D63" s="1"/>
      <c r="E63" s="1"/>
      <c r="F63" s="1"/>
      <c r="G63" s="1"/>
      <c r="H63" s="1"/>
      <c r="I63" s="1"/>
      <c r="J63" s="22"/>
      <c r="K63" s="20">
        <v>0.88</v>
      </c>
      <c r="L63" s="1"/>
      <c r="M63" s="1"/>
      <c r="N63" s="1"/>
      <c r="O63" s="1"/>
      <c r="P63" s="1"/>
      <c r="Q63" s="1"/>
      <c r="R63" s="1"/>
      <c r="S63" s="1"/>
      <c r="T63" s="1"/>
    </row>
    <row r="64" spans="2:20" ht="15.75" thickBot="1" x14ac:dyDescent="0.3">
      <c r="B64" s="1"/>
      <c r="C64" s="1"/>
      <c r="D64" s="1"/>
      <c r="E64" s="1"/>
      <c r="F64" s="1"/>
      <c r="G64" s="1"/>
      <c r="H64" s="1"/>
      <c r="I64" s="1"/>
      <c r="J64" s="22"/>
      <c r="K64" s="20">
        <v>1.51</v>
      </c>
      <c r="L64" s="1"/>
      <c r="M64" s="1"/>
      <c r="N64" s="1"/>
      <c r="O64" s="1"/>
      <c r="P64" s="1"/>
      <c r="Q64" s="1"/>
      <c r="R64" s="1"/>
      <c r="S64" s="1"/>
      <c r="T64" s="1"/>
    </row>
    <row r="65" spans="2:20" ht="15.75" thickBot="1" x14ac:dyDescent="0.3">
      <c r="B65" s="1"/>
      <c r="C65" s="1"/>
      <c r="D65" s="1"/>
      <c r="E65" s="1"/>
      <c r="F65" s="1"/>
      <c r="G65" s="1"/>
      <c r="H65" s="1"/>
      <c r="I65" s="1"/>
      <c r="J65" s="22"/>
      <c r="K65" s="20">
        <v>1.37</v>
      </c>
      <c r="L65" s="1"/>
      <c r="M65" s="1"/>
      <c r="N65" s="1"/>
      <c r="O65" s="1"/>
      <c r="P65" s="1"/>
      <c r="Q65" s="1"/>
      <c r="R65" s="1"/>
      <c r="S65" s="1"/>
      <c r="T65" s="1"/>
    </row>
    <row r="66" spans="2:20" ht="15.75" thickBot="1" x14ac:dyDescent="0.3">
      <c r="B66" s="1"/>
      <c r="C66" s="1"/>
      <c r="D66" s="1"/>
      <c r="E66" s="1"/>
      <c r="F66" s="1"/>
      <c r="G66" s="1"/>
      <c r="H66" s="1"/>
      <c r="I66" s="1"/>
      <c r="J66" s="22"/>
      <c r="K66" s="20">
        <v>0.81</v>
      </c>
      <c r="L66" s="1"/>
      <c r="M66" s="1"/>
      <c r="N66" s="1"/>
      <c r="O66" s="1"/>
      <c r="P66" s="1"/>
      <c r="Q66" s="1"/>
      <c r="R66" s="1"/>
      <c r="S66" s="1"/>
      <c r="T66" s="1"/>
    </row>
    <row r="67" spans="2:20" ht="15.75" thickBot="1" x14ac:dyDescent="0.3">
      <c r="B67" s="1"/>
      <c r="C67" s="1"/>
      <c r="D67" s="1"/>
      <c r="E67" s="1"/>
      <c r="F67" s="1"/>
      <c r="G67" s="1"/>
      <c r="H67" s="1"/>
      <c r="I67" s="1"/>
      <c r="J67" s="22"/>
      <c r="K67" s="20">
        <v>1.21</v>
      </c>
      <c r="L67" s="1"/>
      <c r="M67" s="1"/>
      <c r="N67" s="1"/>
      <c r="O67" s="1"/>
      <c r="P67" s="1"/>
      <c r="Q67" s="1"/>
      <c r="R67" s="1"/>
      <c r="S67" s="1"/>
      <c r="T67" s="1"/>
    </row>
    <row r="68" spans="2:20" ht="15.75" thickBot="1" x14ac:dyDescent="0.3">
      <c r="B68" s="1"/>
      <c r="C68" s="1"/>
      <c r="D68" s="1"/>
      <c r="E68" s="1"/>
      <c r="F68" s="1"/>
      <c r="G68" s="1"/>
      <c r="H68" s="1"/>
      <c r="I68" s="1"/>
      <c r="J68" s="22"/>
      <c r="K68" s="20">
        <v>0.24</v>
      </c>
      <c r="L68" s="1"/>
      <c r="M68" s="1"/>
      <c r="N68" s="1"/>
      <c r="O68" s="1"/>
      <c r="P68" s="1"/>
      <c r="Q68" s="1"/>
      <c r="R68" s="1"/>
      <c r="S68" s="1"/>
      <c r="T68" s="1"/>
    </row>
    <row r="69" spans="2:20" ht="15.75" thickBot="1" x14ac:dyDescent="0.3">
      <c r="B69" s="1"/>
      <c r="C69" s="1"/>
      <c r="D69" s="1"/>
      <c r="E69" s="1"/>
      <c r="F69" s="1"/>
      <c r="G69" s="1"/>
      <c r="H69" s="1"/>
      <c r="I69" s="1"/>
      <c r="J69" s="22"/>
      <c r="K69" s="20">
        <v>0.99</v>
      </c>
      <c r="L69" s="1"/>
      <c r="M69" s="1"/>
      <c r="N69" s="1"/>
      <c r="O69" s="1"/>
      <c r="P69" s="1"/>
      <c r="Q69" s="1"/>
      <c r="R69" s="1"/>
      <c r="S69" s="1"/>
      <c r="T69" s="1"/>
    </row>
    <row r="70" spans="2:20" ht="15.75" thickBot="1" x14ac:dyDescent="0.3">
      <c r="B70" s="1"/>
      <c r="C70" s="1"/>
      <c r="D70" s="1"/>
      <c r="E70" s="1"/>
      <c r="F70" s="1"/>
      <c r="G70" s="1"/>
      <c r="H70" s="1"/>
      <c r="I70" s="1"/>
      <c r="J70" s="1"/>
      <c r="K70" s="20">
        <v>0.49</v>
      </c>
      <c r="L70" s="1"/>
      <c r="M70" s="1"/>
      <c r="N70" s="1"/>
      <c r="O70" s="1"/>
      <c r="P70" s="1"/>
      <c r="Q70" s="1"/>
      <c r="R70" s="1"/>
      <c r="S70" s="1"/>
      <c r="T70" s="1"/>
    </row>
    <row r="71" spans="2:20" ht="15.75" thickBot="1" x14ac:dyDescent="0.3">
      <c r="B71" s="1"/>
      <c r="C71" s="1"/>
      <c r="D71" s="1"/>
      <c r="E71" s="1"/>
      <c r="F71" s="1"/>
      <c r="G71" s="1"/>
      <c r="H71" s="1"/>
      <c r="I71" s="1"/>
      <c r="J71" s="1"/>
      <c r="K71" s="20">
        <v>0.34</v>
      </c>
      <c r="L71" s="1"/>
      <c r="M71" s="1"/>
      <c r="N71" s="1"/>
      <c r="O71" s="1"/>
      <c r="P71" s="1"/>
      <c r="Q71" s="1"/>
      <c r="R71" s="1"/>
      <c r="S71" s="1"/>
      <c r="T71" s="1"/>
    </row>
    <row r="72" spans="2:20" ht="15.75" thickBot="1" x14ac:dyDescent="0.3">
      <c r="B72" s="1"/>
      <c r="C72" s="1"/>
      <c r="D72" s="1"/>
      <c r="E72" s="1"/>
      <c r="F72" s="1"/>
      <c r="G72" s="1"/>
      <c r="H72" s="1"/>
      <c r="I72" s="1"/>
      <c r="J72" s="1"/>
      <c r="K72" s="20">
        <v>7.0000000000000007E-2</v>
      </c>
      <c r="L72" s="1"/>
      <c r="M72" s="1"/>
      <c r="N72" s="1"/>
      <c r="O72" s="1"/>
      <c r="P72" s="1"/>
      <c r="Q72" s="1"/>
      <c r="R72" s="1"/>
      <c r="S72" s="1"/>
      <c r="T72" s="1"/>
    </row>
    <row r="73" spans="2:20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</sheetData>
  <pageMargins left="0.7" right="0.7" top="0.75" bottom="0.75" header="0.3" footer="0.3"/>
  <pageSetup orientation="portrait" r:id="rId1"/>
  <ignoredErrors>
    <ignoredError sqref="Q32 Q6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2018-07-03T22:28:58Z</dcterms:created>
  <dcterms:modified xsi:type="dcterms:W3CDTF">2018-07-03T23:14:01Z</dcterms:modified>
</cp:coreProperties>
</file>