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880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9" i="1" l="1"/>
  <c r="J36" i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13" i="1"/>
  <c r="H8" i="1"/>
  <c r="H9" i="1" s="1"/>
  <c r="I8" i="1" l="1"/>
  <c r="G10" i="1"/>
  <c r="G11" i="1" s="1"/>
  <c r="G13" i="1" s="1"/>
  <c r="H10" i="1"/>
  <c r="H11" i="1" s="1"/>
  <c r="H13" i="1" s="1"/>
  <c r="G15" i="1"/>
  <c r="H15" i="1"/>
  <c r="H14" i="1"/>
  <c r="G14" i="1"/>
  <c r="J8" i="1"/>
  <c r="I9" i="1"/>
  <c r="J10" i="1"/>
  <c r="I10" i="1"/>
  <c r="G12" i="1" l="1"/>
  <c r="H12" i="1"/>
  <c r="I15" i="1"/>
  <c r="I14" i="1"/>
  <c r="K8" i="1"/>
  <c r="J9" i="1"/>
  <c r="I11" i="1"/>
  <c r="I13" i="1" s="1"/>
  <c r="J11" i="1"/>
  <c r="I12" i="1" l="1"/>
  <c r="J15" i="1"/>
  <c r="J13" i="1"/>
  <c r="J14" i="1"/>
  <c r="J12" i="1"/>
  <c r="L8" i="1"/>
  <c r="K9" i="1"/>
  <c r="K10" i="1"/>
  <c r="K11" i="1" s="1"/>
  <c r="M8" i="1" l="1"/>
  <c r="L9" i="1"/>
  <c r="L10" i="1"/>
  <c r="L11" i="1" s="1"/>
  <c r="K15" i="1"/>
  <c r="K14" i="1"/>
  <c r="K13" i="1"/>
  <c r="K12" i="1"/>
  <c r="L14" i="1" l="1"/>
  <c r="L12" i="1"/>
  <c r="L15" i="1"/>
  <c r="L13" i="1"/>
  <c r="N8" i="1"/>
  <c r="M9" i="1"/>
  <c r="M10" i="1"/>
  <c r="M11" i="1" s="1"/>
  <c r="M14" i="1" l="1"/>
  <c r="M12" i="1"/>
  <c r="M15" i="1"/>
  <c r="M13" i="1"/>
  <c r="O8" i="1"/>
  <c r="N9" i="1"/>
  <c r="N10" i="1"/>
  <c r="N11" i="1" s="1"/>
  <c r="N15" i="1" l="1"/>
  <c r="N13" i="1"/>
  <c r="N12" i="1"/>
  <c r="N14" i="1"/>
  <c r="P8" i="1"/>
  <c r="O9" i="1"/>
  <c r="O10" i="1"/>
  <c r="O11" i="1" s="1"/>
  <c r="O15" i="1" l="1"/>
  <c r="O14" i="1"/>
  <c r="O12" i="1"/>
  <c r="O13" i="1"/>
  <c r="Q8" i="1"/>
  <c r="P9" i="1"/>
  <c r="P10" i="1"/>
  <c r="P11" i="1" s="1"/>
  <c r="P15" i="1" l="1"/>
  <c r="P14" i="1"/>
  <c r="P12" i="1"/>
  <c r="P13" i="1"/>
  <c r="R8" i="1"/>
  <c r="Q9" i="1"/>
  <c r="Q10" i="1"/>
  <c r="Q11" i="1" s="1"/>
  <c r="S8" i="1" l="1"/>
  <c r="R9" i="1"/>
  <c r="R10" i="1"/>
  <c r="R11" i="1" s="1"/>
  <c r="Q15" i="1"/>
  <c r="Q13" i="1"/>
  <c r="Q14" i="1"/>
  <c r="Q12" i="1"/>
  <c r="T8" i="1" l="1"/>
  <c r="S9" i="1"/>
  <c r="S10" i="1"/>
  <c r="S11" i="1" s="1"/>
  <c r="R15" i="1"/>
  <c r="R13" i="1"/>
  <c r="R14" i="1"/>
  <c r="R12" i="1"/>
  <c r="S15" i="1" l="1"/>
  <c r="S14" i="1"/>
  <c r="S13" i="1"/>
  <c r="S12" i="1"/>
  <c r="U8" i="1"/>
  <c r="T9" i="1"/>
  <c r="T10" i="1"/>
  <c r="T11" i="1" s="1"/>
  <c r="T14" i="1" l="1"/>
  <c r="T12" i="1"/>
  <c r="T15" i="1"/>
  <c r="T13" i="1"/>
  <c r="V8" i="1"/>
  <c r="U9" i="1"/>
  <c r="U10" i="1"/>
  <c r="U11" i="1" s="1"/>
  <c r="W8" i="1" l="1"/>
  <c r="V9" i="1"/>
  <c r="V10" i="1"/>
  <c r="V11" i="1" s="1"/>
  <c r="U14" i="1"/>
  <c r="U12" i="1"/>
  <c r="U15" i="1"/>
  <c r="U13" i="1"/>
  <c r="V15" i="1" l="1"/>
  <c r="V13" i="1"/>
  <c r="V14" i="1"/>
  <c r="V12" i="1"/>
  <c r="X8" i="1"/>
  <c r="W9" i="1"/>
  <c r="W10" i="1"/>
  <c r="W11" i="1" s="1"/>
  <c r="W15" i="1" l="1"/>
  <c r="W14" i="1"/>
  <c r="W12" i="1"/>
  <c r="W13" i="1"/>
  <c r="Y8" i="1"/>
  <c r="X9" i="1"/>
  <c r="X10" i="1"/>
  <c r="X11" i="1" s="1"/>
  <c r="X15" i="1" l="1"/>
  <c r="X14" i="1"/>
  <c r="X12" i="1"/>
  <c r="X13" i="1"/>
  <c r="Z8" i="1"/>
  <c r="Y9" i="1"/>
  <c r="Y10" i="1"/>
  <c r="Y11" i="1" s="1"/>
  <c r="Y15" i="1" l="1"/>
  <c r="Y13" i="1"/>
  <c r="Y14" i="1"/>
  <c r="Y12" i="1"/>
  <c r="AA8" i="1"/>
  <c r="Z9" i="1"/>
  <c r="Z10" i="1"/>
  <c r="Z11" i="1" s="1"/>
  <c r="AB8" i="1" l="1"/>
  <c r="AA9" i="1"/>
  <c r="AA10" i="1"/>
  <c r="AA11" i="1" s="1"/>
  <c r="H37" i="1" s="1"/>
  <c r="Z15" i="1"/>
  <c r="Z13" i="1"/>
  <c r="Z14" i="1"/>
  <c r="Z12" i="1"/>
  <c r="AC8" i="1" l="1"/>
  <c r="AB9" i="1"/>
  <c r="AB10" i="1"/>
  <c r="AB11" i="1" s="1"/>
  <c r="G37" i="1"/>
  <c r="AA15" i="1"/>
  <c r="AA14" i="1"/>
  <c r="AA13" i="1"/>
  <c r="AA12" i="1"/>
  <c r="BD37" i="1" l="1"/>
  <c r="CI37" i="1"/>
  <c r="CA37" i="1"/>
  <c r="BZ37" i="1"/>
  <c r="N37" i="1"/>
  <c r="BA37" i="1"/>
  <c r="CV37" i="1"/>
  <c r="AJ37" i="1"/>
  <c r="CD37" i="1"/>
  <c r="R37" i="1"/>
  <c r="DK37" i="1"/>
  <c r="BE37" i="1"/>
  <c r="BG37" i="1"/>
  <c r="CS37" i="1"/>
  <c r="AQ37" i="1"/>
  <c r="CZ37" i="1"/>
  <c r="AN37" i="1"/>
  <c r="BC37" i="1"/>
  <c r="AU37" i="1"/>
  <c r="BJ37" i="1"/>
  <c r="CW37" i="1"/>
  <c r="AK37" i="1"/>
  <c r="CF37" i="1"/>
  <c r="T37" i="1"/>
  <c r="BN37" i="1"/>
  <c r="AG37" i="1"/>
  <c r="S37" i="1"/>
  <c r="CL37" i="1"/>
  <c r="BO37" i="1"/>
  <c r="BW37" i="1"/>
  <c r="CR37" i="1"/>
  <c r="AF37" i="1"/>
  <c r="AM37" i="1"/>
  <c r="AE37" i="1"/>
  <c r="BB37" i="1"/>
  <c r="CO37" i="1"/>
  <c r="AC37" i="1"/>
  <c r="BX37" i="1"/>
  <c r="L37" i="1"/>
  <c r="BF37" i="1"/>
  <c r="V37" i="1"/>
  <c r="CE37" i="1"/>
  <c r="DC37" i="1"/>
  <c r="AA37" i="1"/>
  <c r="CJ37" i="1"/>
  <c r="X37" i="1"/>
  <c r="W37" i="1"/>
  <c r="DF37" i="1"/>
  <c r="AT37" i="1"/>
  <c r="CG37" i="1"/>
  <c r="U37" i="1"/>
  <c r="BP37" i="1"/>
  <c r="DJ37" i="1"/>
  <c r="AX37" i="1"/>
  <c r="Q37" i="1"/>
  <c r="CU37" i="1"/>
  <c r="CY37" i="1"/>
  <c r="BI37" i="1"/>
  <c r="DI37" i="1"/>
  <c r="CM37" i="1"/>
  <c r="AO37" i="1"/>
  <c r="CB37" i="1"/>
  <c r="P37" i="1"/>
  <c r="O37" i="1"/>
  <c r="CX37" i="1"/>
  <c r="AL37" i="1"/>
  <c r="BY37" i="1"/>
  <c r="M37" i="1"/>
  <c r="BH37" i="1"/>
  <c r="DB37" i="1"/>
  <c r="AP37" i="1"/>
  <c r="AW37" i="1"/>
  <c r="DA37" i="1"/>
  <c r="BL37" i="1"/>
  <c r="CH37" i="1"/>
  <c r="AR37" i="1"/>
  <c r="BM37" i="1"/>
  <c r="BU37" i="1"/>
  <c r="AI37" i="1"/>
  <c r="BT37" i="1"/>
  <c r="I37" i="1"/>
  <c r="DG37" i="1"/>
  <c r="CP37" i="1"/>
  <c r="AD37" i="1"/>
  <c r="BQ37" i="1"/>
  <c r="DL37" i="1"/>
  <c r="AZ37" i="1"/>
  <c r="CT37" i="1"/>
  <c r="AH37" i="1"/>
  <c r="CC37" i="1"/>
  <c r="AY37" i="1"/>
  <c r="CQ37" i="1"/>
  <c r="DD37" i="1"/>
  <c r="Z37" i="1"/>
  <c r="AS37" i="1"/>
  <c r="K37" i="1"/>
  <c r="CN37" i="1"/>
  <c r="Y37" i="1"/>
  <c r="DH37" i="1"/>
  <c r="AB37" i="1"/>
  <c r="CK37" i="1"/>
  <c r="AV37" i="1"/>
  <c r="BV37" i="1"/>
  <c r="BR37" i="1"/>
  <c r="BS37" i="1"/>
  <c r="J37" i="1"/>
  <c r="BK37" i="1"/>
  <c r="DE37" i="1"/>
  <c r="AB14" i="1"/>
  <c r="AB12" i="1"/>
  <c r="AB15" i="1"/>
  <c r="AB13" i="1"/>
  <c r="AD8" i="1"/>
  <c r="AC9" i="1"/>
  <c r="AC10" i="1"/>
  <c r="AC11" i="1" s="1"/>
  <c r="AC14" i="1" l="1"/>
  <c r="AC12" i="1"/>
  <c r="AC15" i="1"/>
  <c r="AC13" i="1"/>
  <c r="AE8" i="1"/>
  <c r="AD9" i="1"/>
  <c r="AD10" i="1"/>
  <c r="AD11" i="1" s="1"/>
  <c r="AF8" i="1" l="1"/>
  <c r="AE9" i="1"/>
  <c r="AE10" i="1"/>
  <c r="AE11" i="1" s="1"/>
  <c r="AD15" i="1"/>
  <c r="AD13" i="1"/>
  <c r="AD14" i="1"/>
  <c r="AD12" i="1"/>
  <c r="AG8" i="1" l="1"/>
  <c r="AF9" i="1"/>
  <c r="AF10" i="1"/>
  <c r="AF11" i="1" s="1"/>
  <c r="AE15" i="1"/>
  <c r="AE14" i="1"/>
  <c r="AE12" i="1"/>
  <c r="AE13" i="1"/>
  <c r="AF15" i="1" l="1"/>
  <c r="AF14" i="1"/>
  <c r="AF12" i="1"/>
  <c r="AF13" i="1"/>
  <c r="AH8" i="1"/>
  <c r="AG9" i="1"/>
  <c r="AG10" i="1"/>
  <c r="AG11" i="1" s="1"/>
  <c r="AG15" i="1" l="1"/>
  <c r="AG13" i="1"/>
  <c r="AG14" i="1"/>
  <c r="AG12" i="1"/>
  <c r="AI8" i="1"/>
  <c r="AH9" i="1"/>
  <c r="AH10" i="1"/>
  <c r="AH11" i="1" s="1"/>
  <c r="AH15" i="1" l="1"/>
  <c r="AH13" i="1"/>
  <c r="AH14" i="1"/>
  <c r="AH12" i="1"/>
  <c r="AJ8" i="1"/>
  <c r="AI9" i="1"/>
  <c r="AI10" i="1"/>
  <c r="AI11" i="1" s="1"/>
  <c r="AK8" i="1" l="1"/>
  <c r="AJ9" i="1"/>
  <c r="AJ10" i="1"/>
  <c r="AJ11" i="1" s="1"/>
  <c r="AI15" i="1"/>
  <c r="AI14" i="1"/>
  <c r="AI13" i="1"/>
  <c r="AI12" i="1"/>
  <c r="AJ14" i="1" l="1"/>
  <c r="AJ12" i="1"/>
  <c r="AJ15" i="1"/>
  <c r="AJ13" i="1"/>
  <c r="AL8" i="1"/>
  <c r="AK9" i="1"/>
  <c r="AK10" i="1"/>
  <c r="AK11" i="1" s="1"/>
  <c r="AM8" i="1" l="1"/>
  <c r="AL9" i="1"/>
  <c r="AL10" i="1"/>
  <c r="AL11" i="1" s="1"/>
  <c r="AK14" i="1"/>
  <c r="AK12" i="1"/>
  <c r="AK15" i="1"/>
  <c r="AK13" i="1"/>
  <c r="AL15" i="1" l="1"/>
  <c r="AL13" i="1"/>
  <c r="AL12" i="1"/>
  <c r="AL14" i="1"/>
  <c r="AN8" i="1"/>
  <c r="AM9" i="1"/>
  <c r="AM10" i="1"/>
  <c r="AM11" i="1" s="1"/>
  <c r="AO8" i="1" l="1"/>
  <c r="AN9" i="1"/>
  <c r="AN10" i="1"/>
  <c r="AN11" i="1" s="1"/>
  <c r="AM15" i="1"/>
  <c r="AM14" i="1"/>
  <c r="AM12" i="1"/>
  <c r="AM13" i="1"/>
  <c r="AN15" i="1" l="1"/>
  <c r="AN14" i="1"/>
  <c r="AN12" i="1"/>
  <c r="AN13" i="1"/>
  <c r="AP8" i="1"/>
  <c r="AO9" i="1"/>
  <c r="AO10" i="1"/>
  <c r="AO11" i="1" s="1"/>
  <c r="AO15" i="1" l="1"/>
  <c r="AO13" i="1"/>
  <c r="AO14" i="1"/>
  <c r="AO12" i="1"/>
  <c r="AQ8" i="1"/>
  <c r="AP9" i="1"/>
  <c r="AP10" i="1"/>
  <c r="AP11" i="1" s="1"/>
  <c r="AP15" i="1" l="1"/>
  <c r="AP13" i="1"/>
  <c r="AP14" i="1"/>
  <c r="AP12" i="1"/>
  <c r="AR8" i="1"/>
  <c r="AQ9" i="1"/>
  <c r="AQ10" i="1"/>
  <c r="AQ11" i="1" s="1"/>
  <c r="AS8" i="1" l="1"/>
  <c r="AR9" i="1"/>
  <c r="AR10" i="1"/>
  <c r="AR11" i="1" s="1"/>
  <c r="AQ15" i="1"/>
  <c r="AQ14" i="1"/>
  <c r="AQ13" i="1"/>
  <c r="AQ12" i="1"/>
  <c r="AR14" i="1" l="1"/>
  <c r="AR12" i="1"/>
  <c r="AR15" i="1"/>
  <c r="AR13" i="1"/>
  <c r="AT8" i="1"/>
  <c r="AS9" i="1"/>
  <c r="AS10" i="1"/>
  <c r="AS11" i="1" s="1"/>
  <c r="AS14" i="1" l="1"/>
  <c r="AS12" i="1"/>
  <c r="AS15" i="1"/>
  <c r="AS13" i="1"/>
  <c r="AU8" i="1"/>
  <c r="AT9" i="1"/>
  <c r="AT10" i="1"/>
  <c r="AT11" i="1" s="1"/>
  <c r="AV8" i="1" l="1"/>
  <c r="AU9" i="1"/>
  <c r="AU10" i="1"/>
  <c r="AU11" i="1" s="1"/>
  <c r="H38" i="1" s="1"/>
  <c r="AT15" i="1"/>
  <c r="AT13" i="1"/>
  <c r="AT14" i="1"/>
  <c r="AT12" i="1"/>
  <c r="G38" i="1" l="1"/>
  <c r="AU15" i="1"/>
  <c r="AU14" i="1"/>
  <c r="AU12" i="1"/>
  <c r="AU13" i="1"/>
  <c r="AW8" i="1"/>
  <c r="AV9" i="1"/>
  <c r="AV10" i="1"/>
  <c r="AV11" i="1" s="1"/>
  <c r="AX8" i="1" l="1"/>
  <c r="AW9" i="1"/>
  <c r="AW10" i="1"/>
  <c r="AW11" i="1" s="1"/>
  <c r="AV15" i="1"/>
  <c r="AV14" i="1"/>
  <c r="AV12" i="1"/>
  <c r="AV13" i="1"/>
  <c r="BA38" i="1"/>
  <c r="O38" i="1"/>
  <c r="AC38" i="1"/>
  <c r="AK38" i="1"/>
  <c r="CF38" i="1"/>
  <c r="T38" i="1"/>
  <c r="DC38" i="1"/>
  <c r="DJ38" i="1"/>
  <c r="AX38" i="1"/>
  <c r="CS38" i="1"/>
  <c r="AG38" i="1"/>
  <c r="CB38" i="1"/>
  <c r="P38" i="1"/>
  <c r="BB38" i="1"/>
  <c r="W38" i="1"/>
  <c r="BI38" i="1"/>
  <c r="U38" i="1"/>
  <c r="CO38" i="1"/>
  <c r="BP38" i="1"/>
  <c r="CM38" i="1"/>
  <c r="CE38" i="1"/>
  <c r="CT38" i="1"/>
  <c r="AH38" i="1"/>
  <c r="CC38" i="1"/>
  <c r="Q38" i="1"/>
  <c r="BL38" i="1"/>
  <c r="CX38" i="1"/>
  <c r="AL38" i="1"/>
  <c r="BS38" i="1"/>
  <c r="M38" i="1"/>
  <c r="CA38" i="1"/>
  <c r="BH38" i="1"/>
  <c r="BO38" i="1"/>
  <c r="BW38" i="1"/>
  <c r="CL38" i="1"/>
  <c r="Z38" i="1"/>
  <c r="BU38" i="1"/>
  <c r="I38" i="1"/>
  <c r="BD38" i="1"/>
  <c r="CP38" i="1"/>
  <c r="AD38" i="1"/>
  <c r="CY38" i="1"/>
  <c r="AS38" i="1"/>
  <c r="CI38" i="1"/>
  <c r="AO38" i="1"/>
  <c r="BC38" i="1"/>
  <c r="AE38" i="1"/>
  <c r="DL38" i="1"/>
  <c r="AZ38" i="1"/>
  <c r="AQ38" i="1"/>
  <c r="BG38" i="1"/>
  <c r="CD38" i="1"/>
  <c r="R38" i="1"/>
  <c r="BM38" i="1"/>
  <c r="DH38" i="1"/>
  <c r="AV38" i="1"/>
  <c r="CH38" i="1"/>
  <c r="V38" i="1"/>
  <c r="BY38" i="1"/>
  <c r="DK38" i="1"/>
  <c r="DA38" i="1"/>
  <c r="X38" i="1"/>
  <c r="AU38" i="1"/>
  <c r="BK38" i="1"/>
  <c r="DD38" i="1"/>
  <c r="AR38" i="1"/>
  <c r="AA38" i="1"/>
  <c r="AY38" i="1"/>
  <c r="BV38" i="1"/>
  <c r="J38" i="1"/>
  <c r="BE38" i="1"/>
  <c r="CZ38" i="1"/>
  <c r="AN38" i="1"/>
  <c r="BZ38" i="1"/>
  <c r="N38" i="1"/>
  <c r="DE38" i="1"/>
  <c r="CG38" i="1"/>
  <c r="CN38" i="1"/>
  <c r="S38" i="1"/>
  <c r="CJ38" i="1"/>
  <c r="CW38" i="1"/>
  <c r="DG38" i="1"/>
  <c r="CQ38" i="1"/>
  <c r="CV38" i="1"/>
  <c r="AJ38" i="1"/>
  <c r="K38" i="1"/>
  <c r="AI38" i="1"/>
  <c r="BN38" i="1"/>
  <c r="DI38" i="1"/>
  <c r="AW38" i="1"/>
  <c r="CR38" i="1"/>
  <c r="AF38" i="1"/>
  <c r="BR38" i="1"/>
  <c r="AB38" i="1"/>
  <c r="BF38" i="1"/>
  <c r="BJ38" i="1"/>
  <c r="CU38" i="1"/>
  <c r="AM38" i="1"/>
  <c r="BT38" i="1"/>
  <c r="DB38" i="1"/>
  <c r="DF38" i="1"/>
  <c r="L38" i="1"/>
  <c r="AP38" i="1"/>
  <c r="BX38" i="1"/>
  <c r="AT38" i="1"/>
  <c r="CK38" i="1"/>
  <c r="Y38" i="1"/>
  <c r="BQ38" i="1"/>
  <c r="AW15" i="1" l="1"/>
  <c r="AW13" i="1"/>
  <c r="AW14" i="1"/>
  <c r="AW12" i="1"/>
  <c r="AY8" i="1"/>
  <c r="AX9" i="1"/>
  <c r="AX10" i="1"/>
  <c r="AX11" i="1" s="1"/>
  <c r="AX15" i="1" l="1"/>
  <c r="AX13" i="1"/>
  <c r="AX12" i="1"/>
  <c r="AX14" i="1"/>
  <c r="AZ8" i="1"/>
  <c r="AY9" i="1"/>
  <c r="AY10" i="1"/>
  <c r="AY11" i="1" s="1"/>
  <c r="AY15" i="1" l="1"/>
  <c r="AY13" i="1"/>
  <c r="AY12" i="1"/>
  <c r="AY14" i="1"/>
  <c r="BA8" i="1"/>
  <c r="AZ9" i="1"/>
  <c r="AZ10" i="1"/>
  <c r="AZ11" i="1" s="1"/>
  <c r="AZ14" i="1" l="1"/>
  <c r="AZ12" i="1"/>
  <c r="AZ15" i="1"/>
  <c r="AZ13" i="1"/>
  <c r="BB8" i="1"/>
  <c r="BA9" i="1"/>
  <c r="BA10" i="1"/>
  <c r="BA11" i="1" s="1"/>
  <c r="BC8" i="1" l="1"/>
  <c r="BB9" i="1"/>
  <c r="BB10" i="1"/>
  <c r="BB11" i="1" s="1"/>
  <c r="BA14" i="1"/>
  <c r="BA12" i="1"/>
  <c r="BA15" i="1"/>
  <c r="BA13" i="1"/>
  <c r="BB15" i="1" l="1"/>
  <c r="BB13" i="1"/>
  <c r="BB14" i="1"/>
  <c r="BB12" i="1"/>
  <c r="BD8" i="1"/>
  <c r="BC9" i="1"/>
  <c r="BC10" i="1"/>
  <c r="BC11" i="1" s="1"/>
  <c r="BC15" i="1" l="1"/>
  <c r="BC14" i="1"/>
  <c r="BC12" i="1"/>
  <c r="BC13" i="1"/>
  <c r="BE8" i="1"/>
  <c r="BD9" i="1"/>
  <c r="BD10" i="1"/>
  <c r="BD11" i="1" s="1"/>
  <c r="BD15" i="1" l="1"/>
  <c r="BD14" i="1"/>
  <c r="BD12" i="1"/>
  <c r="BD13" i="1"/>
  <c r="BF8" i="1"/>
  <c r="BE9" i="1"/>
  <c r="BE10" i="1"/>
  <c r="BE11" i="1" s="1"/>
  <c r="BE15" i="1" l="1"/>
  <c r="BE13" i="1"/>
  <c r="BE14" i="1"/>
  <c r="BE12" i="1"/>
  <c r="BG8" i="1"/>
  <c r="BF9" i="1"/>
  <c r="BF10" i="1"/>
  <c r="BF11" i="1" s="1"/>
  <c r="BF15" i="1" l="1"/>
  <c r="BF13" i="1"/>
  <c r="BF12" i="1"/>
  <c r="BF14" i="1"/>
  <c r="BH8" i="1"/>
  <c r="BG9" i="1"/>
  <c r="BG10" i="1"/>
  <c r="BG11" i="1" s="1"/>
  <c r="BG15" i="1" l="1"/>
  <c r="BG14" i="1"/>
  <c r="BG13" i="1"/>
  <c r="BG12" i="1"/>
  <c r="BI8" i="1"/>
  <c r="BH9" i="1"/>
  <c r="BH10" i="1"/>
  <c r="BH11" i="1" s="1"/>
  <c r="BH14" i="1" l="1"/>
  <c r="BH12" i="1"/>
  <c r="BH15" i="1"/>
  <c r="BH13" i="1"/>
  <c r="BJ8" i="1"/>
  <c r="BI9" i="1"/>
  <c r="BI10" i="1"/>
  <c r="BI11" i="1" s="1"/>
  <c r="BI14" i="1" l="1"/>
  <c r="BI12" i="1"/>
  <c r="BI15" i="1"/>
  <c r="BI13" i="1"/>
  <c r="BK8" i="1"/>
  <c r="BJ9" i="1"/>
  <c r="BJ10" i="1"/>
  <c r="BJ11" i="1" s="1"/>
  <c r="BL8" i="1" l="1"/>
  <c r="BK9" i="1"/>
  <c r="BK10" i="1"/>
  <c r="BK11" i="1" s="1"/>
  <c r="BJ15" i="1"/>
  <c r="BJ13" i="1"/>
  <c r="BJ14" i="1"/>
  <c r="BJ12" i="1"/>
  <c r="BK15" i="1" l="1"/>
  <c r="BK14" i="1"/>
  <c r="BK12" i="1"/>
  <c r="BK13" i="1"/>
  <c r="BM8" i="1"/>
  <c r="BL9" i="1"/>
  <c r="BL10" i="1"/>
  <c r="BL11" i="1" s="1"/>
  <c r="BN8" i="1" l="1"/>
  <c r="BM9" i="1"/>
  <c r="BM10" i="1"/>
  <c r="BM11" i="1" s="1"/>
  <c r="BL15" i="1"/>
  <c r="BL14" i="1"/>
  <c r="BL12" i="1"/>
  <c r="BL13" i="1"/>
  <c r="BM15" i="1" l="1"/>
  <c r="BM13" i="1"/>
  <c r="BM14" i="1"/>
  <c r="BM12" i="1"/>
  <c r="BO8" i="1"/>
  <c r="BN9" i="1"/>
  <c r="BN10" i="1"/>
  <c r="BN11" i="1" s="1"/>
  <c r="BN15" i="1" l="1"/>
  <c r="BN13" i="1"/>
  <c r="BN14" i="1"/>
  <c r="BN12" i="1"/>
  <c r="BP8" i="1"/>
  <c r="BO9" i="1"/>
  <c r="BO10" i="1"/>
  <c r="BO11" i="1" s="1"/>
  <c r="H39" i="1" s="1"/>
  <c r="G39" i="1" l="1"/>
  <c r="BO15" i="1"/>
  <c r="BO13" i="1"/>
  <c r="BO12" i="1"/>
  <c r="BO14" i="1"/>
  <c r="BQ8" i="1"/>
  <c r="BP9" i="1"/>
  <c r="BP10" i="1"/>
  <c r="BP11" i="1" s="1"/>
  <c r="BP14" i="1" l="1"/>
  <c r="BP12" i="1"/>
  <c r="BP15" i="1"/>
  <c r="BP13" i="1"/>
  <c r="BR8" i="1"/>
  <c r="BQ9" i="1"/>
  <c r="BQ10" i="1"/>
  <c r="BQ11" i="1" s="1"/>
  <c r="AO39" i="1"/>
  <c r="CJ39" i="1"/>
  <c r="X39" i="1"/>
  <c r="CA39" i="1"/>
  <c r="CE39" i="1"/>
  <c r="BB39" i="1"/>
  <c r="CW39" i="1"/>
  <c r="AK39" i="1"/>
  <c r="CV39" i="1"/>
  <c r="AJ39" i="1"/>
  <c r="CT39" i="1"/>
  <c r="AH39" i="1"/>
  <c r="K39" i="1"/>
  <c r="AY39" i="1"/>
  <c r="AI39" i="1"/>
  <c r="CC39" i="1"/>
  <c r="CB39" i="1"/>
  <c r="P39" i="1"/>
  <c r="BS39" i="1"/>
  <c r="DF39" i="1"/>
  <c r="AT39" i="1"/>
  <c r="CO39" i="1"/>
  <c r="AC39" i="1"/>
  <c r="CN39" i="1"/>
  <c r="AB39" i="1"/>
  <c r="CL39" i="1"/>
  <c r="Z39" i="1"/>
  <c r="BT39" i="1"/>
  <c r="BC39" i="1"/>
  <c r="BK39" i="1"/>
  <c r="CX39" i="1"/>
  <c r="AL39" i="1"/>
  <c r="CG39" i="1"/>
  <c r="U39" i="1"/>
  <c r="CF39" i="1"/>
  <c r="T39" i="1"/>
  <c r="CD39" i="1"/>
  <c r="R39" i="1"/>
  <c r="Y39" i="1"/>
  <c r="BU39" i="1"/>
  <c r="Q39" i="1"/>
  <c r="BL39" i="1"/>
  <c r="CU39" i="1"/>
  <c r="AU39" i="1"/>
  <c r="CP39" i="1"/>
  <c r="AD39" i="1"/>
  <c r="BY39" i="1"/>
  <c r="M39" i="1"/>
  <c r="BX39" i="1"/>
  <c r="L39" i="1"/>
  <c r="BV39" i="1"/>
  <c r="J39" i="1"/>
  <c r="CK39" i="1"/>
  <c r="BE39" i="1"/>
  <c r="AQ39" i="1"/>
  <c r="AW39" i="1"/>
  <c r="BD39" i="1"/>
  <c r="DG39" i="1"/>
  <c r="AM39" i="1"/>
  <c r="CH39" i="1"/>
  <c r="V39" i="1"/>
  <c r="BQ39" i="1"/>
  <c r="DC39" i="1"/>
  <c r="BP39" i="1"/>
  <c r="DK39" i="1"/>
  <c r="BN39" i="1"/>
  <c r="DA39" i="1"/>
  <c r="AA39" i="1"/>
  <c r="I39" i="1"/>
  <c r="CR39" i="1"/>
  <c r="CI39" i="1"/>
  <c r="DE39" i="1"/>
  <c r="AR39" i="1"/>
  <c r="CS39" i="1"/>
  <c r="DH39" i="1"/>
  <c r="AV39" i="1"/>
  <c r="CY39" i="1"/>
  <c r="AE39" i="1"/>
  <c r="BZ39" i="1"/>
  <c r="N39" i="1"/>
  <c r="BI39" i="1"/>
  <c r="BO39" i="1"/>
  <c r="BH39" i="1"/>
  <c r="BW39" i="1"/>
  <c r="BF39" i="1"/>
  <c r="DI39" i="1"/>
  <c r="BG39" i="1"/>
  <c r="AF39" i="1"/>
  <c r="BJ39" i="1"/>
  <c r="AS39" i="1"/>
  <c r="AP39" i="1"/>
  <c r="CZ39" i="1"/>
  <c r="AN39" i="1"/>
  <c r="CQ39" i="1"/>
  <c r="W39" i="1"/>
  <c r="BR39" i="1"/>
  <c r="CM39" i="1"/>
  <c r="BA39" i="1"/>
  <c r="DL39" i="1"/>
  <c r="AZ39" i="1"/>
  <c r="DJ39" i="1"/>
  <c r="AX39" i="1"/>
  <c r="AG39" i="1"/>
  <c r="O39" i="1"/>
  <c r="DD39" i="1"/>
  <c r="DB39" i="1"/>
  <c r="S39" i="1"/>
  <c r="BM39" i="1"/>
  <c r="BS8" i="1" l="1"/>
  <c r="BR9" i="1"/>
  <c r="BR10" i="1"/>
  <c r="BR11" i="1" s="1"/>
  <c r="BQ14" i="1"/>
  <c r="BQ12" i="1"/>
  <c r="BQ15" i="1"/>
  <c r="BQ13" i="1"/>
  <c r="BT8" i="1" l="1"/>
  <c r="BS9" i="1"/>
  <c r="BS10" i="1"/>
  <c r="BS11" i="1" s="1"/>
  <c r="BR15" i="1"/>
  <c r="BR13" i="1"/>
  <c r="BR14" i="1"/>
  <c r="BR12" i="1"/>
  <c r="BS15" i="1" l="1"/>
  <c r="BS14" i="1"/>
  <c r="BS12" i="1"/>
  <c r="BS13" i="1"/>
  <c r="BU8" i="1"/>
  <c r="BT9" i="1"/>
  <c r="BT10" i="1"/>
  <c r="BT11" i="1" s="1"/>
  <c r="BT15" i="1" l="1"/>
  <c r="BT14" i="1"/>
  <c r="BT12" i="1"/>
  <c r="BT13" i="1"/>
  <c r="BV8" i="1"/>
  <c r="BU9" i="1"/>
  <c r="BU10" i="1"/>
  <c r="BU11" i="1" s="1"/>
  <c r="BU15" i="1" l="1"/>
  <c r="BU13" i="1"/>
  <c r="BU14" i="1"/>
  <c r="BU12" i="1"/>
  <c r="BW8" i="1"/>
  <c r="BV9" i="1"/>
  <c r="BV10" i="1"/>
  <c r="BV11" i="1" s="1"/>
  <c r="BV15" i="1" l="1"/>
  <c r="BV13" i="1"/>
  <c r="BV12" i="1"/>
  <c r="BV14" i="1"/>
  <c r="BX8" i="1"/>
  <c r="BW9" i="1"/>
  <c r="BW10" i="1"/>
  <c r="BW11" i="1" s="1"/>
  <c r="BW15" i="1" l="1"/>
  <c r="BW13" i="1"/>
  <c r="BW12" i="1"/>
  <c r="BW14" i="1"/>
  <c r="BY8" i="1"/>
  <c r="BX9" i="1"/>
  <c r="BX10" i="1"/>
  <c r="BX11" i="1" s="1"/>
  <c r="BX14" i="1" l="1"/>
  <c r="BX12" i="1"/>
  <c r="BX15" i="1"/>
  <c r="BX13" i="1"/>
  <c r="BZ8" i="1"/>
  <c r="BY9" i="1"/>
  <c r="BY10" i="1"/>
  <c r="BY11" i="1" s="1"/>
  <c r="CA8" i="1" l="1"/>
  <c r="BZ9" i="1"/>
  <c r="BZ10" i="1"/>
  <c r="BZ11" i="1" s="1"/>
  <c r="BY14" i="1"/>
  <c r="BY12" i="1"/>
  <c r="BY15" i="1"/>
  <c r="BY13" i="1"/>
  <c r="BZ15" i="1" l="1"/>
  <c r="BZ13" i="1"/>
  <c r="BZ14" i="1"/>
  <c r="BZ12" i="1"/>
  <c r="CB8" i="1"/>
  <c r="CA9" i="1"/>
  <c r="CA10" i="1"/>
  <c r="CA11" i="1" s="1"/>
  <c r="CC8" i="1" l="1"/>
  <c r="CB9" i="1"/>
  <c r="CB10" i="1"/>
  <c r="CB11" i="1" s="1"/>
  <c r="CA15" i="1"/>
  <c r="CA14" i="1"/>
  <c r="CA12" i="1"/>
  <c r="CA13" i="1"/>
  <c r="CB15" i="1" l="1"/>
  <c r="CB14" i="1"/>
  <c r="CB12" i="1"/>
  <c r="CB13" i="1"/>
  <c r="CD8" i="1"/>
  <c r="CC9" i="1"/>
  <c r="CC10" i="1"/>
  <c r="CC11" i="1" s="1"/>
  <c r="CC15" i="1" l="1"/>
  <c r="CC13" i="1"/>
  <c r="CC14" i="1"/>
  <c r="CC12" i="1"/>
  <c r="CE8" i="1"/>
  <c r="CD9" i="1"/>
  <c r="CD10" i="1"/>
  <c r="CD11" i="1" s="1"/>
  <c r="CD15" i="1" l="1"/>
  <c r="CD13" i="1"/>
  <c r="CD14" i="1"/>
  <c r="CD12" i="1"/>
  <c r="CF8" i="1"/>
  <c r="CE9" i="1"/>
  <c r="CE10" i="1"/>
  <c r="CE11" i="1" s="1"/>
  <c r="CG8" i="1" l="1"/>
  <c r="CF9" i="1"/>
  <c r="CF10" i="1"/>
  <c r="CF11" i="1" s="1"/>
  <c r="CE15" i="1"/>
  <c r="CE14" i="1"/>
  <c r="CE13" i="1"/>
  <c r="CE12" i="1"/>
  <c r="CF14" i="1" l="1"/>
  <c r="CF12" i="1"/>
  <c r="CF15" i="1"/>
  <c r="CF13" i="1"/>
  <c r="CH8" i="1"/>
  <c r="CG9" i="1"/>
  <c r="CG10" i="1"/>
  <c r="CG11" i="1" s="1"/>
  <c r="CG14" i="1" l="1"/>
  <c r="CG12" i="1"/>
  <c r="CG15" i="1"/>
  <c r="CG13" i="1"/>
  <c r="CI8" i="1"/>
  <c r="CH9" i="1"/>
  <c r="CH10" i="1"/>
  <c r="CH11" i="1" s="1"/>
  <c r="CH15" i="1" l="1"/>
  <c r="CH13" i="1"/>
  <c r="CH14" i="1"/>
  <c r="CH12" i="1"/>
  <c r="CJ8" i="1"/>
  <c r="CI9" i="1"/>
  <c r="CI10" i="1"/>
  <c r="CI11" i="1" s="1"/>
  <c r="H40" i="1" s="1"/>
  <c r="CK8" i="1" l="1"/>
  <c r="CJ9" i="1"/>
  <c r="CJ10" i="1"/>
  <c r="CJ11" i="1" s="1"/>
  <c r="G40" i="1"/>
  <c r="CI15" i="1"/>
  <c r="CI14" i="1"/>
  <c r="CI12" i="1"/>
  <c r="CI13" i="1"/>
  <c r="BX40" i="1" l="1"/>
  <c r="L40" i="1"/>
  <c r="BW40" i="1"/>
  <c r="K40" i="1"/>
  <c r="CD40" i="1"/>
  <c r="R40" i="1"/>
  <c r="CS40" i="1"/>
  <c r="AG40" i="1"/>
  <c r="CR40" i="1"/>
  <c r="AF40" i="1"/>
  <c r="CH40" i="1"/>
  <c r="V40" i="1"/>
  <c r="M40" i="1"/>
  <c r="BH40" i="1"/>
  <c r="AE40" i="1"/>
  <c r="BG40" i="1"/>
  <c r="BK40" i="1"/>
  <c r="BN40" i="1"/>
  <c r="DG40" i="1"/>
  <c r="CC40" i="1"/>
  <c r="Q40" i="1"/>
  <c r="CB40" i="1"/>
  <c r="P40" i="1"/>
  <c r="BR40" i="1"/>
  <c r="DE40" i="1"/>
  <c r="CG40" i="1"/>
  <c r="DL40" i="1"/>
  <c r="AZ40" i="1"/>
  <c r="DK40" i="1"/>
  <c r="AY40" i="1"/>
  <c r="O40" i="1"/>
  <c r="BF40" i="1"/>
  <c r="BS40" i="1"/>
  <c r="BU40" i="1"/>
  <c r="I40" i="1"/>
  <c r="BT40" i="1"/>
  <c r="CQ40" i="1"/>
  <c r="BJ40" i="1"/>
  <c r="CO40" i="1"/>
  <c r="BQ40" i="1"/>
  <c r="DD40" i="1"/>
  <c r="AR40" i="1"/>
  <c r="DC40" i="1"/>
  <c r="AQ40" i="1"/>
  <c r="DJ40" i="1"/>
  <c r="AX40" i="1"/>
  <c r="AU40" i="1"/>
  <c r="BM40" i="1"/>
  <c r="CA40" i="1"/>
  <c r="BL40" i="1"/>
  <c r="BC40" i="1"/>
  <c r="BB40" i="1"/>
  <c r="BY40" i="1"/>
  <c r="BA40" i="1"/>
  <c r="CV40" i="1"/>
  <c r="AJ40" i="1"/>
  <c r="CU40" i="1"/>
  <c r="AI40" i="1"/>
  <c r="DB40" i="1"/>
  <c r="AP40" i="1"/>
  <c r="W40" i="1"/>
  <c r="BE40" i="1"/>
  <c r="AM40" i="1"/>
  <c r="BD40" i="1"/>
  <c r="DF40" i="1"/>
  <c r="AT40" i="1"/>
  <c r="BI40" i="1"/>
  <c r="AK40" i="1"/>
  <c r="CN40" i="1"/>
  <c r="AB40" i="1"/>
  <c r="CM40" i="1"/>
  <c r="AA40" i="1"/>
  <c r="CT40" i="1"/>
  <c r="AH40" i="1"/>
  <c r="DI40" i="1"/>
  <c r="AW40" i="1"/>
  <c r="DH40" i="1"/>
  <c r="AV40" i="1"/>
  <c r="CX40" i="1"/>
  <c r="AL40" i="1"/>
  <c r="AS40" i="1"/>
  <c r="U40" i="1"/>
  <c r="CF40" i="1"/>
  <c r="BP40" i="1"/>
  <c r="BV40" i="1"/>
  <c r="CJ40" i="1"/>
  <c r="CW40" i="1"/>
  <c r="Z40" i="1"/>
  <c r="AN40" i="1"/>
  <c r="J40" i="1"/>
  <c r="X40" i="1"/>
  <c r="CY40" i="1"/>
  <c r="T40" i="1"/>
  <c r="S40" i="1"/>
  <c r="Y40" i="1"/>
  <c r="CL40" i="1"/>
  <c r="CI40" i="1"/>
  <c r="AD40" i="1"/>
  <c r="AC40" i="1"/>
  <c r="CE40" i="1"/>
  <c r="DA40" i="1"/>
  <c r="CP40" i="1"/>
  <c r="AO40" i="1"/>
  <c r="BO40" i="1"/>
  <c r="CK40" i="1"/>
  <c r="BZ40" i="1"/>
  <c r="N40" i="1"/>
  <c r="CZ40" i="1"/>
  <c r="CJ15" i="1"/>
  <c r="CJ14" i="1"/>
  <c r="CJ12" i="1"/>
  <c r="CJ13" i="1"/>
  <c r="CL8" i="1"/>
  <c r="CK9" i="1"/>
  <c r="CK10" i="1"/>
  <c r="CK11" i="1" s="1"/>
  <c r="CK15" i="1" l="1"/>
  <c r="CK13" i="1"/>
  <c r="CK14" i="1"/>
  <c r="CK12" i="1"/>
  <c r="CM8" i="1"/>
  <c r="CL9" i="1"/>
  <c r="CL10" i="1"/>
  <c r="CL11" i="1" s="1"/>
  <c r="CL15" i="1" l="1"/>
  <c r="CL13" i="1"/>
  <c r="CL14" i="1"/>
  <c r="CL12" i="1"/>
  <c r="CN8" i="1"/>
  <c r="CM9" i="1"/>
  <c r="CM10" i="1"/>
  <c r="CM11" i="1" s="1"/>
  <c r="CM15" i="1" l="1"/>
  <c r="CM14" i="1"/>
  <c r="CM13" i="1"/>
  <c r="CM12" i="1"/>
  <c r="CO8" i="1"/>
  <c r="CN9" i="1"/>
  <c r="CN10" i="1"/>
  <c r="CN11" i="1" s="1"/>
  <c r="CN14" i="1" l="1"/>
  <c r="CN12" i="1"/>
  <c r="CN15" i="1"/>
  <c r="CN13" i="1"/>
  <c r="CP8" i="1"/>
  <c r="CO9" i="1"/>
  <c r="CO10" i="1"/>
  <c r="CO11" i="1" s="1"/>
  <c r="CO14" i="1" l="1"/>
  <c r="CO12" i="1"/>
  <c r="CO15" i="1"/>
  <c r="CO13" i="1"/>
  <c r="CQ8" i="1"/>
  <c r="CP9" i="1"/>
  <c r="CP10" i="1"/>
  <c r="CP11" i="1" s="1"/>
  <c r="CP15" i="1" l="1"/>
  <c r="CP13" i="1"/>
  <c r="CP14" i="1"/>
  <c r="CP12" i="1"/>
  <c r="CR8" i="1"/>
  <c r="CQ9" i="1"/>
  <c r="CQ10" i="1"/>
  <c r="CQ11" i="1" s="1"/>
  <c r="CQ15" i="1" l="1"/>
  <c r="CQ14" i="1"/>
  <c r="CQ12" i="1"/>
  <c r="CQ13" i="1"/>
  <c r="CS8" i="1"/>
  <c r="CR9" i="1"/>
  <c r="CR10" i="1"/>
  <c r="CR11" i="1" s="1"/>
  <c r="CR15" i="1" l="1"/>
  <c r="CR14" i="1"/>
  <c r="CR12" i="1"/>
  <c r="CR13" i="1"/>
  <c r="CT8" i="1"/>
  <c r="CS9" i="1"/>
  <c r="CS10" i="1"/>
  <c r="CS11" i="1" s="1"/>
  <c r="CS15" i="1" l="1"/>
  <c r="CS13" i="1"/>
  <c r="CS14" i="1"/>
  <c r="CS12" i="1"/>
  <c r="CU8" i="1"/>
  <c r="CT9" i="1"/>
  <c r="CT10" i="1"/>
  <c r="CT11" i="1" s="1"/>
  <c r="CT15" i="1" l="1"/>
  <c r="CT13" i="1"/>
  <c r="CT14" i="1"/>
  <c r="CT12" i="1"/>
  <c r="CV8" i="1"/>
  <c r="CU9" i="1"/>
  <c r="CU10" i="1"/>
  <c r="CU11" i="1" s="1"/>
  <c r="CU14" i="1" l="1"/>
  <c r="CU15" i="1"/>
  <c r="CU13" i="1"/>
  <c r="CU12" i="1"/>
  <c r="CW8" i="1"/>
  <c r="CV9" i="1"/>
  <c r="CV10" i="1"/>
  <c r="CV11" i="1" s="1"/>
  <c r="CV14" i="1" l="1"/>
  <c r="CV12" i="1"/>
  <c r="CV15" i="1"/>
  <c r="CV13" i="1"/>
  <c r="CX8" i="1"/>
  <c r="CW9" i="1"/>
  <c r="CW10" i="1"/>
  <c r="CW11" i="1" s="1"/>
  <c r="CY8" i="1" l="1"/>
  <c r="CX9" i="1"/>
  <c r="CX10" i="1"/>
  <c r="CX11" i="1" s="1"/>
  <c r="CW14" i="1"/>
  <c r="CW12" i="1"/>
  <c r="CW15" i="1"/>
  <c r="CW13" i="1"/>
  <c r="CX15" i="1" l="1"/>
  <c r="CX13" i="1"/>
  <c r="CX14" i="1"/>
  <c r="CX12" i="1"/>
  <c r="CZ8" i="1"/>
  <c r="CY9" i="1"/>
  <c r="CY10" i="1"/>
  <c r="CY11" i="1" s="1"/>
  <c r="CY15" i="1" l="1"/>
  <c r="CY14" i="1"/>
  <c r="CY12" i="1"/>
  <c r="CY13" i="1"/>
  <c r="DA8" i="1"/>
  <c r="CZ9" i="1"/>
  <c r="CZ10" i="1"/>
  <c r="CZ11" i="1" s="1"/>
  <c r="CZ15" i="1" l="1"/>
  <c r="CZ14" i="1"/>
  <c r="CZ12" i="1"/>
  <c r="CZ13" i="1"/>
  <c r="DB8" i="1"/>
  <c r="DA9" i="1"/>
  <c r="DA10" i="1"/>
  <c r="DA11" i="1" s="1"/>
  <c r="DA15" i="1" l="1"/>
  <c r="DA13" i="1"/>
  <c r="DA14" i="1"/>
  <c r="DA12" i="1"/>
  <c r="DC8" i="1"/>
  <c r="DB9" i="1"/>
  <c r="DB10" i="1"/>
  <c r="DB11" i="1" s="1"/>
  <c r="DD8" i="1" l="1"/>
  <c r="DC9" i="1"/>
  <c r="DC10" i="1"/>
  <c r="DC11" i="1" s="1"/>
  <c r="H41" i="1" s="1"/>
  <c r="DB15" i="1"/>
  <c r="DB13" i="1"/>
  <c r="DB14" i="1"/>
  <c r="DB12" i="1"/>
  <c r="G41" i="1" l="1"/>
  <c r="DC14" i="1"/>
  <c r="DC15" i="1"/>
  <c r="DC13" i="1"/>
  <c r="DC12" i="1"/>
  <c r="DE8" i="1"/>
  <c r="DD9" i="1"/>
  <c r="DD10" i="1"/>
  <c r="DD11" i="1" s="1"/>
  <c r="DF8" i="1" l="1"/>
  <c r="DE9" i="1"/>
  <c r="DE10" i="1"/>
  <c r="DE11" i="1" s="1"/>
  <c r="DD14" i="1"/>
  <c r="DD12" i="1"/>
  <c r="DD15" i="1"/>
  <c r="DD13" i="1"/>
  <c r="CR41" i="1"/>
  <c r="AF41" i="1"/>
  <c r="BS41" i="1"/>
  <c r="DF41" i="1"/>
  <c r="AT41" i="1"/>
  <c r="AA41" i="1"/>
  <c r="BA41" i="1"/>
  <c r="BW41" i="1"/>
  <c r="CF41" i="1"/>
  <c r="T41" i="1"/>
  <c r="CT41" i="1"/>
  <c r="AH41" i="1"/>
  <c r="BM41" i="1"/>
  <c r="Y41" i="1"/>
  <c r="CB41" i="1"/>
  <c r="P41" i="1"/>
  <c r="BC41" i="1"/>
  <c r="CP41" i="1"/>
  <c r="AD41" i="1"/>
  <c r="CW41" i="1"/>
  <c r="AK41" i="1"/>
  <c r="AI41" i="1"/>
  <c r="BP41" i="1"/>
  <c r="CM41" i="1"/>
  <c r="CD41" i="1"/>
  <c r="R41" i="1"/>
  <c r="AG41" i="1"/>
  <c r="BT41" i="1"/>
  <c r="DG41" i="1"/>
  <c r="AU41" i="1"/>
  <c r="CH41" i="1"/>
  <c r="V41" i="1"/>
  <c r="CO41" i="1"/>
  <c r="AC41" i="1"/>
  <c r="K41" i="1"/>
  <c r="BH41" i="1"/>
  <c r="BO41" i="1"/>
  <c r="BV41" i="1"/>
  <c r="J41" i="1"/>
  <c r="Q41" i="1"/>
  <c r="BB41" i="1"/>
  <c r="CN41" i="1"/>
  <c r="BU41" i="1"/>
  <c r="BL41" i="1"/>
  <c r="CY41" i="1"/>
  <c r="AM41" i="1"/>
  <c r="BZ41" i="1"/>
  <c r="N41" i="1"/>
  <c r="CG41" i="1"/>
  <c r="U41" i="1"/>
  <c r="DL41" i="1"/>
  <c r="AZ41" i="1"/>
  <c r="AQ41" i="1"/>
  <c r="BN41" i="1"/>
  <c r="DI41" i="1"/>
  <c r="DA41" i="1"/>
  <c r="AN41" i="1"/>
  <c r="BI41" i="1"/>
  <c r="DB41" i="1"/>
  <c r="BD41" i="1"/>
  <c r="CQ41" i="1"/>
  <c r="AE41" i="1"/>
  <c r="BR41" i="1"/>
  <c r="DC41" i="1"/>
  <c r="BY41" i="1"/>
  <c r="M41" i="1"/>
  <c r="DD41" i="1"/>
  <c r="AR41" i="1"/>
  <c r="S41" i="1"/>
  <c r="BF41" i="1"/>
  <c r="CS41" i="1"/>
  <c r="CC41" i="1"/>
  <c r="CZ41" i="1"/>
  <c r="BG41" i="1"/>
  <c r="AB41" i="1"/>
  <c r="DH41" i="1"/>
  <c r="AV41" i="1"/>
  <c r="CI41" i="1"/>
  <c r="W41" i="1"/>
  <c r="BJ41" i="1"/>
  <c r="CE41" i="1"/>
  <c r="BQ41" i="1"/>
  <c r="DK41" i="1"/>
  <c r="CV41" i="1"/>
  <c r="AJ41" i="1"/>
  <c r="DJ41" i="1"/>
  <c r="AX41" i="1"/>
  <c r="CK41" i="1"/>
  <c r="BE41" i="1"/>
  <c r="CA41" i="1"/>
  <c r="O41" i="1"/>
  <c r="CU41" i="1"/>
  <c r="AP41" i="1"/>
  <c r="AY41" i="1"/>
  <c r="BX41" i="1"/>
  <c r="CJ41" i="1"/>
  <c r="X41" i="1"/>
  <c r="L41" i="1"/>
  <c r="BK41" i="1"/>
  <c r="CL41" i="1"/>
  <c r="AS41" i="1"/>
  <c r="CX41" i="1"/>
  <c r="Z41" i="1"/>
  <c r="AL41" i="1"/>
  <c r="AW41" i="1"/>
  <c r="I41" i="1"/>
  <c r="AO41" i="1"/>
  <c r="DE41" i="1"/>
  <c r="DE14" i="1" l="1"/>
  <c r="DE12" i="1"/>
  <c r="DE15" i="1"/>
  <c r="DE13" i="1"/>
  <c r="DG8" i="1"/>
  <c r="DF9" i="1"/>
  <c r="DF10" i="1"/>
  <c r="DF11" i="1" s="1"/>
  <c r="DF15" i="1" l="1"/>
  <c r="DF13" i="1"/>
  <c r="DF14" i="1"/>
  <c r="DF12" i="1"/>
  <c r="DH8" i="1"/>
  <c r="DG9" i="1"/>
  <c r="DG10" i="1"/>
  <c r="DG11" i="1" s="1"/>
  <c r="DI8" i="1" l="1"/>
  <c r="DH9" i="1"/>
  <c r="DH10" i="1"/>
  <c r="DH11" i="1" s="1"/>
  <c r="DG15" i="1"/>
  <c r="DG14" i="1"/>
  <c r="DG12" i="1"/>
  <c r="DG13" i="1"/>
  <c r="DH15" i="1" l="1"/>
  <c r="DH14" i="1"/>
  <c r="DH12" i="1"/>
  <c r="DH13" i="1"/>
  <c r="DJ8" i="1"/>
  <c r="DI9" i="1"/>
  <c r="DI10" i="1"/>
  <c r="DI11" i="1" s="1"/>
  <c r="DJ9" i="1" l="1"/>
  <c r="DJ10" i="1"/>
  <c r="DJ11" i="1" s="1"/>
  <c r="DI15" i="1"/>
  <c r="DI13" i="1"/>
  <c r="DI14" i="1"/>
  <c r="DI12" i="1"/>
  <c r="DJ15" i="1" l="1"/>
  <c r="DJ13" i="1"/>
  <c r="DJ14" i="1"/>
  <c r="DJ12" i="1"/>
</calcChain>
</file>

<file path=xl/sharedStrings.xml><?xml version="1.0" encoding="utf-8"?>
<sst xmlns="http://schemas.openxmlformats.org/spreadsheetml/2006/main" count="22" uniqueCount="21">
  <si>
    <t>Nugget</t>
  </si>
  <si>
    <t>Spherical</t>
  </si>
  <si>
    <t>Range</t>
  </si>
  <si>
    <t>Michael Pyrcz, Geostatistics at Petroleum and Geosystems Engineering, University of Texas at Austin (mpyrcz@austin.utexas.edu)</t>
  </si>
  <si>
    <t>Distance</t>
  </si>
  <si>
    <t>St. Dev.</t>
  </si>
  <si>
    <t>Rel. Var.</t>
  </si>
  <si>
    <t>P10</t>
  </si>
  <si>
    <t>P90</t>
  </si>
  <si>
    <t>Estimate</t>
  </si>
  <si>
    <t>GlobalP10</t>
  </si>
  <si>
    <t>GlobalP90</t>
  </si>
  <si>
    <t>Global Var.</t>
  </si>
  <si>
    <t>Well Value</t>
  </si>
  <si>
    <t>Trend m</t>
  </si>
  <si>
    <t>Est</t>
  </si>
  <si>
    <t>St.Dev</t>
  </si>
  <si>
    <t>Instructions: set the (1) well porosity value, (2) global porosity variance, (3) trend slope away from the well, and (4) variogram parameterized by the relative nugget effect and spherical range.</t>
  </si>
  <si>
    <t xml:space="preserve">Spatial Model </t>
  </si>
  <si>
    <t>Variogram and Trend-based Uncertainty Away from a Single Well</t>
  </si>
  <si>
    <t>Observe the uncertainty model represented by P10, mean and P90 away from the well and the PDFs at distance = 100, 200,…, 500.  Modify the variogram model and observe the change.  Dashed lines are the maximum uncertianty with no data within the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</si>
</sst>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2" fontId="6" fillId="2" borderId="0" xfId="0" applyNumberFormat="1" applyFont="1" applyFill="1" applyBorder="1" applyAlignment="1">
      <alignment horizontal="center"/>
    </xf>
    <xf numFmtId="9" fontId="6" fillId="2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0" fillId="3" borderId="12" xfId="0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8" fillId="3" borderId="11" xfId="0" applyFont="1" applyFill="1" applyBorder="1"/>
    <xf numFmtId="0" fontId="8" fillId="3" borderId="15" xfId="0" applyFont="1" applyFill="1" applyBorder="1"/>
    <xf numFmtId="0" fontId="8" fillId="3" borderId="10" xfId="0" applyFont="1" applyFill="1" applyBorder="1"/>
    <xf numFmtId="2" fontId="5" fillId="5" borderId="12" xfId="0" applyNumberFormat="1" applyFont="1" applyFill="1" applyBorder="1" applyAlignment="1"/>
    <xf numFmtId="2" fontId="5" fillId="5" borderId="13" xfId="0" applyNumberFormat="1" applyFont="1" applyFill="1" applyBorder="1" applyAlignment="1"/>
    <xf numFmtId="2" fontId="5" fillId="5" borderId="14" xfId="0" applyNumberFormat="1" applyFont="1" applyFill="1" applyBorder="1" applyAlignment="1"/>
    <xf numFmtId="0" fontId="0" fillId="5" borderId="1" xfId="0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2" fontId="5" fillId="5" borderId="3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5" fillId="5" borderId="0" xfId="0" applyNumberFormat="1" applyFont="1" applyFill="1" applyBorder="1" applyAlignment="1">
      <alignment horizontal="center"/>
    </xf>
    <xf numFmtId="2" fontId="5" fillId="5" borderId="5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5" fillId="5" borderId="7" xfId="0" applyNumberFormat="1" applyFont="1" applyFill="1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2" fontId="5" fillId="0" borderId="1" xfId="0" applyNumberFormat="1" applyFont="1" applyBorder="1"/>
    <xf numFmtId="2" fontId="5" fillId="0" borderId="2" xfId="0" applyNumberFormat="1" applyFont="1" applyBorder="1"/>
    <xf numFmtId="2" fontId="5" fillId="0" borderId="3" xfId="0" applyNumberFormat="1" applyFont="1" applyBorder="1"/>
    <xf numFmtId="2" fontId="5" fillId="0" borderId="4" xfId="0" applyNumberFormat="1" applyFont="1" applyBorder="1"/>
    <xf numFmtId="2" fontId="5" fillId="0" borderId="0" xfId="0" applyNumberFormat="1" applyFont="1" applyBorder="1"/>
    <xf numFmtId="2" fontId="5" fillId="0" borderId="5" xfId="0" applyNumberFormat="1" applyFont="1" applyBorder="1"/>
    <xf numFmtId="2" fontId="5" fillId="0" borderId="6" xfId="0" applyNumberFormat="1" applyFont="1" applyBorder="1"/>
    <xf numFmtId="2" fontId="5" fillId="0" borderId="7" xfId="0" applyNumberFormat="1" applyFont="1" applyBorder="1"/>
    <xf numFmtId="2" fontId="5" fillId="0" borderId="8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9" fontId="6" fillId="2" borderId="4" xfId="1" applyNumberFormat="1" applyFont="1" applyFill="1" applyBorder="1" applyAlignment="1">
      <alignment horizontal="center"/>
    </xf>
    <xf numFmtId="9" fontId="6" fillId="2" borderId="5" xfId="1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12" xfId="0" applyFont="1" applyFill="1" applyBorder="1"/>
    <xf numFmtId="0" fontId="2" fillId="3" borderId="14" xfId="0" applyFont="1" applyFill="1" applyBorder="1"/>
    <xf numFmtId="0" fontId="9" fillId="2" borderId="0" xfId="0" applyFont="1" applyFill="1" applyBorder="1"/>
    <xf numFmtId="0" fontId="10" fillId="3" borderId="11" xfId="0" applyFont="1" applyFill="1" applyBorder="1"/>
    <xf numFmtId="0" fontId="10" fillId="3" borderId="15" xfId="0" applyFont="1" applyFill="1" applyBorder="1"/>
    <xf numFmtId="0" fontId="10" fillId="3" borderId="1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8567"/>
      <color rgb="FFFF845D"/>
      <color rgb="FFC380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Uncertainty Away From a Well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058636003584"/>
          <c:y val="0.17171296296296296"/>
          <c:w val="0.78064766239443872"/>
          <c:h val="0.681586452745471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Sheet1!$F$12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Sheet1!$G$8:$DK$8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Sheet1!$G$12:$DK$12</c:f>
              <c:numCache>
                <c:formatCode>0.00</c:formatCode>
                <c:ptCount val="109"/>
                <c:pt idx="0">
                  <c:v>0.11540309074831298</c:v>
                </c:pt>
                <c:pt idx="1">
                  <c:v>0.11433543102934408</c:v>
                </c:pt>
                <c:pt idx="2">
                  <c:v>0.11341333469395197</c:v>
                </c:pt>
                <c:pt idx="3">
                  <c:v>0.11259615267225448</c:v>
                </c:pt>
                <c:pt idx="4">
                  <c:v>0.11185934504694044</c:v>
                </c:pt>
                <c:pt idx="5">
                  <c:v>0.1111867586837379</c:v>
                </c:pt>
                <c:pt idx="6">
                  <c:v>0.11056709779010106</c:v>
                </c:pt>
                <c:pt idx="7">
                  <c:v>0.10999210117638111</c:v>
                </c:pt>
                <c:pt idx="8">
                  <c:v>0.10945551443496172</c:v>
                </c:pt>
                <c:pt idx="9">
                  <c:v>0.10895247043741341</c:v>
                </c:pt>
                <c:pt idx="10">
                  <c:v>0.10847909585547644</c:v>
                </c:pt>
                <c:pt idx="11">
                  <c:v>0.10803225042904334</c:v>
                </c:pt>
                <c:pt idx="12">
                  <c:v>0.10760934804399605</c:v>
                </c:pt>
                <c:pt idx="13">
                  <c:v>0.10720823028465876</c:v>
                </c:pt>
                <c:pt idx="14">
                  <c:v>0.10682707480032899</c:v>
                </c:pt>
                <c:pt idx="15">
                  <c:v>0.10646432744652944</c:v>
                </c:pt>
                <c:pt idx="16">
                  <c:v>0.1061186510739193</c:v>
                </c:pt>
                <c:pt idx="17">
                  <c:v>0.10578888623262883</c:v>
                </c:pt>
                <c:pt idx="18">
                  <c:v>0.10547402057155757</c:v>
                </c:pt>
                <c:pt idx="19">
                  <c:v>0.10517316469271142</c:v>
                </c:pt>
                <c:pt idx="20">
                  <c:v>0.10488553287208682</c:v>
                </c:pt>
                <c:pt idx="21">
                  <c:v>0.10461042750078513</c:v>
                </c:pt>
                <c:pt idx="22">
                  <c:v>0.1043472264060176</c:v>
                </c:pt>
                <c:pt idx="23">
                  <c:v>0.10409537242711964</c:v>
                </c:pt>
                <c:pt idx="24">
                  <c:v>0.10385436477582705</c:v>
                </c:pt>
                <c:pt idx="25">
                  <c:v>0.10362375182194243</c:v>
                </c:pt>
                <c:pt idx="26">
                  <c:v>0.10340312502779861</c:v>
                </c:pt>
                <c:pt idx="27">
                  <c:v>0.10319211381618565</c:v>
                </c:pt>
                <c:pt idx="28">
                  <c:v>0.10299038120252935</c:v>
                </c:pt>
                <c:pt idx="29">
                  <c:v>0.10279762005719853</c:v>
                </c:pt>
                <c:pt idx="30">
                  <c:v>0.10261354989077477</c:v>
                </c:pt>
                <c:pt idx="31">
                  <c:v>0.1024379140760112</c:v>
                </c:pt>
                <c:pt idx="32">
                  <c:v>0.1022704774365405</c:v>
                </c:pt>
                <c:pt idx="33">
                  <c:v>0.10211102414525916</c:v>
                </c:pt>
                <c:pt idx="34">
                  <c:v>0.10195935588552793</c:v>
                </c:pt>
                <c:pt idx="35">
                  <c:v>0.10181529023649094</c:v>
                </c:pt>
                <c:pt idx="36">
                  <c:v>0.10167865925038129</c:v>
                </c:pt>
                <c:pt idx="37">
                  <c:v>0.10154930819499569</c:v>
                </c:pt>
                <c:pt idx="38">
                  <c:v>0.10142709443884759</c:v>
                </c:pt>
                <c:pt idx="39">
                  <c:v>0.10131188646004938</c:v>
                </c:pt>
                <c:pt idx="40">
                  <c:v>0.1012035629628905</c:v>
                </c:pt>
                <c:pt idx="41">
                  <c:v>0.10110201208848685</c:v>
                </c:pt>
                <c:pt idx="42">
                  <c:v>0.10100713070788159</c:v>
                </c:pt>
                <c:pt idx="43">
                  <c:v>0.10091882378764806</c:v>
                </c:pt>
                <c:pt idx="44">
                  <c:v>0.10083700381944752</c:v>
                </c:pt>
                <c:pt idx="45">
                  <c:v>0.10076159030617371</c:v>
                </c:pt>
                <c:pt idx="46">
                  <c:v>0.10069250929831339</c:v>
                </c:pt>
                <c:pt idx="47">
                  <c:v>0.10062969297499694</c:v>
                </c:pt>
                <c:pt idx="48">
                  <c:v>0.10057307926493347</c:v>
                </c:pt>
                <c:pt idx="49">
                  <c:v>0.10052261150303926</c:v>
                </c:pt>
                <c:pt idx="50">
                  <c:v>0.10047823811909591</c:v>
                </c:pt>
                <c:pt idx="51">
                  <c:v>0.1004399123552276</c:v>
                </c:pt>
                <c:pt idx="52">
                  <c:v>0.10040759200937811</c:v>
                </c:pt>
                <c:pt idx="53">
                  <c:v>0.10038123920230621</c:v>
                </c:pt>
                <c:pt idx="54">
                  <c:v>0.10036082016591291</c:v>
                </c:pt>
                <c:pt idx="55">
                  <c:v>0.10034630505096867</c:v>
                </c:pt>
                <c:pt idx="56">
                  <c:v>0.10033766775253301</c:v>
                </c:pt>
                <c:pt idx="57">
                  <c:v>0.10033488575155408</c:v>
                </c:pt>
                <c:pt idx="58">
                  <c:v>0.10033793997130779</c:v>
                </c:pt>
                <c:pt idx="59">
                  <c:v>0.10034681464748807</c:v>
                </c:pt>
                <c:pt idx="60">
                  <c:v>0.10036149721089295</c:v>
                </c:pt>
                <c:pt idx="61">
                  <c:v>0.10038197818177036</c:v>
                </c:pt>
                <c:pt idx="62">
                  <c:v>0.10040825107499332</c:v>
                </c:pt>
                <c:pt idx="63">
                  <c:v>0.1004403123153278</c:v>
                </c:pt>
                <c:pt idx="64">
                  <c:v>0.10047816116214209</c:v>
                </c:pt>
                <c:pt idx="65">
                  <c:v>0.10052179964298137</c:v>
                </c:pt>
                <c:pt idx="66">
                  <c:v>0.10057123249550085</c:v>
                </c:pt>
                <c:pt idx="67">
                  <c:v>0.10062646711731243</c:v>
                </c:pt>
                <c:pt idx="68">
                  <c:v>0.10068751352335698</c:v>
                </c:pt>
                <c:pt idx="69">
                  <c:v>0.10075438431046653</c:v>
                </c:pt>
                <c:pt idx="70">
                  <c:v>0.10082709462882847</c:v>
                </c:pt>
                <c:pt idx="71">
                  <c:v>0.10090566216010857</c:v>
                </c:pt>
                <c:pt idx="72">
                  <c:v>0.10099010710203166</c:v>
                </c:pt>
                <c:pt idx="73">
                  <c:v>0.10108045215925709</c:v>
                </c:pt>
                <c:pt idx="74">
                  <c:v>0.10117672254042501</c:v>
                </c:pt>
                <c:pt idx="75">
                  <c:v>0.10127894596128348</c:v>
                </c:pt>
                <c:pt idx="76">
                  <c:v>0.10138715265384224</c:v>
                </c:pt>
                <c:pt idx="77">
                  <c:v>0.10150137538153214</c:v>
                </c:pt>
                <c:pt idx="78">
                  <c:v>0.10162164946038199</c:v>
                </c:pt>
                <c:pt idx="79">
                  <c:v>0.10174801278625865</c:v>
                </c:pt>
                <c:pt idx="80">
                  <c:v>0.10188050586824851</c:v>
                </c:pt>
                <c:pt idx="81">
                  <c:v>0.10201917186829212</c:v>
                </c:pt>
                <c:pt idx="82">
                  <c:v>0.10216405664721903</c:v>
                </c:pt>
                <c:pt idx="83">
                  <c:v>0.10231520881736425</c:v>
                </c:pt>
                <c:pt idx="84">
                  <c:v>0.10247267980198634</c:v>
                </c:pt>
                <c:pt idx="85">
                  <c:v>0.10263652390174466</c:v>
                </c:pt>
                <c:pt idx="86">
                  <c:v>0.10280679836853587</c:v>
                </c:pt>
                <c:pt idx="87">
                  <c:v>0.10298356348703305</c:v>
                </c:pt>
                <c:pt idx="88">
                  <c:v>0.10316688266431803</c:v>
                </c:pt>
                <c:pt idx="89">
                  <c:v>0.10335682252804926</c:v>
                </c:pt>
                <c:pt idx="90">
                  <c:v>0.10355345303366201</c:v>
                </c:pt>
                <c:pt idx="91">
                  <c:v>0.10375345303366199</c:v>
                </c:pt>
                <c:pt idx="92">
                  <c:v>0.10395345303366199</c:v>
                </c:pt>
                <c:pt idx="93">
                  <c:v>0.104153453033662</c:v>
                </c:pt>
                <c:pt idx="94">
                  <c:v>0.104353453033662</c:v>
                </c:pt>
                <c:pt idx="95">
                  <c:v>0.10455345303366201</c:v>
                </c:pt>
                <c:pt idx="96">
                  <c:v>0.10475345303366199</c:v>
                </c:pt>
                <c:pt idx="97">
                  <c:v>0.10495345303366199</c:v>
                </c:pt>
                <c:pt idx="98">
                  <c:v>0.105153453033662</c:v>
                </c:pt>
                <c:pt idx="99">
                  <c:v>0.105353453033662</c:v>
                </c:pt>
                <c:pt idx="100">
                  <c:v>0.10555345303366198</c:v>
                </c:pt>
                <c:pt idx="101">
                  <c:v>0.10575345303366199</c:v>
                </c:pt>
                <c:pt idx="102">
                  <c:v>0.10595345303366199</c:v>
                </c:pt>
                <c:pt idx="103">
                  <c:v>0.106153453033662</c:v>
                </c:pt>
                <c:pt idx="104">
                  <c:v>0.106353453033662</c:v>
                </c:pt>
                <c:pt idx="105">
                  <c:v>0.10655345303366198</c:v>
                </c:pt>
                <c:pt idx="106">
                  <c:v>0.10675345303366199</c:v>
                </c:pt>
                <c:pt idx="107">
                  <c:v>0.10695345303366199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2E-4AFF-BD97-749EDCEB63F2}"/>
            </c:ext>
          </c:extLst>
        </c:ser>
        <c:ser>
          <c:idx val="2"/>
          <c:order val="1"/>
          <c:tx>
            <c:strRef>
              <c:f>Sheet1!$F$13</c:f>
              <c:strCache>
                <c:ptCount val="1"/>
                <c:pt idx="0">
                  <c:v>P90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Sheet1!$G$8:$DK$8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Sheet1!$G$13:$DK$13</c:f>
              <c:numCache>
                <c:formatCode>0.00</c:formatCode>
                <c:ptCount val="109"/>
                <c:pt idx="0">
                  <c:v>0.13259690925168702</c:v>
                </c:pt>
                <c:pt idx="1">
                  <c:v>0.13406456897065594</c:v>
                </c:pt>
                <c:pt idx="2">
                  <c:v>0.13538666530604804</c:v>
                </c:pt>
                <c:pt idx="3">
                  <c:v>0.13660384732774553</c:v>
                </c:pt>
                <c:pt idx="4">
                  <c:v>0.13774065495305954</c:v>
                </c:pt>
                <c:pt idx="5">
                  <c:v>0.1388132413162621</c:v>
                </c:pt>
                <c:pt idx="6">
                  <c:v>0.13983290220989894</c:v>
                </c:pt>
                <c:pt idx="7">
                  <c:v>0.14080789882361891</c:v>
                </c:pt>
                <c:pt idx="8">
                  <c:v>0.14174448556503827</c:v>
                </c:pt>
                <c:pt idx="9">
                  <c:v>0.14264752956258658</c:v>
                </c:pt>
                <c:pt idx="10">
                  <c:v>0.14352090414452356</c:v>
                </c:pt>
                <c:pt idx="11">
                  <c:v>0.14436774957095669</c:v>
                </c:pt>
                <c:pt idx="12">
                  <c:v>0.14519065195600397</c:v>
                </c:pt>
                <c:pt idx="13">
                  <c:v>0.14599176971534122</c:v>
                </c:pt>
                <c:pt idx="14">
                  <c:v>0.146772925199671</c:v>
                </c:pt>
                <c:pt idx="15">
                  <c:v>0.14753567255347058</c:v>
                </c:pt>
                <c:pt idx="16">
                  <c:v>0.14828134892608072</c:v>
                </c:pt>
                <c:pt idx="17">
                  <c:v>0.14901111376737119</c:v>
                </c:pt>
                <c:pt idx="18">
                  <c:v>0.1497259794284424</c:v>
                </c:pt>
                <c:pt idx="19">
                  <c:v>0.15042683530728859</c:v>
                </c:pt>
                <c:pt idx="20">
                  <c:v>0.15111446712791318</c:v>
                </c:pt>
                <c:pt idx="21">
                  <c:v>0.15178957249921488</c:v>
                </c:pt>
                <c:pt idx="22">
                  <c:v>0.15245277359398238</c:v>
                </c:pt>
                <c:pt idx="23">
                  <c:v>0.15310462757288035</c:v>
                </c:pt>
                <c:pt idx="24">
                  <c:v>0.15374563522417295</c:v>
                </c:pt>
                <c:pt idx="25">
                  <c:v>0.15437624817805756</c:v>
                </c:pt>
                <c:pt idx="26">
                  <c:v>0.15499687497220141</c:v>
                </c:pt>
                <c:pt idx="27">
                  <c:v>0.15560788618381433</c:v>
                </c:pt>
                <c:pt idx="28">
                  <c:v>0.15620961879747064</c:v>
                </c:pt>
                <c:pt idx="29">
                  <c:v>0.15680237994280147</c:v>
                </c:pt>
                <c:pt idx="30">
                  <c:v>0.15738645010922525</c:v>
                </c:pt>
                <c:pt idx="31">
                  <c:v>0.1579620859239888</c:v>
                </c:pt>
                <c:pt idx="32">
                  <c:v>0.15852952256345948</c:v>
                </c:pt>
                <c:pt idx="33">
                  <c:v>0.15908897585474083</c:v>
                </c:pt>
                <c:pt idx="34">
                  <c:v>0.15964064411447207</c:v>
                </c:pt>
                <c:pt idx="35">
                  <c:v>0.16018470976350907</c:v>
                </c:pt>
                <c:pt idx="36">
                  <c:v>0.16072134074961875</c:v>
                </c:pt>
                <c:pt idx="37">
                  <c:v>0.16125069180500429</c:v>
                </c:pt>
                <c:pt idx="38">
                  <c:v>0.1617729055611524</c:v>
                </c:pt>
                <c:pt idx="39">
                  <c:v>0.16228811353995062</c:v>
                </c:pt>
                <c:pt idx="40">
                  <c:v>0.16279643703710953</c:v>
                </c:pt>
                <c:pt idx="41">
                  <c:v>0.16329798791151318</c:v>
                </c:pt>
                <c:pt idx="42">
                  <c:v>0.16379286929211839</c:v>
                </c:pt>
                <c:pt idx="43">
                  <c:v>0.16428117621235194</c:v>
                </c:pt>
                <c:pt idx="44">
                  <c:v>0.16476299618055248</c:v>
                </c:pt>
                <c:pt idx="45">
                  <c:v>0.1652384096938263</c:v>
                </c:pt>
                <c:pt idx="46">
                  <c:v>0.16570749070168664</c:v>
                </c:pt>
                <c:pt idx="47">
                  <c:v>0.16617030702500304</c:v>
                </c:pt>
                <c:pt idx="48">
                  <c:v>0.16662692073506652</c:v>
                </c:pt>
                <c:pt idx="49">
                  <c:v>0.16707738849696074</c:v>
                </c:pt>
                <c:pt idx="50">
                  <c:v>0.16752176188090412</c:v>
                </c:pt>
                <c:pt idx="51">
                  <c:v>0.16796008764477238</c:v>
                </c:pt>
                <c:pt idx="52">
                  <c:v>0.16839240799062188</c:v>
                </c:pt>
                <c:pt idx="53">
                  <c:v>0.16881876079769378</c:v>
                </c:pt>
                <c:pt idx="54">
                  <c:v>0.16923917983408709</c:v>
                </c:pt>
                <c:pt idx="55">
                  <c:v>0.16965369494903135</c:v>
                </c:pt>
                <c:pt idx="56">
                  <c:v>0.17006233224746697</c:v>
                </c:pt>
                <c:pt idx="57">
                  <c:v>0.1704651142484459</c:v>
                </c:pt>
                <c:pt idx="58">
                  <c:v>0.1708620600286922</c:v>
                </c:pt>
                <c:pt idx="59">
                  <c:v>0.17125318535251194</c:v>
                </c:pt>
                <c:pt idx="60">
                  <c:v>0.17163850278910708</c:v>
                </c:pt>
                <c:pt idx="61">
                  <c:v>0.17201802181822962</c:v>
                </c:pt>
                <c:pt idx="62">
                  <c:v>0.17239174892500667</c:v>
                </c:pt>
                <c:pt idx="63">
                  <c:v>0.1727596876846722</c:v>
                </c:pt>
                <c:pt idx="64">
                  <c:v>0.17312183883785792</c:v>
                </c:pt>
                <c:pt idx="65">
                  <c:v>0.17347820035701866</c:v>
                </c:pt>
                <c:pt idx="66">
                  <c:v>0.17382876750449913</c:v>
                </c:pt>
                <c:pt idx="67">
                  <c:v>0.17417353288268755</c:v>
                </c:pt>
                <c:pt idx="68">
                  <c:v>0.17451248647664303</c:v>
                </c:pt>
                <c:pt idx="69">
                  <c:v>0.1748456156895335</c:v>
                </c:pt>
                <c:pt idx="70">
                  <c:v>0.17517290537117156</c:v>
                </c:pt>
                <c:pt idx="71">
                  <c:v>0.17549433783989141</c:v>
                </c:pt>
                <c:pt idx="72">
                  <c:v>0.17580989289796833</c:v>
                </c:pt>
                <c:pt idx="73">
                  <c:v>0.17611954784074291</c:v>
                </c:pt>
                <c:pt idx="74">
                  <c:v>0.17642327745957501</c:v>
                </c:pt>
                <c:pt idx="75">
                  <c:v>0.17672105403871655</c:v>
                </c:pt>
                <c:pt idx="76">
                  <c:v>0.17701284734615774</c:v>
                </c:pt>
                <c:pt idx="77">
                  <c:v>0.17729862461846785</c:v>
                </c:pt>
                <c:pt idx="78">
                  <c:v>0.17757835053961801</c:v>
                </c:pt>
                <c:pt idx="79">
                  <c:v>0.17785198721374135</c:v>
                </c:pt>
                <c:pt idx="80">
                  <c:v>0.17811949413175152</c:v>
                </c:pt>
                <c:pt idx="81">
                  <c:v>0.17838082813170786</c:v>
                </c:pt>
                <c:pt idx="82">
                  <c:v>0.17863594335278096</c:v>
                </c:pt>
                <c:pt idx="83">
                  <c:v>0.17888479118263576</c:v>
                </c:pt>
                <c:pt idx="84">
                  <c:v>0.1791273201980137</c:v>
                </c:pt>
                <c:pt idx="85">
                  <c:v>0.17936347609825537</c:v>
                </c:pt>
                <c:pt idx="86">
                  <c:v>0.17959320163146411</c:v>
                </c:pt>
                <c:pt idx="87">
                  <c:v>0.17981643651296694</c:v>
                </c:pt>
                <c:pt idx="88">
                  <c:v>0.18003311733568197</c:v>
                </c:pt>
                <c:pt idx="89">
                  <c:v>0.18024317747195076</c:v>
                </c:pt>
                <c:pt idx="90">
                  <c:v>0.18044654696633802</c:v>
                </c:pt>
                <c:pt idx="91">
                  <c:v>0.180646546966338</c:v>
                </c:pt>
                <c:pt idx="92">
                  <c:v>0.18084654696633801</c:v>
                </c:pt>
                <c:pt idx="93">
                  <c:v>0.18104654696633801</c:v>
                </c:pt>
                <c:pt idx="94">
                  <c:v>0.18124654696633802</c:v>
                </c:pt>
                <c:pt idx="95">
                  <c:v>0.18144654696633802</c:v>
                </c:pt>
                <c:pt idx="96">
                  <c:v>0.181646546966338</c:v>
                </c:pt>
                <c:pt idx="97">
                  <c:v>0.18184654696633801</c:v>
                </c:pt>
                <c:pt idx="98">
                  <c:v>0.18204654696633801</c:v>
                </c:pt>
                <c:pt idx="99">
                  <c:v>0.18224654696633802</c:v>
                </c:pt>
                <c:pt idx="100">
                  <c:v>0.182446546966338</c:v>
                </c:pt>
                <c:pt idx="101">
                  <c:v>0.182646546966338</c:v>
                </c:pt>
                <c:pt idx="102">
                  <c:v>0.18284654696633801</c:v>
                </c:pt>
                <c:pt idx="103">
                  <c:v>0.18304654696633801</c:v>
                </c:pt>
                <c:pt idx="104">
                  <c:v>0.18324654696633802</c:v>
                </c:pt>
                <c:pt idx="105">
                  <c:v>0.183446546966338</c:v>
                </c:pt>
                <c:pt idx="106">
                  <c:v>0.183646546966338</c:v>
                </c:pt>
                <c:pt idx="107">
                  <c:v>0.18384654696633801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2E-4AFF-BD97-749EDCEB63F2}"/>
            </c:ext>
          </c:extLst>
        </c:ser>
        <c:ser>
          <c:idx val="3"/>
          <c:order val="2"/>
          <c:tx>
            <c:strRef>
              <c:f>Sheet1!$F$9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Sheet1!$G$8:$DK$8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Sheet1!$G$9:$DK$9</c:f>
              <c:numCache>
                <c:formatCode>General</c:formatCode>
                <c:ptCount val="109"/>
                <c:pt idx="0">
                  <c:v>0.124</c:v>
                </c:pt>
                <c:pt idx="1">
                  <c:v>0.1242</c:v>
                </c:pt>
                <c:pt idx="2">
                  <c:v>0.1244</c:v>
                </c:pt>
                <c:pt idx="3">
                  <c:v>0.1246</c:v>
                </c:pt>
                <c:pt idx="4">
                  <c:v>0.12479999999999999</c:v>
                </c:pt>
                <c:pt idx="5">
                  <c:v>0.125</c:v>
                </c:pt>
                <c:pt idx="6">
                  <c:v>0.12520000000000001</c:v>
                </c:pt>
                <c:pt idx="7">
                  <c:v>0.12540000000000001</c:v>
                </c:pt>
                <c:pt idx="8">
                  <c:v>0.12559999999999999</c:v>
                </c:pt>
                <c:pt idx="9">
                  <c:v>0.1258</c:v>
                </c:pt>
                <c:pt idx="10">
                  <c:v>0.126</c:v>
                </c:pt>
                <c:pt idx="11">
                  <c:v>0.12620000000000001</c:v>
                </c:pt>
                <c:pt idx="12">
                  <c:v>0.12640000000000001</c:v>
                </c:pt>
                <c:pt idx="13">
                  <c:v>0.12659999999999999</c:v>
                </c:pt>
                <c:pt idx="14">
                  <c:v>0.1268</c:v>
                </c:pt>
                <c:pt idx="15">
                  <c:v>0.127</c:v>
                </c:pt>
                <c:pt idx="16">
                  <c:v>0.12720000000000001</c:v>
                </c:pt>
                <c:pt idx="17">
                  <c:v>0.12740000000000001</c:v>
                </c:pt>
                <c:pt idx="18">
                  <c:v>0.12759999999999999</c:v>
                </c:pt>
                <c:pt idx="19">
                  <c:v>0.1278</c:v>
                </c:pt>
                <c:pt idx="20">
                  <c:v>0.128</c:v>
                </c:pt>
                <c:pt idx="21">
                  <c:v>0.12820000000000001</c:v>
                </c:pt>
                <c:pt idx="22">
                  <c:v>0.12839999999999999</c:v>
                </c:pt>
                <c:pt idx="23">
                  <c:v>0.12859999999999999</c:v>
                </c:pt>
                <c:pt idx="24">
                  <c:v>0.1288</c:v>
                </c:pt>
                <c:pt idx="25">
                  <c:v>0.129</c:v>
                </c:pt>
                <c:pt idx="26">
                  <c:v>0.12920000000000001</c:v>
                </c:pt>
                <c:pt idx="27">
                  <c:v>0.12939999999999999</c:v>
                </c:pt>
                <c:pt idx="28">
                  <c:v>0.12959999999999999</c:v>
                </c:pt>
                <c:pt idx="29">
                  <c:v>0.1298</c:v>
                </c:pt>
                <c:pt idx="30">
                  <c:v>0.13</c:v>
                </c:pt>
                <c:pt idx="31">
                  <c:v>0.13020000000000001</c:v>
                </c:pt>
                <c:pt idx="32">
                  <c:v>0.13039999999999999</c:v>
                </c:pt>
                <c:pt idx="33">
                  <c:v>0.13059999999999999</c:v>
                </c:pt>
                <c:pt idx="34">
                  <c:v>0.1308</c:v>
                </c:pt>
                <c:pt idx="35">
                  <c:v>0.13100000000000001</c:v>
                </c:pt>
                <c:pt idx="36">
                  <c:v>0.13120000000000001</c:v>
                </c:pt>
                <c:pt idx="37">
                  <c:v>0.13139999999999999</c:v>
                </c:pt>
                <c:pt idx="38">
                  <c:v>0.13159999999999999</c:v>
                </c:pt>
                <c:pt idx="39">
                  <c:v>0.1318</c:v>
                </c:pt>
                <c:pt idx="40">
                  <c:v>0.13200000000000001</c:v>
                </c:pt>
                <c:pt idx="41">
                  <c:v>0.13220000000000001</c:v>
                </c:pt>
                <c:pt idx="42">
                  <c:v>0.13239999999999999</c:v>
                </c:pt>
                <c:pt idx="43">
                  <c:v>0.1326</c:v>
                </c:pt>
                <c:pt idx="44">
                  <c:v>0.1328</c:v>
                </c:pt>
                <c:pt idx="45">
                  <c:v>0.13300000000000001</c:v>
                </c:pt>
                <c:pt idx="46">
                  <c:v>0.13320000000000001</c:v>
                </c:pt>
                <c:pt idx="47">
                  <c:v>0.13339999999999999</c:v>
                </c:pt>
                <c:pt idx="48">
                  <c:v>0.1336</c:v>
                </c:pt>
                <c:pt idx="49">
                  <c:v>0.1338</c:v>
                </c:pt>
                <c:pt idx="50">
                  <c:v>0.13400000000000001</c:v>
                </c:pt>
                <c:pt idx="51">
                  <c:v>0.13419999999999999</c:v>
                </c:pt>
                <c:pt idx="52">
                  <c:v>0.13439999999999999</c:v>
                </c:pt>
                <c:pt idx="53">
                  <c:v>0.1346</c:v>
                </c:pt>
                <c:pt idx="54">
                  <c:v>0.1348</c:v>
                </c:pt>
                <c:pt idx="55">
                  <c:v>0.13500000000000001</c:v>
                </c:pt>
                <c:pt idx="56">
                  <c:v>0.13519999999999999</c:v>
                </c:pt>
                <c:pt idx="57">
                  <c:v>0.13539999999999999</c:v>
                </c:pt>
                <c:pt idx="58">
                  <c:v>0.1356</c:v>
                </c:pt>
                <c:pt idx="59">
                  <c:v>0.1358</c:v>
                </c:pt>
                <c:pt idx="60">
                  <c:v>0.13600000000000001</c:v>
                </c:pt>
                <c:pt idx="61">
                  <c:v>0.13619999999999999</c:v>
                </c:pt>
                <c:pt idx="62">
                  <c:v>0.13639999999999999</c:v>
                </c:pt>
                <c:pt idx="63">
                  <c:v>0.1366</c:v>
                </c:pt>
                <c:pt idx="64">
                  <c:v>0.1368</c:v>
                </c:pt>
                <c:pt idx="65">
                  <c:v>0.13700000000000001</c:v>
                </c:pt>
                <c:pt idx="66">
                  <c:v>0.13719999999999999</c:v>
                </c:pt>
                <c:pt idx="67">
                  <c:v>0.13739999999999999</c:v>
                </c:pt>
                <c:pt idx="68">
                  <c:v>0.1376</c:v>
                </c:pt>
                <c:pt idx="69">
                  <c:v>0.13780000000000001</c:v>
                </c:pt>
                <c:pt idx="70">
                  <c:v>0.13800000000000001</c:v>
                </c:pt>
                <c:pt idx="71">
                  <c:v>0.13819999999999999</c:v>
                </c:pt>
                <c:pt idx="72">
                  <c:v>0.1384</c:v>
                </c:pt>
                <c:pt idx="73">
                  <c:v>0.1386</c:v>
                </c:pt>
                <c:pt idx="74">
                  <c:v>0.13880000000000001</c:v>
                </c:pt>
                <c:pt idx="75">
                  <c:v>0.13900000000000001</c:v>
                </c:pt>
                <c:pt idx="76">
                  <c:v>0.13919999999999999</c:v>
                </c:pt>
                <c:pt idx="77">
                  <c:v>0.1394</c:v>
                </c:pt>
                <c:pt idx="78">
                  <c:v>0.1396</c:v>
                </c:pt>
                <c:pt idx="79">
                  <c:v>0.13980000000000001</c:v>
                </c:pt>
                <c:pt idx="80">
                  <c:v>0.14000000000000001</c:v>
                </c:pt>
                <c:pt idx="81">
                  <c:v>0.14019999999999999</c:v>
                </c:pt>
                <c:pt idx="82">
                  <c:v>0.1404</c:v>
                </c:pt>
                <c:pt idx="83">
                  <c:v>0.1406</c:v>
                </c:pt>
                <c:pt idx="84">
                  <c:v>0.14080000000000001</c:v>
                </c:pt>
                <c:pt idx="85">
                  <c:v>0.14100000000000001</c:v>
                </c:pt>
                <c:pt idx="86">
                  <c:v>0.14119999999999999</c:v>
                </c:pt>
                <c:pt idx="87">
                  <c:v>0.1414</c:v>
                </c:pt>
                <c:pt idx="88">
                  <c:v>0.1416</c:v>
                </c:pt>
                <c:pt idx="89">
                  <c:v>0.14180000000000001</c:v>
                </c:pt>
                <c:pt idx="90">
                  <c:v>0.14200000000000002</c:v>
                </c:pt>
                <c:pt idx="91">
                  <c:v>0.14219999999999999</c:v>
                </c:pt>
                <c:pt idx="92">
                  <c:v>0.1424</c:v>
                </c:pt>
                <c:pt idx="93">
                  <c:v>0.1426</c:v>
                </c:pt>
                <c:pt idx="94">
                  <c:v>0.14280000000000001</c:v>
                </c:pt>
                <c:pt idx="95">
                  <c:v>0.14300000000000002</c:v>
                </c:pt>
                <c:pt idx="96">
                  <c:v>0.14319999999999999</c:v>
                </c:pt>
                <c:pt idx="97">
                  <c:v>0.1434</c:v>
                </c:pt>
                <c:pt idx="98">
                  <c:v>0.14360000000000001</c:v>
                </c:pt>
                <c:pt idx="99">
                  <c:v>0.14380000000000001</c:v>
                </c:pt>
                <c:pt idx="100">
                  <c:v>0.14399999999999999</c:v>
                </c:pt>
                <c:pt idx="101">
                  <c:v>0.14419999999999999</c:v>
                </c:pt>
                <c:pt idx="102">
                  <c:v>0.1444</c:v>
                </c:pt>
                <c:pt idx="103">
                  <c:v>0.14460000000000001</c:v>
                </c:pt>
                <c:pt idx="104">
                  <c:v>0.14480000000000001</c:v>
                </c:pt>
                <c:pt idx="105">
                  <c:v>0.14499999999999999</c:v>
                </c:pt>
                <c:pt idx="106">
                  <c:v>0.1452</c:v>
                </c:pt>
                <c:pt idx="107">
                  <c:v>0.1454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2E-4AFF-BD97-749EDCEB63F2}"/>
            </c:ext>
          </c:extLst>
        </c:ser>
        <c:ser>
          <c:idx val="0"/>
          <c:order val="3"/>
          <c:tx>
            <c:v>Global P10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Sheet1!$G$8:$DJ$8</c:f>
              <c:numCache>
                <c:formatCode>General</c:formatCode>
                <c:ptCount val="1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Sheet1!$G$14:$DJ$14</c:f>
              <c:numCache>
                <c:formatCode>0.00</c:formatCode>
                <c:ptCount val="108"/>
                <c:pt idx="0">
                  <c:v>8.5553453033661991E-2</c:v>
                </c:pt>
                <c:pt idx="1">
                  <c:v>8.5753453033661997E-2</c:v>
                </c:pt>
                <c:pt idx="2">
                  <c:v>8.5953453033661975E-2</c:v>
                </c:pt>
                <c:pt idx="3">
                  <c:v>8.6153453033661981E-2</c:v>
                </c:pt>
                <c:pt idx="4">
                  <c:v>8.6353453033661987E-2</c:v>
                </c:pt>
                <c:pt idx="5">
                  <c:v>8.6553453033661992E-2</c:v>
                </c:pt>
                <c:pt idx="6">
                  <c:v>8.6753453033661998E-2</c:v>
                </c:pt>
                <c:pt idx="7">
                  <c:v>8.6953453033662004E-2</c:v>
                </c:pt>
                <c:pt idx="8">
                  <c:v>8.7153453033661982E-2</c:v>
                </c:pt>
                <c:pt idx="9">
                  <c:v>8.7353453033661987E-2</c:v>
                </c:pt>
                <c:pt idx="10">
                  <c:v>8.7553453033661993E-2</c:v>
                </c:pt>
                <c:pt idx="11">
                  <c:v>8.7753453033661999E-2</c:v>
                </c:pt>
                <c:pt idx="12">
                  <c:v>8.7953453033662005E-2</c:v>
                </c:pt>
                <c:pt idx="13">
                  <c:v>8.8153453033661983E-2</c:v>
                </c:pt>
                <c:pt idx="14">
                  <c:v>8.8353453033661988E-2</c:v>
                </c:pt>
                <c:pt idx="15">
                  <c:v>8.8553453033661994E-2</c:v>
                </c:pt>
                <c:pt idx="16">
                  <c:v>8.8753453033662E-2</c:v>
                </c:pt>
                <c:pt idx="17">
                  <c:v>8.8953453033662006E-2</c:v>
                </c:pt>
                <c:pt idx="18">
                  <c:v>8.9153453033661983E-2</c:v>
                </c:pt>
                <c:pt idx="19">
                  <c:v>8.9353453033661989E-2</c:v>
                </c:pt>
                <c:pt idx="20">
                  <c:v>8.9553453033661995E-2</c:v>
                </c:pt>
                <c:pt idx="21">
                  <c:v>8.9753453033662001E-2</c:v>
                </c:pt>
                <c:pt idx="22">
                  <c:v>8.9953453033661979E-2</c:v>
                </c:pt>
                <c:pt idx="23">
                  <c:v>9.0153453033661984E-2</c:v>
                </c:pt>
                <c:pt idx="24">
                  <c:v>9.035345303366199E-2</c:v>
                </c:pt>
                <c:pt idx="25">
                  <c:v>9.0553453033661996E-2</c:v>
                </c:pt>
                <c:pt idx="26">
                  <c:v>9.0753453033662002E-2</c:v>
                </c:pt>
                <c:pt idx="27">
                  <c:v>9.095345303366198E-2</c:v>
                </c:pt>
                <c:pt idx="28">
                  <c:v>9.1153453033661985E-2</c:v>
                </c:pt>
                <c:pt idx="29">
                  <c:v>9.1353453033661991E-2</c:v>
                </c:pt>
                <c:pt idx="30">
                  <c:v>9.1553453033661997E-2</c:v>
                </c:pt>
                <c:pt idx="31">
                  <c:v>9.1753453033662002E-2</c:v>
                </c:pt>
                <c:pt idx="32">
                  <c:v>9.195345303366198E-2</c:v>
                </c:pt>
                <c:pt idx="33">
                  <c:v>9.2153453033661986E-2</c:v>
                </c:pt>
                <c:pt idx="34">
                  <c:v>9.2353453033661992E-2</c:v>
                </c:pt>
                <c:pt idx="35">
                  <c:v>9.2553453033661998E-2</c:v>
                </c:pt>
                <c:pt idx="36">
                  <c:v>9.2753453033662003E-2</c:v>
                </c:pt>
                <c:pt idx="37">
                  <c:v>9.2953453033661981E-2</c:v>
                </c:pt>
                <c:pt idx="38">
                  <c:v>9.3153453033661987E-2</c:v>
                </c:pt>
                <c:pt idx="39">
                  <c:v>9.3353453033661993E-2</c:v>
                </c:pt>
                <c:pt idx="40">
                  <c:v>9.3553453033661998E-2</c:v>
                </c:pt>
                <c:pt idx="41">
                  <c:v>9.3753453033662004E-2</c:v>
                </c:pt>
                <c:pt idx="42">
                  <c:v>9.3953453033661982E-2</c:v>
                </c:pt>
                <c:pt idx="43">
                  <c:v>9.4153453033661988E-2</c:v>
                </c:pt>
                <c:pt idx="44">
                  <c:v>9.4353453033661994E-2</c:v>
                </c:pt>
                <c:pt idx="45">
                  <c:v>9.4553453033661999E-2</c:v>
                </c:pt>
                <c:pt idx="46">
                  <c:v>9.4753453033662005E-2</c:v>
                </c:pt>
                <c:pt idx="47">
                  <c:v>9.4953453033661983E-2</c:v>
                </c:pt>
                <c:pt idx="48">
                  <c:v>9.5153453033661989E-2</c:v>
                </c:pt>
                <c:pt idx="49">
                  <c:v>9.5353453033661995E-2</c:v>
                </c:pt>
                <c:pt idx="50">
                  <c:v>9.5553453033662E-2</c:v>
                </c:pt>
                <c:pt idx="51">
                  <c:v>9.5753453033661978E-2</c:v>
                </c:pt>
                <c:pt idx="52">
                  <c:v>9.5953453033661984E-2</c:v>
                </c:pt>
                <c:pt idx="53">
                  <c:v>9.615345303366199E-2</c:v>
                </c:pt>
                <c:pt idx="54">
                  <c:v>9.6353453033661995E-2</c:v>
                </c:pt>
                <c:pt idx="55">
                  <c:v>9.6553453033662001E-2</c:v>
                </c:pt>
                <c:pt idx="56">
                  <c:v>9.6753453033661979E-2</c:v>
                </c:pt>
                <c:pt idx="57">
                  <c:v>9.6953453033661985E-2</c:v>
                </c:pt>
                <c:pt idx="58">
                  <c:v>9.7153453033661991E-2</c:v>
                </c:pt>
                <c:pt idx="59">
                  <c:v>9.7353453033661996E-2</c:v>
                </c:pt>
                <c:pt idx="60">
                  <c:v>9.7553453033662002E-2</c:v>
                </c:pt>
                <c:pt idx="61">
                  <c:v>9.775345303366198E-2</c:v>
                </c:pt>
                <c:pt idx="62">
                  <c:v>9.7953453033661986E-2</c:v>
                </c:pt>
                <c:pt idx="63">
                  <c:v>9.8153453033661991E-2</c:v>
                </c:pt>
                <c:pt idx="64">
                  <c:v>9.8353453033661997E-2</c:v>
                </c:pt>
                <c:pt idx="65">
                  <c:v>9.8553453033662003E-2</c:v>
                </c:pt>
                <c:pt idx="66">
                  <c:v>9.8753453033661981E-2</c:v>
                </c:pt>
                <c:pt idx="67">
                  <c:v>9.8953453033661987E-2</c:v>
                </c:pt>
                <c:pt idx="68">
                  <c:v>9.9153453033661992E-2</c:v>
                </c:pt>
                <c:pt idx="69">
                  <c:v>9.9353453033661998E-2</c:v>
                </c:pt>
                <c:pt idx="70">
                  <c:v>9.9553453033662004E-2</c:v>
                </c:pt>
                <c:pt idx="71">
                  <c:v>9.9753453033661982E-2</c:v>
                </c:pt>
                <c:pt idx="72">
                  <c:v>9.9953453033661988E-2</c:v>
                </c:pt>
                <c:pt idx="73">
                  <c:v>0.10015345303366199</c:v>
                </c:pt>
                <c:pt idx="74">
                  <c:v>0.100353453033662</c:v>
                </c:pt>
                <c:pt idx="75">
                  <c:v>0.100553453033662</c:v>
                </c:pt>
                <c:pt idx="76">
                  <c:v>0.10075345303366198</c:v>
                </c:pt>
                <c:pt idx="77">
                  <c:v>0.10095345303366199</c:v>
                </c:pt>
                <c:pt idx="78">
                  <c:v>0.10115345303366199</c:v>
                </c:pt>
                <c:pt idx="79">
                  <c:v>0.101353453033662</c:v>
                </c:pt>
                <c:pt idx="80">
                  <c:v>0.10155345303366201</c:v>
                </c:pt>
                <c:pt idx="81">
                  <c:v>0.10175345303366198</c:v>
                </c:pt>
                <c:pt idx="82">
                  <c:v>0.10195345303366199</c:v>
                </c:pt>
                <c:pt idx="83">
                  <c:v>0.102153453033662</c:v>
                </c:pt>
                <c:pt idx="84">
                  <c:v>0.102353453033662</c:v>
                </c:pt>
                <c:pt idx="85">
                  <c:v>0.10255345303366201</c:v>
                </c:pt>
                <c:pt idx="86">
                  <c:v>0.10275345303366198</c:v>
                </c:pt>
                <c:pt idx="87">
                  <c:v>0.10295345303366199</c:v>
                </c:pt>
                <c:pt idx="88">
                  <c:v>0.103153453033662</c:v>
                </c:pt>
                <c:pt idx="89">
                  <c:v>0.103353453033662</c:v>
                </c:pt>
                <c:pt idx="90">
                  <c:v>0.10355345303366201</c:v>
                </c:pt>
                <c:pt idx="91">
                  <c:v>0.10375345303366199</c:v>
                </c:pt>
                <c:pt idx="92">
                  <c:v>0.10395345303366199</c:v>
                </c:pt>
                <c:pt idx="93">
                  <c:v>0.104153453033662</c:v>
                </c:pt>
                <c:pt idx="94">
                  <c:v>0.104353453033662</c:v>
                </c:pt>
                <c:pt idx="95">
                  <c:v>0.10455345303366201</c:v>
                </c:pt>
                <c:pt idx="96">
                  <c:v>0.10475345303366199</c:v>
                </c:pt>
                <c:pt idx="97">
                  <c:v>0.10495345303366199</c:v>
                </c:pt>
                <c:pt idx="98">
                  <c:v>0.105153453033662</c:v>
                </c:pt>
                <c:pt idx="99">
                  <c:v>0.105353453033662</c:v>
                </c:pt>
                <c:pt idx="100">
                  <c:v>0.10555345303366198</c:v>
                </c:pt>
                <c:pt idx="101">
                  <c:v>0.10575345303366199</c:v>
                </c:pt>
                <c:pt idx="102">
                  <c:v>0.10595345303366199</c:v>
                </c:pt>
                <c:pt idx="103">
                  <c:v>0.106153453033662</c:v>
                </c:pt>
                <c:pt idx="104">
                  <c:v>0.106353453033662</c:v>
                </c:pt>
                <c:pt idx="105">
                  <c:v>0.10655345303366198</c:v>
                </c:pt>
                <c:pt idx="106">
                  <c:v>0.10675345303366199</c:v>
                </c:pt>
                <c:pt idx="107">
                  <c:v>0.10695345303366199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2E-4AFF-BD97-749EDCEB63F2}"/>
            </c:ext>
          </c:extLst>
        </c:ser>
        <c:ser>
          <c:idx val="4"/>
          <c:order val="4"/>
          <c:tx>
            <c:v>Global P90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Sheet1!$G$8:$DJ$8</c:f>
              <c:numCache>
                <c:formatCode>General</c:formatCode>
                <c:ptCount val="1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Sheet1!$G$15:$DJ$15</c:f>
              <c:numCache>
                <c:formatCode>0.00</c:formatCode>
                <c:ptCount val="108"/>
                <c:pt idx="0">
                  <c:v>0.16244654696633801</c:v>
                </c:pt>
                <c:pt idx="1">
                  <c:v>0.16264654696633801</c:v>
                </c:pt>
                <c:pt idx="2">
                  <c:v>0.16284654696633802</c:v>
                </c:pt>
                <c:pt idx="3">
                  <c:v>0.16304654696633802</c:v>
                </c:pt>
                <c:pt idx="4">
                  <c:v>0.163246546966338</c:v>
                </c:pt>
                <c:pt idx="5">
                  <c:v>0.16344654696633801</c:v>
                </c:pt>
                <c:pt idx="6">
                  <c:v>0.16364654696633801</c:v>
                </c:pt>
                <c:pt idx="7">
                  <c:v>0.16384654696633802</c:v>
                </c:pt>
                <c:pt idx="8">
                  <c:v>0.164046546966338</c:v>
                </c:pt>
                <c:pt idx="9">
                  <c:v>0.164246546966338</c:v>
                </c:pt>
                <c:pt idx="10">
                  <c:v>0.16444654696633801</c:v>
                </c:pt>
                <c:pt idx="11">
                  <c:v>0.16464654696633801</c:v>
                </c:pt>
                <c:pt idx="12">
                  <c:v>0.16484654696633802</c:v>
                </c:pt>
                <c:pt idx="13">
                  <c:v>0.165046546966338</c:v>
                </c:pt>
                <c:pt idx="14">
                  <c:v>0.165246546966338</c:v>
                </c:pt>
                <c:pt idx="15">
                  <c:v>0.16544654696633801</c:v>
                </c:pt>
                <c:pt idx="16">
                  <c:v>0.16564654696633802</c:v>
                </c:pt>
                <c:pt idx="17">
                  <c:v>0.16584654696633802</c:v>
                </c:pt>
                <c:pt idx="18">
                  <c:v>0.166046546966338</c:v>
                </c:pt>
                <c:pt idx="19">
                  <c:v>0.166246546966338</c:v>
                </c:pt>
                <c:pt idx="20">
                  <c:v>0.16644654696633801</c:v>
                </c:pt>
                <c:pt idx="21">
                  <c:v>0.16664654696633802</c:v>
                </c:pt>
                <c:pt idx="22">
                  <c:v>0.16684654696633799</c:v>
                </c:pt>
                <c:pt idx="23">
                  <c:v>0.167046546966338</c:v>
                </c:pt>
                <c:pt idx="24">
                  <c:v>0.16724654696633801</c:v>
                </c:pt>
                <c:pt idx="25">
                  <c:v>0.16744654696633801</c:v>
                </c:pt>
                <c:pt idx="26">
                  <c:v>0.16764654696633802</c:v>
                </c:pt>
                <c:pt idx="27">
                  <c:v>0.16784654696633799</c:v>
                </c:pt>
                <c:pt idx="28">
                  <c:v>0.168046546966338</c:v>
                </c:pt>
                <c:pt idx="29">
                  <c:v>0.16824654696633801</c:v>
                </c:pt>
                <c:pt idx="30">
                  <c:v>0.16844654696633801</c:v>
                </c:pt>
                <c:pt idx="31">
                  <c:v>0.16864654696633802</c:v>
                </c:pt>
                <c:pt idx="32">
                  <c:v>0.168846546966338</c:v>
                </c:pt>
                <c:pt idx="33">
                  <c:v>0.169046546966338</c:v>
                </c:pt>
                <c:pt idx="34">
                  <c:v>0.16924654696633801</c:v>
                </c:pt>
                <c:pt idx="35">
                  <c:v>0.16944654696633801</c:v>
                </c:pt>
                <c:pt idx="36">
                  <c:v>0.16964654696633802</c:v>
                </c:pt>
                <c:pt idx="37">
                  <c:v>0.169846546966338</c:v>
                </c:pt>
                <c:pt idx="38">
                  <c:v>0.170046546966338</c:v>
                </c:pt>
                <c:pt idx="39">
                  <c:v>0.17024654696633801</c:v>
                </c:pt>
                <c:pt idx="40">
                  <c:v>0.17044654696633801</c:v>
                </c:pt>
                <c:pt idx="41">
                  <c:v>0.17064654696633802</c:v>
                </c:pt>
                <c:pt idx="42">
                  <c:v>0.170846546966338</c:v>
                </c:pt>
                <c:pt idx="43">
                  <c:v>0.171046546966338</c:v>
                </c:pt>
                <c:pt idx="44">
                  <c:v>0.17124654696633801</c:v>
                </c:pt>
                <c:pt idx="45">
                  <c:v>0.17144654696633801</c:v>
                </c:pt>
                <c:pt idx="46">
                  <c:v>0.17164654696633802</c:v>
                </c:pt>
                <c:pt idx="47">
                  <c:v>0.171846546966338</c:v>
                </c:pt>
                <c:pt idx="48">
                  <c:v>0.172046546966338</c:v>
                </c:pt>
                <c:pt idx="49">
                  <c:v>0.17224654696633801</c:v>
                </c:pt>
                <c:pt idx="50">
                  <c:v>0.17244654696633802</c:v>
                </c:pt>
                <c:pt idx="51">
                  <c:v>0.17264654696633799</c:v>
                </c:pt>
                <c:pt idx="52">
                  <c:v>0.172846546966338</c:v>
                </c:pt>
                <c:pt idx="53">
                  <c:v>0.17304654696633801</c:v>
                </c:pt>
                <c:pt idx="54">
                  <c:v>0.17324654696633801</c:v>
                </c:pt>
                <c:pt idx="55">
                  <c:v>0.17344654696633802</c:v>
                </c:pt>
                <c:pt idx="56">
                  <c:v>0.17364654696633799</c:v>
                </c:pt>
                <c:pt idx="57">
                  <c:v>0.173846546966338</c:v>
                </c:pt>
                <c:pt idx="58">
                  <c:v>0.17404654696633801</c:v>
                </c:pt>
                <c:pt idx="59">
                  <c:v>0.17424654696633801</c:v>
                </c:pt>
                <c:pt idx="60">
                  <c:v>0.17444654696633802</c:v>
                </c:pt>
                <c:pt idx="61">
                  <c:v>0.174646546966338</c:v>
                </c:pt>
                <c:pt idx="62">
                  <c:v>0.174846546966338</c:v>
                </c:pt>
                <c:pt idx="63">
                  <c:v>0.17504654696633801</c:v>
                </c:pt>
                <c:pt idx="64">
                  <c:v>0.17524654696633801</c:v>
                </c:pt>
                <c:pt idx="65">
                  <c:v>0.17544654696633802</c:v>
                </c:pt>
                <c:pt idx="66">
                  <c:v>0.175646546966338</c:v>
                </c:pt>
                <c:pt idx="67">
                  <c:v>0.175846546966338</c:v>
                </c:pt>
                <c:pt idx="68">
                  <c:v>0.17604654696633801</c:v>
                </c:pt>
                <c:pt idx="69">
                  <c:v>0.17624654696633801</c:v>
                </c:pt>
                <c:pt idx="70">
                  <c:v>0.17644654696633802</c:v>
                </c:pt>
                <c:pt idx="71">
                  <c:v>0.176646546966338</c:v>
                </c:pt>
                <c:pt idx="72">
                  <c:v>0.176846546966338</c:v>
                </c:pt>
                <c:pt idx="73">
                  <c:v>0.17704654696633801</c:v>
                </c:pt>
                <c:pt idx="74">
                  <c:v>0.17724654696633801</c:v>
                </c:pt>
                <c:pt idx="75">
                  <c:v>0.17744654696633802</c:v>
                </c:pt>
                <c:pt idx="76">
                  <c:v>0.177646546966338</c:v>
                </c:pt>
                <c:pt idx="77">
                  <c:v>0.177846546966338</c:v>
                </c:pt>
                <c:pt idx="78">
                  <c:v>0.17804654696633801</c:v>
                </c:pt>
                <c:pt idx="79">
                  <c:v>0.17824654696633802</c:v>
                </c:pt>
                <c:pt idx="80">
                  <c:v>0.17844654696633802</c:v>
                </c:pt>
                <c:pt idx="81">
                  <c:v>0.178646546966338</c:v>
                </c:pt>
                <c:pt idx="82">
                  <c:v>0.178846546966338</c:v>
                </c:pt>
                <c:pt idx="83">
                  <c:v>0.17904654696633801</c:v>
                </c:pt>
                <c:pt idx="84">
                  <c:v>0.17924654696633802</c:v>
                </c:pt>
                <c:pt idx="85">
                  <c:v>0.17944654696633802</c:v>
                </c:pt>
                <c:pt idx="86">
                  <c:v>0.179646546966338</c:v>
                </c:pt>
                <c:pt idx="87">
                  <c:v>0.17984654696633801</c:v>
                </c:pt>
                <c:pt idx="88">
                  <c:v>0.18004654696633801</c:v>
                </c:pt>
                <c:pt idx="89">
                  <c:v>0.18024654696633802</c:v>
                </c:pt>
                <c:pt idx="90">
                  <c:v>0.18044654696633802</c:v>
                </c:pt>
                <c:pt idx="91">
                  <c:v>0.180646546966338</c:v>
                </c:pt>
                <c:pt idx="92">
                  <c:v>0.18084654696633801</c:v>
                </c:pt>
                <c:pt idx="93">
                  <c:v>0.18104654696633801</c:v>
                </c:pt>
                <c:pt idx="94">
                  <c:v>0.18124654696633802</c:v>
                </c:pt>
                <c:pt idx="95">
                  <c:v>0.18144654696633802</c:v>
                </c:pt>
                <c:pt idx="96">
                  <c:v>0.181646546966338</c:v>
                </c:pt>
                <c:pt idx="97">
                  <c:v>0.18184654696633801</c:v>
                </c:pt>
                <c:pt idx="98">
                  <c:v>0.18204654696633801</c:v>
                </c:pt>
                <c:pt idx="99">
                  <c:v>0.18224654696633802</c:v>
                </c:pt>
                <c:pt idx="100">
                  <c:v>0.182446546966338</c:v>
                </c:pt>
                <c:pt idx="101">
                  <c:v>0.182646546966338</c:v>
                </c:pt>
                <c:pt idx="102">
                  <c:v>0.18284654696633801</c:v>
                </c:pt>
                <c:pt idx="103">
                  <c:v>0.18304654696633801</c:v>
                </c:pt>
                <c:pt idx="104">
                  <c:v>0.18324654696633802</c:v>
                </c:pt>
                <c:pt idx="105">
                  <c:v>0.183446546966338</c:v>
                </c:pt>
                <c:pt idx="106">
                  <c:v>0.183646546966338</c:v>
                </c:pt>
                <c:pt idx="107">
                  <c:v>0.18384654696633801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2E-4AFF-BD97-749EDCEB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4328"/>
        <c:axId val="394346296"/>
      </c:scatterChart>
      <c:valAx>
        <c:axId val="3943443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Well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937664829707701"/>
              <c:y val="0.7796357005428015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6296"/>
        <c:crosses val="autoZero"/>
        <c:crossBetween val="midCat"/>
      </c:valAx>
      <c:valAx>
        <c:axId val="394346296"/>
        <c:scaling>
          <c:orientation val="minMax"/>
          <c:max val="0.2"/>
          <c:min val="8.0000000000000016E-2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 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4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3019950049128458E-2"/>
          <c:y val="0.92359467762185476"/>
          <c:w val="0.9498013219234116"/>
          <c:h val="5.153683652625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Porosity Uncertainty Distributions Away from 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Sheet1!$I$37:$DL$37</c:f>
              <c:numCache>
                <c:formatCode>0.00</c:formatCode>
                <c:ptCount val="108"/>
                <c:pt idx="0">
                  <c:v>2.5600873701791577E-10</c:v>
                </c:pt>
                <c:pt idx="1">
                  <c:v>6.7809440959392658E-10</c:v>
                </c:pt>
                <c:pt idx="2">
                  <c:v>1.7619015911391519E-9</c:v>
                </c:pt>
                <c:pt idx="3">
                  <c:v>4.4908571270052263E-9</c:v>
                </c:pt>
                <c:pt idx="4">
                  <c:v>1.1228789393462495E-8</c:v>
                </c:pt>
                <c:pt idx="5">
                  <c:v>2.7541826684331563E-8</c:v>
                </c:pt>
                <c:pt idx="6">
                  <c:v>6.6268730767608914E-8</c:v>
                </c:pt>
                <c:pt idx="7">
                  <c:v>1.5641581840918213E-7</c:v>
                </c:pt>
                <c:pt idx="8">
                  <c:v>3.6216693438747847E-7</c:v>
                </c:pt>
                <c:pt idx="9">
                  <c:v>8.2260819088288492E-7</c:v>
                </c:pt>
                <c:pt idx="10">
                  <c:v>1.8328772010061565E-6</c:v>
                </c:pt>
                <c:pt idx="11">
                  <c:v>4.0061740696487092E-6</c:v>
                </c:pt>
                <c:pt idx="12">
                  <c:v>8.5897864912294211E-6</c:v>
                </c:pt>
                <c:pt idx="13">
                  <c:v>1.8067207380073188E-5</c:v>
                </c:pt>
                <c:pt idx="14">
                  <c:v>3.7278274069567528E-5</c:v>
                </c:pt>
                <c:pt idx="15">
                  <c:v>7.5453027688770206E-5</c:v>
                </c:pt>
                <c:pt idx="16">
                  <c:v>1.4981443220441444E-4</c:v>
                </c:pt>
                <c:pt idx="17">
                  <c:v>2.9180097652854075E-4</c:v>
                </c:pt>
                <c:pt idx="18">
                  <c:v>5.5753987865007969E-4</c:v>
                </c:pt>
                <c:pt idx="19">
                  <c:v>1.0450119059667697E-3</c:v>
                </c:pt>
                <c:pt idx="20">
                  <c:v>1.9214215073603373E-3</c:v>
                </c:pt>
                <c:pt idx="21">
                  <c:v>3.4656137961404888E-3</c:v>
                </c:pt>
                <c:pt idx="22">
                  <c:v>6.1318819733015596E-3</c:v>
                </c:pt>
                <c:pt idx="23">
                  <c:v>1.0642986641316474E-2</c:v>
                </c:pt>
                <c:pt idx="24">
                  <c:v>1.8121300162127697E-2</c:v>
                </c:pt>
                <c:pt idx="25">
                  <c:v>3.0267133905283863E-2</c:v>
                </c:pt>
                <c:pt idx="26">
                  <c:v>4.9591740307319512E-2</c:v>
                </c:pt>
                <c:pt idx="27">
                  <c:v>7.9708292727753996E-2</c:v>
                </c:pt>
                <c:pt idx="28">
                  <c:v>0.12567641161852391</c:v>
                </c:pt>
                <c:pt idx="29">
                  <c:v>0.19438383401985429</c:v>
                </c:pt>
                <c:pt idx="30">
                  <c:v>0.29493249361223722</c:v>
                </c:pt>
                <c:pt idx="31">
                  <c:v>0.43897643636437728</c:v>
                </c:pt>
                <c:pt idx="32">
                  <c:v>0.64093782362728335</c:v>
                </c:pt>
                <c:pt idx="33">
                  <c:v>0.91800849715974275</c:v>
                </c:pt>
                <c:pt idx="34">
                  <c:v>1.2898333675523113</c:v>
                </c:pt>
                <c:pt idx="35">
                  <c:v>1.7777742911972494</c:v>
                </c:pt>
                <c:pt idx="36">
                  <c:v>2.4036749757347788</c:v>
                </c:pt>
                <c:pt idx="37">
                  <c:v>3.1880929118990533</c:v>
                </c:pt>
                <c:pt idx="38">
                  <c:v>4.1480339695545592</c:v>
                </c:pt>
                <c:pt idx="39">
                  <c:v>5.2943146166473491</c:v>
                </c:pt>
                <c:pt idx="40">
                  <c:v>6.6287752489150531</c:v>
                </c:pt>
                <c:pt idx="41">
                  <c:v>8.1416597706553588</c:v>
                </c:pt>
                <c:pt idx="42">
                  <c:v>9.8095415772136132</c:v>
                </c:pt>
                <c:pt idx="43">
                  <c:v>11.594194499944315</c:v>
                </c:pt>
                <c:pt idx="44">
                  <c:v>13.442763497446405</c:v>
                </c:pt>
                <c:pt idx="45">
                  <c:v>15.289477401403932</c:v>
                </c:pt>
                <c:pt idx="46">
                  <c:v>17.058971029534135</c:v>
                </c:pt>
                <c:pt idx="47">
                  <c:v>18.671066635848</c:v>
                </c:pt>
                <c:pt idx="48">
                  <c:v>20.046637314249217</c:v>
                </c:pt>
                <c:pt idx="49">
                  <c:v>21.113977010266883</c:v>
                </c:pt>
                <c:pt idx="50">
                  <c:v>21.814972130822106</c:v>
                </c:pt>
                <c:pt idx="51">
                  <c:v>22.110338302948726</c:v>
                </c:pt>
                <c:pt idx="52">
                  <c:v>21.98326624126047</c:v>
                </c:pt>
                <c:pt idx="53">
                  <c:v>21.441006020589256</c:v>
                </c:pt>
                <c:pt idx="54">
                  <c:v>20.514182026957219</c:v>
                </c:pt>
                <c:pt idx="55">
                  <c:v>19.253928635581371</c:v>
                </c:pt>
                <c:pt idx="56">
                  <c:v>17.727219317185913</c:v>
                </c:pt>
                <c:pt idx="57">
                  <c:v>16.010982566474606</c:v>
                </c:pt>
                <c:pt idx="58">
                  <c:v>14.185722453085114</c:v>
                </c:pt>
                <c:pt idx="59">
                  <c:v>12.329374359808648</c:v>
                </c:pt>
                <c:pt idx="60">
                  <c:v>10.512033280840724</c:v>
                </c:pt>
                <c:pt idx="61">
                  <c:v>8.7920170567892839</c:v>
                </c:pt>
                <c:pt idx="62">
                  <c:v>7.2135064374999693</c:v>
                </c:pt>
                <c:pt idx="63">
                  <c:v>5.8057780942655448</c:v>
                </c:pt>
                <c:pt idx="64">
                  <c:v>4.5838515891796376</c:v>
                </c:pt>
                <c:pt idx="65">
                  <c:v>3.5502322986646164</c:v>
                </c:pt>
                <c:pt idx="66">
                  <c:v>2.6973611639379973</c:v>
                </c:pt>
                <c:pt idx="67">
                  <c:v>2.010377138374821</c:v>
                </c:pt>
                <c:pt idx="68">
                  <c:v>1.4698468311722335</c:v>
                </c:pt>
                <c:pt idx="69">
                  <c:v>1.0541993180380451</c:v>
                </c:pt>
                <c:pt idx="70">
                  <c:v>0.74170206542798367</c:v>
                </c:pt>
                <c:pt idx="71">
                  <c:v>0.51190851410257077</c:v>
                </c:pt>
                <c:pt idx="72">
                  <c:v>0.34658624611035488</c:v>
                </c:pt>
                <c:pt idx="73">
                  <c:v>0.230189973322214</c:v>
                </c:pt>
                <c:pt idx="74">
                  <c:v>0.14997455704746723</c:v>
                </c:pt>
                <c:pt idx="75">
                  <c:v>9.5852816869445148E-2</c:v>
                </c:pt>
                <c:pt idx="76">
                  <c:v>6.0096375445379942E-2</c:v>
                </c:pt>
                <c:pt idx="77">
                  <c:v>3.6961346629792897E-2</c:v>
                </c:pt>
                <c:pt idx="78">
                  <c:v>2.2299924818317152E-2</c:v>
                </c:pt>
                <c:pt idx="79">
                  <c:v>1.3198212576487293E-2</c:v>
                </c:pt>
                <c:pt idx="80">
                  <c:v>7.6627198175706294E-3</c:v>
                </c:pt>
                <c:pt idx="81">
                  <c:v>4.364222462125901E-3</c:v>
                </c:pt>
                <c:pt idx="82">
                  <c:v>2.4382987795485149E-3</c:v>
                </c:pt>
                <c:pt idx="83">
                  <c:v>1.3363587736665622E-3</c:v>
                </c:pt>
                <c:pt idx="84">
                  <c:v>7.1848106027407282E-4</c:v>
                </c:pt>
                <c:pt idx="85">
                  <c:v>3.7893409768693741E-4</c:v>
                </c:pt>
                <c:pt idx="86">
                  <c:v>1.9605059068502969E-4</c:v>
                </c:pt>
                <c:pt idx="87">
                  <c:v>9.9501294524639413E-5</c:v>
                </c:pt>
                <c:pt idx="88">
                  <c:v>4.9538792195385089E-5</c:v>
                </c:pt>
                <c:pt idx="89">
                  <c:v>2.4194586472319353E-5</c:v>
                </c:pt>
                <c:pt idx="90">
                  <c:v>1.1591699135687069E-5</c:v>
                </c:pt>
                <c:pt idx="91">
                  <c:v>5.4479373439627745E-6</c:v>
                </c:pt>
                <c:pt idx="92">
                  <c:v>2.5117315155908539E-6</c:v>
                </c:pt>
                <c:pt idx="93">
                  <c:v>1.1359793389120637E-6</c:v>
                </c:pt>
                <c:pt idx="94">
                  <c:v>5.0399213269510722E-7</c:v>
                </c:pt>
                <c:pt idx="95">
                  <c:v>2.1934775245611458E-7</c:v>
                </c:pt>
                <c:pt idx="96">
                  <c:v>9.3648047561010108E-8</c:v>
                </c:pt>
                <c:pt idx="97">
                  <c:v>3.922115446445083E-8</c:v>
                </c:pt>
                <c:pt idx="98">
                  <c:v>1.6113805801497798E-8</c:v>
                </c:pt>
                <c:pt idx="99">
                  <c:v>6.4942945884579954E-9</c:v>
                </c:pt>
                <c:pt idx="100">
                  <c:v>2.5675679815486262E-9</c:v>
                </c:pt>
                <c:pt idx="101">
                  <c:v>9.9579060527899565E-10</c:v>
                </c:pt>
                <c:pt idx="102">
                  <c:v>3.7885254147333826E-10</c:v>
                </c:pt>
                <c:pt idx="103">
                  <c:v>1.4139318984350095E-10</c:v>
                </c:pt>
                <c:pt idx="104">
                  <c:v>5.176579481733836E-11</c:v>
                </c:pt>
                <c:pt idx="105">
                  <c:v>1.8591455346744959E-11</c:v>
                </c:pt>
                <c:pt idx="106">
                  <c:v>6.549980334371618E-12</c:v>
                </c:pt>
                <c:pt idx="107">
                  <c:v>2.263720017670399E-12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5-4DFA-BD89-E8028B265DEA}"/>
            </c:ext>
          </c:extLst>
        </c:ser>
        <c:ser>
          <c:idx val="1"/>
          <c:order val="1"/>
          <c:tx>
            <c:v>200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Sheet1!$I$38:$DL$38</c:f>
              <c:numCache>
                <c:formatCode>0.00</c:formatCode>
                <c:ptCount val="108"/>
                <c:pt idx="0">
                  <c:v>4.6575018852715095E-6</c:v>
                </c:pt>
                <c:pt idx="1">
                  <c:v>8.2032202978055079E-6</c:v>
                </c:pt>
                <c:pt idx="2">
                  <c:v>1.4292733700765841E-5</c:v>
                </c:pt>
                <c:pt idx="3">
                  <c:v>2.4634617395415017E-5</c:v>
                </c:pt>
                <c:pt idx="4">
                  <c:v>4.2002576654337517E-5</c:v>
                </c:pt>
                <c:pt idx="5">
                  <c:v>7.0844417969290053E-5</c:v>
                </c:pt>
                <c:pt idx="6">
                  <c:v>1.1820475094583284E-4</c:v>
                </c:pt>
                <c:pt idx="7">
                  <c:v>1.9510294276724194E-4</c:v>
                </c:pt>
                <c:pt idx="8">
                  <c:v>3.185607753518441E-4</c:v>
                </c:pt>
                <c:pt idx="9">
                  <c:v>5.145414565067729E-4</c:v>
                </c:pt>
                <c:pt idx="10">
                  <c:v>8.2214427210109764E-4</c:v>
                </c:pt>
                <c:pt idx="11">
                  <c:v>1.2994970301956007E-3</c:v>
                </c:pt>
                <c:pt idx="12">
                  <c:v>2.0318991062964944E-3</c:v>
                </c:pt>
                <c:pt idx="13">
                  <c:v>3.1428856450164979E-3</c:v>
                </c:pt>
                <c:pt idx="14">
                  <c:v>4.8089981660331647E-3</c:v>
                </c:pt>
                <c:pt idx="15">
                  <c:v>7.2791427378158776E-3</c:v>
                </c:pt>
                <c:pt idx="16">
                  <c:v>1.0899471793723249E-2</c:v>
                </c:pt>
                <c:pt idx="17">
                  <c:v>1.6144710435423183E-2</c:v>
                </c:pt>
                <c:pt idx="18">
                  <c:v>2.365672712626998E-2</c:v>
                </c:pt>
                <c:pt idx="19">
                  <c:v>3.429088176564303E-2</c:v>
                </c:pt>
                <c:pt idx="20">
                  <c:v>4.9170229719403609E-2</c:v>
                </c:pt>
                <c:pt idx="21">
                  <c:v>6.974698098245033E-2</c:v>
                </c:pt>
                <c:pt idx="22">
                  <c:v>9.7869683162822421E-2</c:v>
                </c:pt>
                <c:pt idx="23">
                  <c:v>0.13585340970429147</c:v>
                </c:pt>
                <c:pt idx="24">
                  <c:v>0.1865488154412128</c:v>
                </c:pt>
                <c:pt idx="25">
                  <c:v>0.25340433518302224</c:v>
                </c:pt>
                <c:pt idx="26">
                  <c:v>0.34051416064475992</c:v>
                </c:pt>
                <c:pt idx="27">
                  <c:v>0.45264310169429961</c:v>
                </c:pt>
                <c:pt idx="28">
                  <c:v>0.59521823403369334</c:v>
                </c:pt>
                <c:pt idx="29">
                  <c:v>0.77427661009857374</c:v>
                </c:pt>
                <c:pt idx="30">
                  <c:v>0.99635853411842756</c:v>
                </c:pt>
                <c:pt idx="31">
                  <c:v>1.2683372342624053</c:v>
                </c:pt>
                <c:pt idx="32">
                  <c:v>1.597178411182715</c:v>
                </c:pt>
                <c:pt idx="33">
                  <c:v>1.9896272136609716</c:v>
                </c:pt>
                <c:pt idx="34">
                  <c:v>2.4518256590850167</c:v>
                </c:pt>
                <c:pt idx="35">
                  <c:v>2.9888701730156586</c:v>
                </c:pt>
                <c:pt idx="36">
                  <c:v>3.6043263635969871</c:v>
                </c:pt>
                <c:pt idx="37">
                  <c:v>4.2997257709732697</c:v>
                </c:pt>
                <c:pt idx="38">
                  <c:v>5.0740763689927935</c:v>
                </c:pt>
                <c:pt idx="39">
                  <c:v>5.9234241682562265</c:v>
                </c:pt>
                <c:pt idx="40">
                  <c:v>6.8405064794913715</c:v>
                </c:pt>
                <c:pt idx="41">
                  <c:v>7.8145374406438677</c:v>
                </c:pt>
                <c:pt idx="42">
                  <c:v>8.8311627001590498</c:v>
                </c:pt>
                <c:pt idx="43">
                  <c:v>9.872612421155198</c:v>
                </c:pt>
                <c:pt idx="44">
                  <c:v>10.918070182753826</c:v>
                </c:pt>
                <c:pt idx="45">
                  <c:v>11.944260526626097</c:v>
                </c:pt>
                <c:pt idx="46">
                  <c:v>12.926240905116471</c:v>
                </c:pt>
                <c:pt idx="47">
                  <c:v>13.838366091371542</c:v>
                </c:pt>
                <c:pt idx="48">
                  <c:v>14.655376420533068</c:v>
                </c:pt>
                <c:pt idx="49">
                  <c:v>15.353547320095867</c:v>
                </c:pt>
                <c:pt idx="50">
                  <c:v>15.911828089321302</c:v>
                </c:pt>
                <c:pt idx="51">
                  <c:v>16.312894079902748</c:v>
                </c:pt>
                <c:pt idx="52">
                  <c:v>16.544039054710073</c:v>
                </c:pt>
                <c:pt idx="53">
                  <c:v>16.597843640624259</c:v>
                </c:pt>
                <c:pt idx="54">
                  <c:v>16.472570823198204</c:v>
                </c:pt>
                <c:pt idx="55">
                  <c:v>16.172259073664197</c:v>
                </c:pt>
                <c:pt idx="56">
                  <c:v>15.70650614332836</c:v>
                </c:pt>
                <c:pt idx="57">
                  <c:v>15.089959672260047</c:v>
                </c:pt>
                <c:pt idx="58">
                  <c:v>14.341552326138382</c:v>
                </c:pt>
                <c:pt idx="59">
                  <c:v>13.483537164918886</c:v>
                </c:pt>
                <c:pt idx="60">
                  <c:v>12.540391740598016</c:v>
                </c:pt>
                <c:pt idx="61">
                  <c:v>11.537665989942905</c:v>
                </c:pt>
                <c:pt idx="62">
                  <c:v>10.500848991024533</c:v>
                </c:pt>
                <c:pt idx="63">
                  <c:v>9.454323445951923</c:v>
                </c:pt>
                <c:pt idx="64">
                  <c:v>8.42046531118506</c:v>
                </c:pt>
                <c:pt idx="65">
                  <c:v>7.4189307649027825</c:v>
                </c:pt>
                <c:pt idx="66">
                  <c:v>6.4661553938288323</c:v>
                </c:pt>
                <c:pt idx="67">
                  <c:v>5.5750728729590886</c:v>
                </c:pt>
                <c:pt idx="68">
                  <c:v>4.7550441293012975</c:v>
                </c:pt>
                <c:pt idx="69">
                  <c:v>4.0119743438578661</c:v>
                </c:pt>
                <c:pt idx="70">
                  <c:v>3.3485850538743338</c:v>
                </c:pt>
                <c:pt idx="71">
                  <c:v>2.7648025025793395</c:v>
                </c:pt>
                <c:pt idx="72">
                  <c:v>2.2582212269831508</c:v>
                </c:pt>
                <c:pt idx="73">
                  <c:v>1.8246032703858088</c:v>
                </c:pt>
                <c:pt idx="74">
                  <c:v>1.4583776652253739</c:v>
                </c:pt>
                <c:pt idx="75">
                  <c:v>1.1531110986610968</c:v>
                </c:pt>
                <c:pt idx="76">
                  <c:v>0.90192804635783475</c:v>
                </c:pt>
                <c:pt idx="77">
                  <c:v>0.69786629520500698</c:v>
                </c:pt>
                <c:pt idx="78">
                  <c:v>0.53416096472932351</c:v>
                </c:pt>
                <c:pt idx="79">
                  <c:v>0.40445635486745279</c:v>
                </c:pt>
                <c:pt idx="80">
                  <c:v>0.30294987068702373</c:v>
                </c:pt>
                <c:pt idx="81">
                  <c:v>0.22447577078493189</c:v>
                </c:pt>
                <c:pt idx="82">
                  <c:v>0.16453858705251029</c:v>
                </c:pt>
                <c:pt idx="83">
                  <c:v>0.1193069237055832</c:v>
                </c:pt>
                <c:pt idx="84">
                  <c:v>8.5578195336156501E-2</c:v>
                </c:pt>
                <c:pt idx="85">
                  <c:v>6.0723974908718191E-2</c:v>
                </c:pt>
                <c:pt idx="86">
                  <c:v>4.2624260017585881E-2</c:v>
                </c:pt>
                <c:pt idx="87">
                  <c:v>2.9597368850643697E-2</c:v>
                </c:pt>
                <c:pt idx="88">
                  <c:v>2.0330541645928533E-2</c:v>
                </c:pt>
                <c:pt idx="89">
                  <c:v>1.3814793123639178E-2</c:v>
                </c:pt>
                <c:pt idx="90">
                  <c:v>9.2862295357346927E-3</c:v>
                </c:pt>
                <c:pt idx="91">
                  <c:v>6.1749583822371485E-3</c:v>
                </c:pt>
                <c:pt idx="92">
                  <c:v>4.0618908367010776E-3</c:v>
                </c:pt>
                <c:pt idx="93">
                  <c:v>2.6431514730721113E-3</c:v>
                </c:pt>
                <c:pt idx="94">
                  <c:v>1.7014353396267335E-3</c:v>
                </c:pt>
                <c:pt idx="95">
                  <c:v>1.0834489122720748E-3</c:v>
                </c:pt>
                <c:pt idx="96">
                  <c:v>6.8249742758012258E-4</c:v>
                </c:pt>
                <c:pt idx="97">
                  <c:v>4.2529785442840091E-4</c:v>
                </c:pt>
                <c:pt idx="98">
                  <c:v>2.6217118482888034E-4</c:v>
                </c:pt>
                <c:pt idx="99">
                  <c:v>1.5987343781544334E-4</c:v>
                </c:pt>
                <c:pt idx="100">
                  <c:v>9.6442234246083138E-5</c:v>
                </c:pt>
                <c:pt idx="101">
                  <c:v>5.7551653292958208E-5</c:v>
                </c:pt>
                <c:pt idx="102">
                  <c:v>3.3974098174077392E-5</c:v>
                </c:pt>
                <c:pt idx="103">
                  <c:v>1.9839817035210376E-5</c:v>
                </c:pt>
                <c:pt idx="104">
                  <c:v>1.1461117899340253E-5</c:v>
                </c:pt>
                <c:pt idx="105">
                  <c:v>6.5496167721933982E-6</c:v>
                </c:pt>
                <c:pt idx="106">
                  <c:v>3.7025794893273943E-6</c:v>
                </c:pt>
                <c:pt idx="107">
                  <c:v>2.0705822396497045E-6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5-4DFA-BD89-E8028B265DEA}"/>
            </c:ext>
          </c:extLst>
        </c:ser>
        <c:ser>
          <c:idx val="2"/>
          <c:order val="2"/>
          <c:tx>
            <c:v>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Sheet1!$I$39:$DL$39</c:f>
              <c:numCache>
                <c:formatCode>0.00</c:formatCode>
                <c:ptCount val="108"/>
                <c:pt idx="0">
                  <c:v>9.186788626163196E-5</c:v>
                </c:pt>
                <c:pt idx="1">
                  <c:v>1.4201969571884404E-4</c:v>
                </c:pt>
                <c:pt idx="2">
                  <c:v>2.1778276558327537E-4</c:v>
                </c:pt>
                <c:pt idx="3">
                  <c:v>3.3127488826041965E-4</c:v>
                </c:pt>
                <c:pt idx="4">
                  <c:v>4.9985449363102819E-4</c:v>
                </c:pt>
                <c:pt idx="5">
                  <c:v>7.4815014112611248E-4</c:v>
                </c:pt>
                <c:pt idx="6">
                  <c:v>1.1107696391512599E-3</c:v>
                </c:pt>
                <c:pt idx="7">
                  <c:v>1.6358719885108469E-3</c:v>
                </c:pt>
                <c:pt idx="8">
                  <c:v>2.389817341240262E-3</c:v>
                </c:pt>
                <c:pt idx="9">
                  <c:v>3.4631410268536719E-3</c:v>
                </c:pt>
                <c:pt idx="10">
                  <c:v>4.9781241514475563E-3</c:v>
                </c:pt>
                <c:pt idx="11">
                  <c:v>7.0982509049389002E-3</c:v>
                </c:pt>
                <c:pt idx="12">
                  <c:v>1.0039845888047256E-2</c:v>
                </c:pt>
                <c:pt idx="13">
                  <c:v>1.4086166688282902E-2</c:v>
                </c:pt>
                <c:pt idx="14">
                  <c:v>1.9604179804500497E-2</c:v>
                </c:pt>
                <c:pt idx="15">
                  <c:v>2.7064163460770178E-2</c:v>
                </c:pt>
                <c:pt idx="16">
                  <c:v>3.7062150515258033E-2</c:v>
                </c:pt>
                <c:pt idx="17">
                  <c:v>5.0345041134453011E-2</c:v>
                </c:pt>
                <c:pt idx="18">
                  <c:v>6.7837972814624115E-2</c:v>
                </c:pt>
                <c:pt idx="19">
                  <c:v>9.0673232780984908E-2</c:v>
                </c:pt>
                <c:pt idx="20">
                  <c:v>0.12021963782917879</c:v>
                </c:pt>
                <c:pt idx="21">
                  <c:v>0.15811089882956153</c:v>
                </c:pt>
                <c:pt idx="22">
                  <c:v>0.20627104877918334</c:v>
                </c:pt>
                <c:pt idx="23">
                  <c:v>0.26693457066872767</c:v>
                </c:pt>
                <c:pt idx="24">
                  <c:v>0.34265844989120658</c:v>
                </c:pt>
                <c:pt idx="25">
                  <c:v>0.43632303939042694</c:v>
                </c:pt>
                <c:pt idx="26">
                  <c:v>0.5511184150358458</c:v>
                </c:pt>
                <c:pt idx="27">
                  <c:v>0.69051286850434301</c:v>
                </c:pt>
                <c:pt idx="28">
                  <c:v>0.85820038950379329</c:v>
                </c:pt>
                <c:pt idx="29">
                  <c:v>1.0580244767852169</c:v>
                </c:pt>
                <c:pt idx="30">
                  <c:v>1.2938764239649827</c:v>
                </c:pt>
                <c:pt idx="31">
                  <c:v>1.5695673683887117</c:v>
                </c:pt>
                <c:pt idx="32">
                  <c:v>1.8886748599934948</c:v>
                </c:pt>
                <c:pt idx="33">
                  <c:v>2.2543664620034325</c:v>
                </c:pt>
                <c:pt idx="34">
                  <c:v>2.6692048612883164</c:v>
                </c:pt>
                <c:pt idx="35">
                  <c:v>3.1349410330636571</c:v>
                </c:pt>
                <c:pt idx="36">
                  <c:v>3.6523040298686933</c:v>
                </c:pt>
                <c:pt idx="37">
                  <c:v>4.2207977808748209</c:v>
                </c:pt>
                <c:pt idx="38">
                  <c:v>4.8385167130140605</c:v>
                </c:pt>
                <c:pt idx="39">
                  <c:v>5.501992859374301</c:v>
                </c:pt>
                <c:pt idx="40">
                  <c:v>6.2060872400456679</c:v>
                </c:pt>
                <c:pt idx="41">
                  <c:v>6.9439375598987061</c:v>
                </c:pt>
                <c:pt idx="42">
                  <c:v>7.7069725946421492</c:v>
                </c:pt>
                <c:pt idx="43">
                  <c:v>8.4850010280776118</c:v>
                </c:pt>
                <c:pt idx="44">
                  <c:v>9.2663790359807603</c:v>
                </c:pt>
                <c:pt idx="45">
                  <c:v>10.038256744139581</c:v>
                </c:pt>
                <c:pt idx="46">
                  <c:v>10.786899056192564</c:v>
                </c:pt>
                <c:pt idx="47">
                  <c:v>11.498071552208067</c:v>
                </c:pt>
                <c:pt idx="48">
                  <c:v>12.157477546409705</c:v>
                </c:pt>
                <c:pt idx="49">
                  <c:v>12.751228323436791</c:v>
                </c:pt>
                <c:pt idx="50">
                  <c:v>13.266325393198599</c:v>
                </c:pt>
                <c:pt idx="51">
                  <c:v>13.69113161304743</c:v>
                </c:pt>
                <c:pt idx="52">
                  <c:v>14.015807442763787</c:v>
                </c:pt>
                <c:pt idx="53">
                  <c:v>14.232689539984138</c:v>
                </c:pt>
                <c:pt idx="54">
                  <c:v>14.336591369682743</c:v>
                </c:pt>
                <c:pt idx="55">
                  <c:v>14.325009365705649</c:v>
                </c:pt>
                <c:pt idx="56">
                  <c:v>14.198223202520026</c:v>
                </c:pt>
                <c:pt idx="57">
                  <c:v>13.959284569760944</c:v>
                </c:pt>
                <c:pt idx="58">
                  <c:v>13.613895078673272</c:v>
                </c:pt>
                <c:pt idx="59">
                  <c:v>13.170180120854043</c:v>
                </c:pt>
                <c:pt idx="60">
                  <c:v>12.638371202456254</c:v>
                </c:pt>
                <c:pt idx="61">
                  <c:v>12.030414090531997</c:v>
                </c:pt>
                <c:pt idx="62">
                  <c:v>11.359523708751809</c:v>
                </c:pt>
                <c:pt idx="63">
                  <c:v>10.639708887039809</c:v>
                </c:pt>
                <c:pt idx="64">
                  <c:v>9.8852907029012265</c:v>
                </c:pt>
                <c:pt idx="65">
                  <c:v>9.1104372744022992</c:v>
                </c:pt>
                <c:pt idx="66">
                  <c:v>8.328735615317763</c:v>
                </c:pt>
                <c:pt idx="67">
                  <c:v>7.5528177798355829</c:v>
                </c:pt>
                <c:pt idx="68">
                  <c:v>6.7940543178360766</c:v>
                </c:pt>
                <c:pt idx="69">
                  <c:v>6.0623233839722355</c:v>
                </c:pt>
                <c:pt idx="70">
                  <c:v>5.3658590550829031</c:v>
                </c:pt>
                <c:pt idx="71">
                  <c:v>4.7111778491041596</c:v>
                </c:pt>
                <c:pt idx="72">
                  <c:v>4.1030783942681186</c:v>
                </c:pt>
                <c:pt idx="73">
                  <c:v>3.5447058916335319</c:v>
                </c:pt>
                <c:pt idx="74">
                  <c:v>3.0376705891482705</c:v>
                </c:pt>
                <c:pt idx="75">
                  <c:v>2.5822080014187949</c:v>
                </c:pt>
                <c:pt idx="76">
                  <c:v>2.177368048479337</c:v>
                </c:pt>
                <c:pt idx="77">
                  <c:v>1.8212205649672482</c:v>
                </c:pt>
                <c:pt idx="78">
                  <c:v>1.5110656132248645</c:v>
                </c:pt>
                <c:pt idx="79">
                  <c:v>1.2436385521455484</c:v>
                </c:pt>
                <c:pt idx="80">
                  <c:v>1.0153016857926527</c:v>
                </c:pt>
                <c:pt idx="81">
                  <c:v>0.82221636213250715</c:v>
                </c:pt>
                <c:pt idx="82">
                  <c:v>0.66049144934150072</c:v>
                </c:pt>
                <c:pt idx="83">
                  <c:v>0.52630604863202901</c:v>
                </c:pt>
                <c:pt idx="84">
                  <c:v>0.41600600505446556</c:v>
                </c:pt>
                <c:pt idx="85">
                  <c:v>0.32617518331870177</c:v>
                </c:pt>
                <c:pt idx="86">
                  <c:v>0.25368355057795744</c:v>
                </c:pt>
                <c:pt idx="87">
                  <c:v>0.19571484885191975</c:v>
                </c:pt>
                <c:pt idx="88">
                  <c:v>0.14977706739996655</c:v>
                </c:pt>
                <c:pt idx="89">
                  <c:v>0.11369907881496585</c:v>
                </c:pt>
                <c:pt idx="90">
                  <c:v>8.5616731874206528E-2</c:v>
                </c:pt>
                <c:pt idx="91">
                  <c:v>6.395145400450139E-2</c:v>
                </c:pt>
                <c:pt idx="92">
                  <c:v>4.7384060808212343E-2</c:v>
                </c:pt>
                <c:pt idx="93">
                  <c:v>3.4826049083897234E-2</c:v>
                </c:pt>
                <c:pt idx="94">
                  <c:v>2.5390205476287415E-2</c:v>
                </c:pt>
                <c:pt idx="95">
                  <c:v>1.8361928848158182E-2</c:v>
                </c:pt>
                <c:pt idx="96">
                  <c:v>1.3172265075645841E-2</c:v>
                </c:pt>
                <c:pt idx="97">
                  <c:v>9.3733039515942577E-3</c:v>
                </c:pt>
                <c:pt idx="98">
                  <c:v>6.6162973598866909E-3</c:v>
                </c:pt>
                <c:pt idx="99">
                  <c:v>4.6326277900731643E-3</c:v>
                </c:pt>
                <c:pt idx="100">
                  <c:v>3.2175838793194905E-3</c:v>
                </c:pt>
                <c:pt idx="101">
                  <c:v>2.2167791272986628E-3</c:v>
                </c:pt>
                <c:pt idx="102">
                  <c:v>1.5149735366427235E-3</c:v>
                </c:pt>
                <c:pt idx="103">
                  <c:v>1.0270172703434389E-3</c:v>
                </c:pt>
                <c:pt idx="104">
                  <c:v>6.9062218273548387E-4</c:v>
                </c:pt>
                <c:pt idx="105">
                  <c:v>4.6067365618463352E-4</c:v>
                </c:pt>
                <c:pt idx="106">
                  <c:v>3.0481498145696419E-4</c:v>
                </c:pt>
                <c:pt idx="107">
                  <c:v>2.0006416978688522E-4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5-4DFA-BD89-E8028B265DEA}"/>
            </c:ext>
          </c:extLst>
        </c:ser>
        <c:ser>
          <c:idx val="3"/>
          <c:order val="3"/>
          <c:tx>
            <c:v>400</c:v>
          </c:tx>
          <c:spPr>
            <a:ln w="19050" cap="rnd">
              <a:solidFill>
                <a:srgbClr val="C38065"/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Sheet1!$I$40:$DL$40</c:f>
              <c:numCache>
                <c:formatCode>0.00</c:formatCode>
                <c:ptCount val="108"/>
                <c:pt idx="0">
                  <c:v>2.0750103679401989E-4</c:v>
                </c:pt>
                <c:pt idx="1">
                  <c:v>3.0710658584676365E-4</c:v>
                </c:pt>
                <c:pt idx="2">
                  <c:v>4.513257176764231E-4</c:v>
                </c:pt>
                <c:pt idx="3">
                  <c:v>6.5860212184022237E-4</c:v>
                </c:pt>
                <c:pt idx="4">
                  <c:v>9.5430733591531168E-4</c:v>
                </c:pt>
                <c:pt idx="5">
                  <c:v>1.3730472787115389E-3</c:v>
                </c:pt>
                <c:pt idx="6">
                  <c:v>1.9616196973709765E-3</c:v>
                </c:pt>
                <c:pt idx="7">
                  <c:v>2.7827630523080764E-3</c:v>
                </c:pt>
                <c:pt idx="8">
                  <c:v>3.9198525945686909E-3</c:v>
                </c:pt>
                <c:pt idx="9">
                  <c:v>5.482710764743051E-3</c:v>
                </c:pt>
                <c:pt idx="10">
                  <c:v>7.6147040390205445E-3</c:v>
                </c:pt>
                <c:pt idx="11">
                  <c:v>1.0501293904896842E-2</c:v>
                </c:pt>
                <c:pt idx="12">
                  <c:v>1.4380192220029423E-2</c:v>
                </c:pt>
                <c:pt idx="13">
                  <c:v>1.9553236886830885E-2</c:v>
                </c:pt>
                <c:pt idx="14">
                  <c:v>2.6400048509134057E-2</c:v>
                </c:pt>
                <c:pt idx="15">
                  <c:v>3.5393448595197788E-2</c:v>
                </c:pt>
                <c:pt idx="16">
                  <c:v>4.7116511620159097E-2</c:v>
                </c:pt>
                <c:pt idx="17">
                  <c:v>6.228098463770175E-2</c:v>
                </c:pt>
                <c:pt idx="18">
                  <c:v>8.174663859652706E-2</c:v>
                </c:pt>
                <c:pt idx="19">
                  <c:v>0.106540916859444</c:v>
                </c:pt>
                <c:pt idx="20">
                  <c:v>0.13787802339287883</c:v>
                </c:pt>
                <c:pt idx="21">
                  <c:v>0.17717635397389475</c:v>
                </c:pt>
                <c:pt idx="22">
                  <c:v>0.22607293077351936</c:v>
                </c:pt>
                <c:pt idx="23">
                  <c:v>0.2864332701469211</c:v>
                </c:pt>
                <c:pt idx="24">
                  <c:v>0.36035491564506233</c:v>
                </c:pt>
                <c:pt idx="25">
                  <c:v>0.45016272672655339</c:v>
                </c:pt>
                <c:pt idx="26">
                  <c:v>0.55839395417321225</c:v>
                </c:pt>
                <c:pt idx="27">
                  <c:v>0.68777118216752986</c:v>
                </c:pt>
                <c:pt idx="28">
                  <c:v>0.84116139920843025</c:v>
                </c:pt>
                <c:pt idx="29">
                  <c:v>1.021519796278155</c:v>
                </c:pt>
                <c:pt idx="30">
                  <c:v>1.2318173947933027</c:v>
                </c:pt>
                <c:pt idx="31">
                  <c:v>1.4749522829904678</c:v>
                </c:pt>
                <c:pt idx="32">
                  <c:v>1.7536450792372678</c:v>
                </c:pt>
                <c:pt idx="33">
                  <c:v>2.0703202215670626</c:v>
                </c:pt>
                <c:pt idx="34">
                  <c:v>2.4269757660571734</c:v>
                </c:pt>
                <c:pt idx="35">
                  <c:v>2.8250455083248185</c:v>
                </c:pt>
                <c:pt idx="36">
                  <c:v>3.2652583539026705</c:v>
                </c:pt>
                <c:pt idx="37">
                  <c:v>3.7475008747520246</c:v>
                </c:pt>
                <c:pt idx="38">
                  <c:v>4.2706898141140712</c:v>
                </c:pt>
                <c:pt idx="39">
                  <c:v>4.8326618530109151</c:v>
                </c:pt>
                <c:pt idx="40">
                  <c:v>5.4300881481103387</c:v>
                </c:pt>
                <c:pt idx="41">
                  <c:v>6.0584209255814505</c:v>
                </c:pt>
                <c:pt idx="42">
                  <c:v>6.711878723930333</c:v>
                </c:pt>
                <c:pt idx="43">
                  <c:v>7.3834757040651846</c:v>
                </c:pt>
                <c:pt idx="44">
                  <c:v>8.0650988041527896</c:v>
                </c:pt>
                <c:pt idx="45">
                  <c:v>8.747634463924161</c:v>
                </c:pt>
                <c:pt idx="46">
                  <c:v>9.4211442682640989</c:v>
                </c:pt>
                <c:pt idx="47">
                  <c:v>10.075086286799863</c:v>
                </c:pt>
                <c:pt idx="48">
                  <c:v>10.698576265217808</c:v>
                </c:pt>
                <c:pt idx="49">
                  <c:v>11.280680322906447</c:v>
                </c:pt>
                <c:pt idx="50">
                  <c:v>11.810728603370377</c:v>
                </c:pt>
                <c:pt idx="51">
                  <c:v>12.278637573834084</c:v>
                </c:pt>
                <c:pt idx="52">
                  <c:v>12.67522752204807</c:v>
                </c:pt>
                <c:pt idx="53">
                  <c:v>12.992521360580835</c:v>
                </c:pt>
                <c:pt idx="54">
                  <c:v>13.224011185868186</c:v>
                </c:pt>
                <c:pt idx="55">
                  <c:v>13.364880162717512</c:v>
                </c:pt>
                <c:pt idx="56">
                  <c:v>13.412169171062862</c:v>
                </c:pt>
                <c:pt idx="57">
                  <c:v>13.364880162717506</c:v>
                </c:pt>
                <c:pt idx="58">
                  <c:v>13.224011185868177</c:v>
                </c:pt>
                <c:pt idx="59">
                  <c:v>12.992521360580822</c:v>
                </c:pt>
                <c:pt idx="60">
                  <c:v>12.675227522048054</c:v>
                </c:pt>
                <c:pt idx="61">
                  <c:v>12.278637573834065</c:v>
                </c:pt>
                <c:pt idx="62">
                  <c:v>11.810728603370357</c:v>
                </c:pt>
                <c:pt idx="63">
                  <c:v>11.28068032290642</c:v>
                </c:pt>
                <c:pt idx="64">
                  <c:v>10.698576265217778</c:v>
                </c:pt>
                <c:pt idx="65">
                  <c:v>10.075086286799833</c:v>
                </c:pt>
                <c:pt idx="66">
                  <c:v>9.4211442682640651</c:v>
                </c:pt>
                <c:pt idx="67">
                  <c:v>8.7476344639241272</c:v>
                </c:pt>
                <c:pt idx="68">
                  <c:v>8.0650988041527558</c:v>
                </c:pt>
                <c:pt idx="69">
                  <c:v>7.3834757040651509</c:v>
                </c:pt>
                <c:pt idx="70">
                  <c:v>6.7118787239302993</c:v>
                </c:pt>
                <c:pt idx="71">
                  <c:v>6.0584209255814185</c:v>
                </c:pt>
                <c:pt idx="72">
                  <c:v>5.4300881481103085</c:v>
                </c:pt>
                <c:pt idx="73">
                  <c:v>4.8326618530108858</c:v>
                </c:pt>
                <c:pt idx="74">
                  <c:v>4.2706898141140437</c:v>
                </c:pt>
                <c:pt idx="75">
                  <c:v>3.7475008747519993</c:v>
                </c:pt>
                <c:pt idx="76">
                  <c:v>3.265258353902647</c:v>
                </c:pt>
                <c:pt idx="77">
                  <c:v>2.8250455083247976</c:v>
                </c:pt>
                <c:pt idx="78">
                  <c:v>2.4269757660571543</c:v>
                </c:pt>
                <c:pt idx="79">
                  <c:v>2.0703202215670458</c:v>
                </c:pt>
                <c:pt idx="80">
                  <c:v>1.7536450792372527</c:v>
                </c:pt>
                <c:pt idx="81">
                  <c:v>1.4749522829904553</c:v>
                </c:pt>
                <c:pt idx="82">
                  <c:v>1.2318173947932904</c:v>
                </c:pt>
                <c:pt idx="83">
                  <c:v>1.0215197962781462</c:v>
                </c:pt>
                <c:pt idx="84">
                  <c:v>0.84116139920842148</c:v>
                </c:pt>
                <c:pt idx="85">
                  <c:v>0.6877711821675232</c:v>
                </c:pt>
                <c:pt idx="86">
                  <c:v>0.55839395417320614</c:v>
                </c:pt>
                <c:pt idx="87">
                  <c:v>0.45016272672654861</c:v>
                </c:pt>
                <c:pt idx="88">
                  <c:v>0.36035491564505773</c:v>
                </c:pt>
                <c:pt idx="89">
                  <c:v>0.28643327014691755</c:v>
                </c:pt>
                <c:pt idx="90">
                  <c:v>0.22607293077351617</c:v>
                </c:pt>
                <c:pt idx="91">
                  <c:v>0.17717635397389239</c:v>
                </c:pt>
                <c:pt idx="92">
                  <c:v>0.13787802339287672</c:v>
                </c:pt>
                <c:pt idx="93">
                  <c:v>0.1065409168594425</c:v>
                </c:pt>
                <c:pt idx="94">
                  <c:v>8.1746638596525756E-2</c:v>
                </c:pt>
                <c:pt idx="95">
                  <c:v>6.2280984637700862E-2</c:v>
                </c:pt>
                <c:pt idx="96">
                  <c:v>4.7116511620158306E-2</c:v>
                </c:pt>
                <c:pt idx="97">
                  <c:v>3.5393448595197254E-2</c:v>
                </c:pt>
                <c:pt idx="98">
                  <c:v>2.6400048509133613E-2</c:v>
                </c:pt>
                <c:pt idx="99">
                  <c:v>1.9553236886830576E-2</c:v>
                </c:pt>
                <c:pt idx="100">
                  <c:v>1.4380192220029151E-2</c:v>
                </c:pt>
                <c:pt idx="101">
                  <c:v>1.0501293904896666E-2</c:v>
                </c:pt>
                <c:pt idx="102">
                  <c:v>7.6147040390204023E-3</c:v>
                </c:pt>
                <c:pt idx="103">
                  <c:v>5.482710764742953E-3</c:v>
                </c:pt>
                <c:pt idx="104">
                  <c:v>3.9198525945686206E-3</c:v>
                </c:pt>
                <c:pt idx="105">
                  <c:v>2.7827630523080127E-3</c:v>
                </c:pt>
                <c:pt idx="106">
                  <c:v>1.9616196973709344E-3</c:v>
                </c:pt>
                <c:pt idx="107">
                  <c:v>1.3730472787115099E-3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15-4DFA-BD89-E8028B265DEA}"/>
            </c:ext>
          </c:extLst>
        </c:ser>
        <c:ser>
          <c:idx val="4"/>
          <c:order val="4"/>
          <c:tx>
            <c:v>500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Sheet1!$I$41:$DL$41</c:f>
              <c:numCache>
                <c:formatCode>0.00</c:formatCode>
                <c:ptCount val="108"/>
                <c:pt idx="0">
                  <c:v>1.3204330303440251E-4</c:v>
                </c:pt>
                <c:pt idx="1">
                  <c:v>1.9630266941841188E-4</c:v>
                </c:pt>
                <c:pt idx="2">
                  <c:v>2.8981449131983638E-4</c:v>
                </c:pt>
                <c:pt idx="3">
                  <c:v>4.249110793944489E-4</c:v>
                </c:pt>
                <c:pt idx="4">
                  <c:v>6.186714563072627E-4</c:v>
                </c:pt>
                <c:pt idx="5">
                  <c:v>8.9455319174953668E-4</c:v>
                </c:pt>
                <c:pt idx="6">
                  <c:v>1.2845065580695755E-3</c:v>
                </c:pt>
                <c:pt idx="7">
                  <c:v>1.8316839851954872E-3</c:v>
                </c:pt>
                <c:pt idx="8">
                  <c:v>2.5938737660122614E-3</c:v>
                </c:pt>
                <c:pt idx="9">
                  <c:v>3.647801447993352E-3</c:v>
                </c:pt>
                <c:pt idx="10">
                  <c:v>5.0944536119511613E-3</c:v>
                </c:pt>
                <c:pt idx="11">
                  <c:v>7.0655845686618613E-3</c:v>
                </c:pt>
                <c:pt idx="12">
                  <c:v>9.7315641930486758E-3</c:v>
                </c:pt>
                <c:pt idx="13">
                  <c:v>1.3310711506861811E-2</c:v>
                </c:pt>
                <c:pt idx="14">
                  <c:v>1.8080230206473306E-2</c:v>
                </c:pt>
                <c:pt idx="15">
                  <c:v>2.4388815427677075E-2</c:v>
                </c:pt>
                <c:pt idx="16">
                  <c:v>3.2670932042512459E-2</c:v>
                </c:pt>
                <c:pt idx="17">
                  <c:v>4.3462670527245936E-2</c:v>
                </c:pt>
                <c:pt idx="18">
                  <c:v>5.7418964635122804E-2</c:v>
                </c:pt>
                <c:pt idx="19">
                  <c:v>7.5331804855925374E-2</c:v>
                </c:pt>
                <c:pt idx="20">
                  <c:v>9.8148904012778912E-2</c:v>
                </c:pt>
                <c:pt idx="21">
                  <c:v>0.12699206994072734</c:v>
                </c:pt>
                <c:pt idx="22">
                  <c:v>0.1631743216862982</c:v>
                </c:pt>
                <c:pt idx="23">
                  <c:v>0.20821456021846735</c:v>
                </c:pt>
                <c:pt idx="24">
                  <c:v>0.26384838609933298</c:v>
                </c:pt>
                <c:pt idx="25">
                  <c:v>0.33203346240319825</c:v>
                </c:pt>
                <c:pt idx="26">
                  <c:v>0.41494767206680777</c:v>
                </c:pt>
                <c:pt idx="27">
                  <c:v>0.51497823781317387</c:v>
                </c:pt>
                <c:pt idx="28">
                  <c:v>0.63469998385501014</c:v>
                </c:pt>
                <c:pt idx="29">
                  <c:v>0.77684104504572982</c:v>
                </c:pt>
                <c:pt idx="30">
                  <c:v>0.94423459138670829</c:v>
                </c:pt>
                <c:pt idx="31">
                  <c:v>1.1397555488275055</c:v>
                </c:pt>
                <c:pt idx="32">
                  <c:v>1.3662418681740773</c:v>
                </c:pt>
                <c:pt idx="33">
                  <c:v>1.6264006193060971</c:v>
                </c:pt>
                <c:pt idx="34">
                  <c:v>1.9227000519710991</c:v>
                </c:pt>
                <c:pt idx="35">
                  <c:v>2.2572497374539369</c:v>
                </c:pt>
                <c:pt idx="36">
                  <c:v>2.6316719433631461</c:v>
                </c:pt>
                <c:pt idx="37">
                  <c:v>3.0469684390008167</c:v>
                </c:pt>
                <c:pt idx="38">
                  <c:v>3.5033879122083489</c:v>
                </c:pt>
                <c:pt idx="39">
                  <c:v>4.0003000232328647</c:v>
                </c:pt>
                <c:pt idx="40">
                  <c:v>4.5360827470759482</c:v>
                </c:pt>
                <c:pt idx="41">
                  <c:v>5.1080299860373941</c:v>
                </c:pt>
                <c:pt idx="42">
                  <c:v>5.7122864015935937</c:v>
                </c:pt>
                <c:pt idx="43">
                  <c:v>6.3438159689000493</c:v>
                </c:pt>
                <c:pt idx="44">
                  <c:v>6.9964098708241584</c:v>
                </c:pt>
                <c:pt idx="45">
                  <c:v>7.6627380228077868</c:v>
                </c:pt>
                <c:pt idx="46">
                  <c:v>8.3344467884886342</c:v>
                </c:pt>
                <c:pt idx="47">
                  <c:v>9.0023033757137494</c:v>
                </c:pt>
                <c:pt idx="48">
                  <c:v>9.6563850920494456</c:v>
                </c:pt>
                <c:pt idx="49">
                  <c:v>10.286309214223172</c:v>
                </c:pt>
                <c:pt idx="50">
                  <c:v>10.88149683335088</c:v>
                </c:pt>
                <c:pt idx="51">
                  <c:v>11.431461833979478</c:v>
                </c:pt>
                <c:pt idx="52">
                  <c:v>11.926114305598979</c:v>
                </c:pt>
                <c:pt idx="53">
                  <c:v>12.356066312812858</c:v>
                </c:pt>
                <c:pt idx="54">
                  <c:v>12.712927182017481</c:v>
                </c:pt>
                <c:pt idx="55">
                  <c:v>12.989575379565627</c:v>
                </c:pt>
                <c:pt idx="56">
                  <c:v>13.180394696193929</c:v>
                </c:pt>
                <c:pt idx="57">
                  <c:v>13.281463803158804</c:v>
                </c:pt>
                <c:pt idx="58">
                  <c:v>13.2906902451659</c:v>
                </c:pt>
                <c:pt idx="59">
                  <c:v>13.207882474971834</c:v>
                </c:pt>
                <c:pt idx="60">
                  <c:v>13.034756465848522</c:v>
                </c:pt>
                <c:pt idx="61">
                  <c:v>12.774876583066876</c:v>
                </c:pt>
                <c:pt idx="62">
                  <c:v>12.433533560244271</c:v>
                </c:pt>
                <c:pt idx="63">
                  <c:v>12.017565415388249</c:v>
                </c:pt>
                <c:pt idx="64">
                  <c:v>11.535129772564076</c:v>
                </c:pt>
                <c:pt idx="65">
                  <c:v>10.995438172891335</c:v>
                </c:pt>
                <c:pt idx="66">
                  <c:v>10.408464445558684</c:v>
                </c:pt>
                <c:pt idx="67">
                  <c:v>9.7846399940818554</c:v>
                </c:pt>
                <c:pt idx="68">
                  <c:v>9.134548913234255</c:v>
                </c:pt>
                <c:pt idx="69">
                  <c:v>8.4686352156396048</c:v>
                </c:pt>
                <c:pt idx="70">
                  <c:v>7.7969331870054042</c:v>
                </c:pt>
                <c:pt idx="71">
                  <c:v>7.1288301162260606</c:v>
                </c:pt>
                <c:pt idx="72">
                  <c:v>6.472868499440402</c:v>
                </c:pt>
                <c:pt idx="73">
                  <c:v>5.8365924496227555</c:v>
                </c:pt>
                <c:pt idx="74">
                  <c:v>5.226440612850257</c:v>
                </c:pt>
                <c:pt idx="75">
                  <c:v>4.6476855481786483</c:v>
                </c:pt>
                <c:pt idx="76">
                  <c:v>4.1044174008616263</c:v>
                </c:pt>
                <c:pt idx="77">
                  <c:v>3.599567893086562</c:v>
                </c:pt>
                <c:pt idx="78">
                  <c:v>3.1349692458962082</c:v>
                </c:pt>
                <c:pt idx="79">
                  <c:v>2.7114416706426328</c:v>
                </c:pt>
                <c:pt idx="80">
                  <c:v>2.3289025356971531</c:v>
                </c:pt>
                <c:pt idx="81">
                  <c:v>1.9864902022938511</c:v>
                </c:pt>
                <c:pt idx="82">
                  <c:v>1.6826957860075735</c:v>
                </c:pt>
                <c:pt idx="83">
                  <c:v>1.4154966730928162</c:v>
                </c:pt>
                <c:pt idx="84">
                  <c:v>1.1824864282077026</c:v>
                </c:pt>
                <c:pt idx="85">
                  <c:v>0.98099669205053985</c:v>
                </c:pt>
                <c:pt idx="86">
                  <c:v>0.80820770614090276</c:v>
                </c:pt>
                <c:pt idx="87">
                  <c:v>0.66124514639316945</c:v>
                </c:pt>
                <c:pt idx="88">
                  <c:v>0.53726193712162584</c:v>
                </c:pt>
                <c:pt idx="89">
                  <c:v>0.43350460581224226</c:v>
                </c:pt>
                <c:pt idx="90">
                  <c:v>0.34736449381408174</c:v>
                </c:pt>
                <c:pt idx="91">
                  <c:v>0.27641474052358544</c:v>
                </c:pt>
                <c:pt idx="92">
                  <c:v>0.21843440296711414</c:v>
                </c:pt>
                <c:pt idx="93">
                  <c:v>0.17142136410179526</c:v>
                </c:pt>
                <c:pt idx="94">
                  <c:v>0.13359583527720917</c:v>
                </c:pt>
                <c:pt idx="95">
                  <c:v>0.10339629063988021</c:v>
                </c:pt>
                <c:pt idx="96">
                  <c:v>7.9469606715493274E-2</c:v>
                </c:pt>
                <c:pt idx="97">
                  <c:v>6.0657043015246159E-2</c:v>
                </c:pt>
                <c:pt idx="98">
                  <c:v>4.5977512620099262E-2</c:v>
                </c:pt>
                <c:pt idx="99">
                  <c:v>3.4609376522046334E-2</c:v>
                </c:pt>
                <c:pt idx="100">
                  <c:v>2.5871770206963057E-2</c:v>
                </c:pt>
                <c:pt idx="101">
                  <c:v>1.9206250140433732E-2</c:v>
                </c:pt>
                <c:pt idx="102">
                  <c:v>1.415934235169139E-2</c:v>
                </c:pt>
                <c:pt idx="103">
                  <c:v>1.0366392544781292E-2</c:v>
                </c:pt>
                <c:pt idx="104">
                  <c:v>7.5369612801226438E-3</c:v>
                </c:pt>
                <c:pt idx="105">
                  <c:v>5.441880292207932E-3</c:v>
                </c:pt>
                <c:pt idx="106">
                  <c:v>3.9019863898774433E-3</c:v>
                </c:pt>
                <c:pt idx="107">
                  <c:v>2.7784755691385543E-3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15-4DFA-BD89-E8028B26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51528"/>
        <c:axId val="396148904"/>
      </c:scatterChart>
      <c:valAx>
        <c:axId val="3961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8904"/>
        <c:crosses val="autoZero"/>
        <c:crossBetween val="midCat"/>
      </c:valAx>
      <c:valAx>
        <c:axId val="396148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60468747156602"/>
          <c:y val="0.90819155735359147"/>
          <c:w val="0.62951333794780939"/>
          <c:h val="7.082376905887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560508</xdr:colOff>
      <xdr:row>15</xdr:row>
      <xdr:rowOff>145072</xdr:rowOff>
    </xdr:from>
    <xdr:to>
      <xdr:col>11</xdr:col>
      <xdr:colOff>249113</xdr:colOff>
      <xdr:row>31</xdr:row>
      <xdr:rowOff>131883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3C2EB-B1CB-4A6D-8DBD-E37316C1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437459</xdr:colOff>
      <xdr:row>17</xdr:row>
      <xdr:rowOff>190499</xdr:rowOff>
    </xdr:from>
    <xdr:to>
      <xdr:col>3</xdr:col>
      <xdr:colOff>437459</xdr:colOff>
      <xdr:row>29</xdr:row>
      <xdr:rowOff>131885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F8414C6-DBBC-4183-B197-527C98DA1ED2}"/>
            </a:ext>
          </a:extLst>
        </xdr:cNvPr>
        <xdr:cNvCxnSpPr/>
      </xdr:nvCxnSpPr>
      <xdr:spPr>
        <a:xfrm>
          <a:off x="2521753" y="3686734"/>
          <a:ext cx="0" cy="2227386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368006</xdr:colOff>
      <xdr:row>16</xdr:row>
      <xdr:rowOff>95251</xdr:rowOff>
    </xdr:from>
    <xdr:to>
      <xdr:col>3</xdr:col>
      <xdr:colOff>507712</xdr:colOff>
      <xdr:row>17</xdr:row>
      <xdr:rowOff>168520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DDFBE29-5F9F-4357-83FB-604B8487B12D}"/>
            </a:ext>
          </a:extLst>
        </xdr:cNvPr>
        <xdr:cNvGrpSpPr/>
      </xdr:nvGrpSpPr>
      <xdr:grpSpPr>
        <a:xfrm flipH="1">
          <a:off x="2452300" y="3400986"/>
          <a:ext cx="139706" cy="263769"/>
          <a:chOff x="19079308" y="3714750"/>
          <a:chExt cx="511420" cy="945173"/>
        </a:xfrm>
      </xdr:grpSpPr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75376773-EA85-4B83-B484-9E32E0A37766}"/>
              </a:ext>
            </a:extLst>
          </xdr:cNvPr>
          <xdr:cNvCxnSpPr/>
        </xdr:nvCxnSpPr>
        <xdr:spPr>
          <a:xfrm flipH="1">
            <a:off x="19079308" y="3714750"/>
            <a:ext cx="256442" cy="87923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A6B1A049-BDF3-48EE-8DBA-6B28F78B9039}"/>
              </a:ext>
            </a:extLst>
          </xdr:cNvPr>
          <xdr:cNvCxnSpPr/>
        </xdr:nvCxnSpPr>
        <xdr:spPr>
          <a:xfrm>
            <a:off x="19334286" y="3720610"/>
            <a:ext cx="256442" cy="87923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FC07808B-B4AA-4EAF-9392-EA8E16BA6AD7}"/>
              </a:ext>
            </a:extLst>
          </xdr:cNvPr>
          <xdr:cNvCxnSpPr/>
        </xdr:nvCxnSpPr>
        <xdr:spPr>
          <a:xfrm flipH="1">
            <a:off x="19328423" y="3719145"/>
            <a:ext cx="11723" cy="94077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87922</xdr:colOff>
      <xdr:row>15</xdr:row>
      <xdr:rowOff>153866</xdr:rowOff>
    </xdr:from>
    <xdr:to>
      <xdr:col>26</xdr:col>
      <xdr:colOff>238123</xdr:colOff>
      <xdr:row>31</xdr:row>
      <xdr:rowOff>131884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F0DB43-E129-438D-9C50-5C4038538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556846</xdr:colOff>
      <xdr:row>29</xdr:row>
      <xdr:rowOff>65942</xdr:rowOff>
    </xdr:from>
    <xdr:to>
      <xdr:col>10</xdr:col>
      <xdr:colOff>131885</xdr:colOff>
      <xdr:row>29</xdr:row>
      <xdr:rowOff>65942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4080C6-4D3D-4325-9444-B76EA671DFD2}"/>
            </a:ext>
          </a:extLst>
        </xdr:cNvPr>
        <xdr:cNvCxnSpPr/>
      </xdr:nvCxnSpPr>
      <xdr:spPr>
        <a:xfrm>
          <a:off x="15364558" y="5312019"/>
          <a:ext cx="2659673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452545</xdr:colOff>
      <xdr:row>18</xdr:row>
      <xdr:rowOff>131885</xdr:rowOff>
    </xdr:from>
    <xdr:to>
      <xdr:col>4</xdr:col>
      <xdr:colOff>452545</xdr:colOff>
      <xdr:row>28</xdr:row>
      <xdr:rowOff>139213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F208D0B-7A68-4F03-A1B0-7AC9D65FE0FD}"/>
            </a:ext>
          </a:extLst>
        </xdr:cNvPr>
        <xdr:cNvCxnSpPr/>
      </xdr:nvCxnSpPr>
      <xdr:spPr>
        <a:xfrm>
          <a:off x="3141957" y="3818620"/>
          <a:ext cx="0" cy="1912328"/>
        </a:xfrm>
        <a:prstGeom prst="line">
          <a:avLst/>
        </a:prstGeom>
        <a:ln w="222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458839</xdr:colOff>
      <xdr:row>18</xdr:row>
      <xdr:rowOff>130420</xdr:rowOff>
    </xdr:from>
    <xdr:to>
      <xdr:col>5</xdr:col>
      <xdr:colOff>458839</xdr:colOff>
      <xdr:row>28</xdr:row>
      <xdr:rowOff>58616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8C5BDE9-C8BE-4ECC-8153-7F5E95920CEF}"/>
            </a:ext>
          </a:extLst>
        </xdr:cNvPr>
        <xdr:cNvCxnSpPr/>
      </xdr:nvCxnSpPr>
      <xdr:spPr>
        <a:xfrm>
          <a:off x="3753368" y="3817155"/>
          <a:ext cx="0" cy="1833196"/>
        </a:xfrm>
        <a:prstGeom prst="line">
          <a:avLst/>
        </a:prstGeom>
        <a:ln w="22225"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157400</xdr:colOff>
      <xdr:row>18</xdr:row>
      <xdr:rowOff>150935</xdr:rowOff>
    </xdr:from>
    <xdr:to>
      <xdr:col>7</xdr:col>
      <xdr:colOff>157400</xdr:colOff>
      <xdr:row>28</xdr:row>
      <xdr:rowOff>36635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64012CA-573D-4A5B-B477-2159D21C799D}"/>
            </a:ext>
          </a:extLst>
        </xdr:cNvPr>
        <xdr:cNvCxnSpPr/>
      </xdr:nvCxnSpPr>
      <xdr:spPr>
        <a:xfrm>
          <a:off x="4370812" y="3837670"/>
          <a:ext cx="0" cy="1790700"/>
        </a:xfrm>
        <a:prstGeom prst="line">
          <a:avLst/>
        </a:prstGeom>
        <a:ln w="22225">
          <a:solidFill>
            <a:schemeClr val="bg1">
              <a:lumMod val="8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13275</xdr:colOff>
      <xdr:row>18</xdr:row>
      <xdr:rowOff>164123</xdr:rowOff>
    </xdr:from>
    <xdr:to>
      <xdr:col>9</xdr:col>
      <xdr:colOff>13275</xdr:colOff>
      <xdr:row>28</xdr:row>
      <xdr:rowOff>171451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216E131-162B-42CD-815F-AEF967A21D81}"/>
            </a:ext>
          </a:extLst>
        </xdr:cNvPr>
        <xdr:cNvCxnSpPr/>
      </xdr:nvCxnSpPr>
      <xdr:spPr>
        <a:xfrm>
          <a:off x="4977481" y="3850858"/>
          <a:ext cx="0" cy="1912328"/>
        </a:xfrm>
        <a:prstGeom prst="line">
          <a:avLst/>
        </a:prstGeom>
        <a:ln w="22225">
          <a:solidFill>
            <a:srgbClr val="F58567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4914</xdr:colOff>
      <xdr:row>18</xdr:row>
      <xdr:rowOff>140677</xdr:rowOff>
    </xdr:from>
    <xdr:to>
      <xdr:col>11</xdr:col>
      <xdr:colOff>4914</xdr:colOff>
      <xdr:row>28</xdr:row>
      <xdr:rowOff>148005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C291EAFE-3D25-4869-A0EB-464107993009}"/>
            </a:ext>
          </a:extLst>
        </xdr:cNvPr>
        <xdr:cNvCxnSpPr/>
      </xdr:nvCxnSpPr>
      <xdr:spPr>
        <a:xfrm>
          <a:off x="5596649" y="3827412"/>
          <a:ext cx="0" cy="1912328"/>
        </a:xfrm>
        <a:prstGeom prst="line">
          <a:avLst/>
        </a:prstGeom>
        <a:ln w="22225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234462</xdr:colOff>
      <xdr:row>30</xdr:row>
      <xdr:rowOff>29309</xdr:rowOff>
    </xdr:from>
    <xdr:to>
      <xdr:col>18</xdr:col>
      <xdr:colOff>131886</xdr:colOff>
      <xdr:row>32</xdr:row>
      <xdr:rowOff>43962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0CE221-6D05-4095-B392-B0650303A504}"/>
            </a:ext>
          </a:extLst>
        </xdr:cNvPr>
        <xdr:cNvSpPr txBox="1"/>
      </xdr:nvSpPr>
      <xdr:spPr>
        <a:xfrm>
          <a:off x="6015404" y="5817578"/>
          <a:ext cx="1787770" cy="395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Distance from</a:t>
          </a:r>
          <a:r>
            <a:rPr lang="en-US" sz="1000" b="1" baseline="0"/>
            <a:t> Well (m)</a:t>
          </a:r>
          <a:endParaRPr lang="en-US" sz="1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0"/>
  <sheetViews>
    <sheetView tabSelected="1" zoomScale="85" zoomScaleNormal="85" workbookViewId="0">
      <selection activeCell="C35" sqref="C35"/>
    </sheetView>
  </sheetViews>
  <sheetFormatPr defaultRowHeight="15" x14ac:dyDescent="0.25"/>
  <cols>
    <col min="1" max="1" width="10" style="59" customWidth="1"/>
    <col min="2" max="2" width="10" style="1" customWidth="1"/>
    <col min="3" max="3" width="11.140625" customWidth="1"/>
    <col min="7" max="7" width="4.7109375" customWidth="1"/>
    <col min="8" max="8" width="6.5703125" customWidth="1"/>
    <col min="9" max="115" width="4.7109375" customWidth="1"/>
    <col min="116" max="116" width="5.85546875" customWidth="1"/>
    <col min="117" max="117" width="9.140625" style="1"/>
    <col min="118" max="145" width="9.140625" style="59"/>
  </cols>
  <sheetData>
    <row r="1" spans="2:117" s="59" customFormat="1" ht="15.75" thickBot="1" x14ac:dyDescent="0.3"/>
    <row r="2" spans="2:117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6"/>
    </row>
    <row r="3" spans="2:117" ht="26.25" x14ac:dyDescent="0.4">
      <c r="B3" s="7"/>
      <c r="C3" s="62" t="s">
        <v>19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8"/>
    </row>
    <row r="4" spans="2:117" x14ac:dyDescent="0.25">
      <c r="B4" s="7"/>
      <c r="C4" s="3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8"/>
    </row>
    <row r="5" spans="2:117" x14ac:dyDescent="0.25">
      <c r="B5" s="7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8"/>
    </row>
    <row r="6" spans="2:117" x14ac:dyDescent="0.25">
      <c r="B6" s="7"/>
      <c r="C6" s="3" t="s">
        <v>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8"/>
    </row>
    <row r="7" spans="2:117" ht="15.75" thickBot="1" x14ac:dyDescent="0.3"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8"/>
    </row>
    <row r="8" spans="2:117" ht="15.75" thickBot="1" x14ac:dyDescent="0.3">
      <c r="B8" s="7"/>
      <c r="C8" s="60" t="s">
        <v>18</v>
      </c>
      <c r="D8" s="61"/>
      <c r="E8" s="2"/>
      <c r="F8" s="19" t="s">
        <v>4</v>
      </c>
      <c r="G8" s="20">
        <v>0</v>
      </c>
      <c r="H8" s="20">
        <f>G8+5</f>
        <v>5</v>
      </c>
      <c r="I8" s="20">
        <f t="shared" ref="I8:S8" si="0">H8+5</f>
        <v>10</v>
      </c>
      <c r="J8" s="20">
        <f t="shared" si="0"/>
        <v>15</v>
      </c>
      <c r="K8" s="20">
        <f t="shared" si="0"/>
        <v>20</v>
      </c>
      <c r="L8" s="20">
        <f t="shared" si="0"/>
        <v>25</v>
      </c>
      <c r="M8" s="20">
        <f t="shared" si="0"/>
        <v>30</v>
      </c>
      <c r="N8" s="20">
        <f t="shared" si="0"/>
        <v>35</v>
      </c>
      <c r="O8" s="20">
        <f t="shared" si="0"/>
        <v>40</v>
      </c>
      <c r="P8" s="20">
        <f t="shared" si="0"/>
        <v>45</v>
      </c>
      <c r="Q8" s="20">
        <f t="shared" si="0"/>
        <v>50</v>
      </c>
      <c r="R8" s="20">
        <f t="shared" si="0"/>
        <v>55</v>
      </c>
      <c r="S8" s="20">
        <f t="shared" si="0"/>
        <v>60</v>
      </c>
      <c r="T8" s="20">
        <f t="shared" ref="T8:BT8" si="1">S8+5</f>
        <v>65</v>
      </c>
      <c r="U8" s="20">
        <f t="shared" si="1"/>
        <v>70</v>
      </c>
      <c r="V8" s="20">
        <f t="shared" si="1"/>
        <v>75</v>
      </c>
      <c r="W8" s="20">
        <f t="shared" si="1"/>
        <v>80</v>
      </c>
      <c r="X8" s="20">
        <f t="shared" si="1"/>
        <v>85</v>
      </c>
      <c r="Y8" s="20">
        <f t="shared" si="1"/>
        <v>90</v>
      </c>
      <c r="Z8" s="20">
        <f t="shared" si="1"/>
        <v>95</v>
      </c>
      <c r="AA8" s="20">
        <f t="shared" si="1"/>
        <v>100</v>
      </c>
      <c r="AB8" s="20">
        <f t="shared" si="1"/>
        <v>105</v>
      </c>
      <c r="AC8" s="20">
        <f t="shared" si="1"/>
        <v>110</v>
      </c>
      <c r="AD8" s="20">
        <f t="shared" si="1"/>
        <v>115</v>
      </c>
      <c r="AE8" s="20">
        <f t="shared" si="1"/>
        <v>120</v>
      </c>
      <c r="AF8" s="20">
        <f t="shared" si="1"/>
        <v>125</v>
      </c>
      <c r="AG8" s="20">
        <f t="shared" si="1"/>
        <v>130</v>
      </c>
      <c r="AH8" s="20">
        <f t="shared" si="1"/>
        <v>135</v>
      </c>
      <c r="AI8" s="20">
        <f t="shared" si="1"/>
        <v>140</v>
      </c>
      <c r="AJ8" s="20">
        <f t="shared" si="1"/>
        <v>145</v>
      </c>
      <c r="AK8" s="20">
        <f t="shared" si="1"/>
        <v>150</v>
      </c>
      <c r="AL8" s="20">
        <f t="shared" si="1"/>
        <v>155</v>
      </c>
      <c r="AM8" s="20">
        <f t="shared" si="1"/>
        <v>160</v>
      </c>
      <c r="AN8" s="20">
        <f t="shared" si="1"/>
        <v>165</v>
      </c>
      <c r="AO8" s="20">
        <f t="shared" si="1"/>
        <v>170</v>
      </c>
      <c r="AP8" s="20">
        <f t="shared" si="1"/>
        <v>175</v>
      </c>
      <c r="AQ8" s="20">
        <f t="shared" si="1"/>
        <v>180</v>
      </c>
      <c r="AR8" s="20">
        <f t="shared" si="1"/>
        <v>185</v>
      </c>
      <c r="AS8" s="20">
        <f t="shared" si="1"/>
        <v>190</v>
      </c>
      <c r="AT8" s="20">
        <f t="shared" si="1"/>
        <v>195</v>
      </c>
      <c r="AU8" s="20">
        <f t="shared" si="1"/>
        <v>200</v>
      </c>
      <c r="AV8" s="20">
        <f t="shared" si="1"/>
        <v>205</v>
      </c>
      <c r="AW8" s="20">
        <f t="shared" si="1"/>
        <v>210</v>
      </c>
      <c r="AX8" s="20">
        <f t="shared" si="1"/>
        <v>215</v>
      </c>
      <c r="AY8" s="20">
        <f t="shared" si="1"/>
        <v>220</v>
      </c>
      <c r="AZ8" s="20">
        <f t="shared" si="1"/>
        <v>225</v>
      </c>
      <c r="BA8" s="20">
        <f t="shared" si="1"/>
        <v>230</v>
      </c>
      <c r="BB8" s="20">
        <f t="shared" si="1"/>
        <v>235</v>
      </c>
      <c r="BC8" s="20">
        <f t="shared" si="1"/>
        <v>240</v>
      </c>
      <c r="BD8" s="20">
        <f t="shared" si="1"/>
        <v>245</v>
      </c>
      <c r="BE8" s="20">
        <f t="shared" si="1"/>
        <v>250</v>
      </c>
      <c r="BF8" s="20">
        <f t="shared" si="1"/>
        <v>255</v>
      </c>
      <c r="BG8" s="20">
        <f t="shared" si="1"/>
        <v>260</v>
      </c>
      <c r="BH8" s="20">
        <f t="shared" si="1"/>
        <v>265</v>
      </c>
      <c r="BI8" s="20">
        <f t="shared" si="1"/>
        <v>270</v>
      </c>
      <c r="BJ8" s="20">
        <f t="shared" si="1"/>
        <v>275</v>
      </c>
      <c r="BK8" s="20">
        <f t="shared" si="1"/>
        <v>280</v>
      </c>
      <c r="BL8" s="20">
        <f t="shared" si="1"/>
        <v>285</v>
      </c>
      <c r="BM8" s="20">
        <f t="shared" si="1"/>
        <v>290</v>
      </c>
      <c r="BN8" s="20">
        <f t="shared" si="1"/>
        <v>295</v>
      </c>
      <c r="BO8" s="20">
        <f t="shared" si="1"/>
        <v>300</v>
      </c>
      <c r="BP8" s="20">
        <f t="shared" si="1"/>
        <v>305</v>
      </c>
      <c r="BQ8" s="20">
        <f t="shared" si="1"/>
        <v>310</v>
      </c>
      <c r="BR8" s="20">
        <f t="shared" si="1"/>
        <v>315</v>
      </c>
      <c r="BS8" s="20">
        <f t="shared" si="1"/>
        <v>320</v>
      </c>
      <c r="BT8" s="20">
        <f t="shared" si="1"/>
        <v>325</v>
      </c>
      <c r="BU8" s="20">
        <f t="shared" ref="BU8:DJ8" si="2">BT8+5</f>
        <v>330</v>
      </c>
      <c r="BV8" s="20">
        <f t="shared" si="2"/>
        <v>335</v>
      </c>
      <c r="BW8" s="20">
        <f t="shared" si="2"/>
        <v>340</v>
      </c>
      <c r="BX8" s="20">
        <f t="shared" si="2"/>
        <v>345</v>
      </c>
      <c r="BY8" s="20">
        <f t="shared" si="2"/>
        <v>350</v>
      </c>
      <c r="BZ8" s="20">
        <f t="shared" si="2"/>
        <v>355</v>
      </c>
      <c r="CA8" s="20">
        <f t="shared" si="2"/>
        <v>360</v>
      </c>
      <c r="CB8" s="20">
        <f t="shared" si="2"/>
        <v>365</v>
      </c>
      <c r="CC8" s="20">
        <f t="shared" si="2"/>
        <v>370</v>
      </c>
      <c r="CD8" s="20">
        <f t="shared" si="2"/>
        <v>375</v>
      </c>
      <c r="CE8" s="20">
        <f t="shared" si="2"/>
        <v>380</v>
      </c>
      <c r="CF8" s="20">
        <f t="shared" si="2"/>
        <v>385</v>
      </c>
      <c r="CG8" s="20">
        <f t="shared" si="2"/>
        <v>390</v>
      </c>
      <c r="CH8" s="20">
        <f t="shared" si="2"/>
        <v>395</v>
      </c>
      <c r="CI8" s="20">
        <f t="shared" si="2"/>
        <v>400</v>
      </c>
      <c r="CJ8" s="20">
        <f t="shared" si="2"/>
        <v>405</v>
      </c>
      <c r="CK8" s="20">
        <f t="shared" si="2"/>
        <v>410</v>
      </c>
      <c r="CL8" s="20">
        <f t="shared" si="2"/>
        <v>415</v>
      </c>
      <c r="CM8" s="20">
        <f t="shared" si="2"/>
        <v>420</v>
      </c>
      <c r="CN8" s="20">
        <f t="shared" si="2"/>
        <v>425</v>
      </c>
      <c r="CO8" s="20">
        <f t="shared" si="2"/>
        <v>430</v>
      </c>
      <c r="CP8" s="20">
        <f t="shared" si="2"/>
        <v>435</v>
      </c>
      <c r="CQ8" s="20">
        <f t="shared" si="2"/>
        <v>440</v>
      </c>
      <c r="CR8" s="20">
        <f t="shared" si="2"/>
        <v>445</v>
      </c>
      <c r="CS8" s="20">
        <f t="shared" si="2"/>
        <v>450</v>
      </c>
      <c r="CT8" s="20">
        <f t="shared" si="2"/>
        <v>455</v>
      </c>
      <c r="CU8" s="20">
        <f t="shared" si="2"/>
        <v>460</v>
      </c>
      <c r="CV8" s="20">
        <f t="shared" si="2"/>
        <v>465</v>
      </c>
      <c r="CW8" s="20">
        <f t="shared" si="2"/>
        <v>470</v>
      </c>
      <c r="CX8" s="20">
        <f t="shared" si="2"/>
        <v>475</v>
      </c>
      <c r="CY8" s="20">
        <f t="shared" si="2"/>
        <v>480</v>
      </c>
      <c r="CZ8" s="20">
        <f t="shared" si="2"/>
        <v>485</v>
      </c>
      <c r="DA8" s="20">
        <f t="shared" si="2"/>
        <v>490</v>
      </c>
      <c r="DB8" s="20">
        <f t="shared" si="2"/>
        <v>495</v>
      </c>
      <c r="DC8" s="20">
        <f t="shared" si="2"/>
        <v>500</v>
      </c>
      <c r="DD8" s="20">
        <f t="shared" si="2"/>
        <v>505</v>
      </c>
      <c r="DE8" s="20">
        <f t="shared" si="2"/>
        <v>510</v>
      </c>
      <c r="DF8" s="20">
        <f t="shared" si="2"/>
        <v>515</v>
      </c>
      <c r="DG8" s="20">
        <f t="shared" si="2"/>
        <v>520</v>
      </c>
      <c r="DH8" s="20">
        <f t="shared" si="2"/>
        <v>525</v>
      </c>
      <c r="DI8" s="20">
        <f t="shared" si="2"/>
        <v>530</v>
      </c>
      <c r="DJ8" s="21">
        <f t="shared" si="2"/>
        <v>535</v>
      </c>
      <c r="DK8" s="14"/>
      <c r="DL8" s="2"/>
      <c r="DM8" s="8"/>
    </row>
    <row r="9" spans="2:117" ht="15.75" thickBot="1" x14ac:dyDescent="0.3">
      <c r="B9" s="7"/>
      <c r="C9" s="63" t="s">
        <v>13</v>
      </c>
      <c r="D9" s="18">
        <v>0.124</v>
      </c>
      <c r="E9" s="2"/>
      <c r="F9" s="22" t="s">
        <v>9</v>
      </c>
      <c r="G9" s="49">
        <f>$D$9+G8*$D$11</f>
        <v>0.124</v>
      </c>
      <c r="H9" s="50">
        <f t="shared" ref="H9:BS9" si="3">$D$9+H8*$D$11</f>
        <v>0.1242</v>
      </c>
      <c r="I9" s="50">
        <f t="shared" si="3"/>
        <v>0.1244</v>
      </c>
      <c r="J9" s="50">
        <f t="shared" si="3"/>
        <v>0.1246</v>
      </c>
      <c r="K9" s="50">
        <f t="shared" si="3"/>
        <v>0.12479999999999999</v>
      </c>
      <c r="L9" s="50">
        <f t="shared" si="3"/>
        <v>0.125</v>
      </c>
      <c r="M9" s="50">
        <f t="shared" si="3"/>
        <v>0.12520000000000001</v>
      </c>
      <c r="N9" s="50">
        <f t="shared" si="3"/>
        <v>0.12540000000000001</v>
      </c>
      <c r="O9" s="50">
        <f t="shared" si="3"/>
        <v>0.12559999999999999</v>
      </c>
      <c r="P9" s="50">
        <f t="shared" si="3"/>
        <v>0.1258</v>
      </c>
      <c r="Q9" s="50">
        <f t="shared" si="3"/>
        <v>0.126</v>
      </c>
      <c r="R9" s="50">
        <f t="shared" si="3"/>
        <v>0.12620000000000001</v>
      </c>
      <c r="S9" s="50">
        <f t="shared" si="3"/>
        <v>0.12640000000000001</v>
      </c>
      <c r="T9" s="50">
        <f t="shared" si="3"/>
        <v>0.12659999999999999</v>
      </c>
      <c r="U9" s="50">
        <f t="shared" si="3"/>
        <v>0.1268</v>
      </c>
      <c r="V9" s="50">
        <f t="shared" si="3"/>
        <v>0.127</v>
      </c>
      <c r="W9" s="50">
        <f t="shared" si="3"/>
        <v>0.12720000000000001</v>
      </c>
      <c r="X9" s="50">
        <f t="shared" si="3"/>
        <v>0.12740000000000001</v>
      </c>
      <c r="Y9" s="50">
        <f t="shared" si="3"/>
        <v>0.12759999999999999</v>
      </c>
      <c r="Z9" s="50">
        <f t="shared" si="3"/>
        <v>0.1278</v>
      </c>
      <c r="AA9" s="50">
        <f t="shared" si="3"/>
        <v>0.128</v>
      </c>
      <c r="AB9" s="50">
        <f t="shared" si="3"/>
        <v>0.12820000000000001</v>
      </c>
      <c r="AC9" s="50">
        <f t="shared" si="3"/>
        <v>0.12839999999999999</v>
      </c>
      <c r="AD9" s="50">
        <f t="shared" si="3"/>
        <v>0.12859999999999999</v>
      </c>
      <c r="AE9" s="50">
        <f t="shared" si="3"/>
        <v>0.1288</v>
      </c>
      <c r="AF9" s="50">
        <f t="shared" si="3"/>
        <v>0.129</v>
      </c>
      <c r="AG9" s="50">
        <f t="shared" si="3"/>
        <v>0.12920000000000001</v>
      </c>
      <c r="AH9" s="50">
        <f t="shared" si="3"/>
        <v>0.12939999999999999</v>
      </c>
      <c r="AI9" s="50">
        <f t="shared" si="3"/>
        <v>0.12959999999999999</v>
      </c>
      <c r="AJ9" s="50">
        <f t="shared" si="3"/>
        <v>0.1298</v>
      </c>
      <c r="AK9" s="50">
        <f t="shared" si="3"/>
        <v>0.13</v>
      </c>
      <c r="AL9" s="50">
        <f t="shared" si="3"/>
        <v>0.13020000000000001</v>
      </c>
      <c r="AM9" s="50">
        <f t="shared" si="3"/>
        <v>0.13039999999999999</v>
      </c>
      <c r="AN9" s="50">
        <f t="shared" si="3"/>
        <v>0.13059999999999999</v>
      </c>
      <c r="AO9" s="50">
        <f t="shared" si="3"/>
        <v>0.1308</v>
      </c>
      <c r="AP9" s="50">
        <f t="shared" si="3"/>
        <v>0.13100000000000001</v>
      </c>
      <c r="AQ9" s="50">
        <f t="shared" si="3"/>
        <v>0.13120000000000001</v>
      </c>
      <c r="AR9" s="50">
        <f t="shared" si="3"/>
        <v>0.13139999999999999</v>
      </c>
      <c r="AS9" s="50">
        <f t="shared" si="3"/>
        <v>0.13159999999999999</v>
      </c>
      <c r="AT9" s="50">
        <f t="shared" si="3"/>
        <v>0.1318</v>
      </c>
      <c r="AU9" s="50">
        <f t="shared" si="3"/>
        <v>0.13200000000000001</v>
      </c>
      <c r="AV9" s="50">
        <f t="shared" si="3"/>
        <v>0.13220000000000001</v>
      </c>
      <c r="AW9" s="50">
        <f t="shared" si="3"/>
        <v>0.13239999999999999</v>
      </c>
      <c r="AX9" s="50">
        <f t="shared" si="3"/>
        <v>0.1326</v>
      </c>
      <c r="AY9" s="50">
        <f t="shared" si="3"/>
        <v>0.1328</v>
      </c>
      <c r="AZ9" s="50">
        <f t="shared" si="3"/>
        <v>0.13300000000000001</v>
      </c>
      <c r="BA9" s="50">
        <f t="shared" si="3"/>
        <v>0.13320000000000001</v>
      </c>
      <c r="BB9" s="50">
        <f t="shared" si="3"/>
        <v>0.13339999999999999</v>
      </c>
      <c r="BC9" s="50">
        <f t="shared" si="3"/>
        <v>0.1336</v>
      </c>
      <c r="BD9" s="50">
        <f t="shared" si="3"/>
        <v>0.1338</v>
      </c>
      <c r="BE9" s="50">
        <f t="shared" si="3"/>
        <v>0.13400000000000001</v>
      </c>
      <c r="BF9" s="50">
        <f t="shared" si="3"/>
        <v>0.13419999999999999</v>
      </c>
      <c r="BG9" s="50">
        <f t="shared" si="3"/>
        <v>0.13439999999999999</v>
      </c>
      <c r="BH9" s="50">
        <f t="shared" si="3"/>
        <v>0.1346</v>
      </c>
      <c r="BI9" s="50">
        <f t="shared" si="3"/>
        <v>0.1348</v>
      </c>
      <c r="BJ9" s="50">
        <f t="shared" si="3"/>
        <v>0.13500000000000001</v>
      </c>
      <c r="BK9" s="50">
        <f t="shared" si="3"/>
        <v>0.13519999999999999</v>
      </c>
      <c r="BL9" s="50">
        <f t="shared" si="3"/>
        <v>0.13539999999999999</v>
      </c>
      <c r="BM9" s="50">
        <f t="shared" si="3"/>
        <v>0.1356</v>
      </c>
      <c r="BN9" s="50">
        <f t="shared" si="3"/>
        <v>0.1358</v>
      </c>
      <c r="BO9" s="50">
        <f t="shared" si="3"/>
        <v>0.13600000000000001</v>
      </c>
      <c r="BP9" s="50">
        <f t="shared" si="3"/>
        <v>0.13619999999999999</v>
      </c>
      <c r="BQ9" s="50">
        <f t="shared" si="3"/>
        <v>0.13639999999999999</v>
      </c>
      <c r="BR9" s="50">
        <f t="shared" si="3"/>
        <v>0.1366</v>
      </c>
      <c r="BS9" s="50">
        <f t="shared" si="3"/>
        <v>0.1368</v>
      </c>
      <c r="BT9" s="50">
        <f t="shared" ref="BT9:DJ9" si="4">$D$9+BT8*$D$11</f>
        <v>0.13700000000000001</v>
      </c>
      <c r="BU9" s="50">
        <f t="shared" si="4"/>
        <v>0.13719999999999999</v>
      </c>
      <c r="BV9" s="50">
        <f t="shared" si="4"/>
        <v>0.13739999999999999</v>
      </c>
      <c r="BW9" s="50">
        <f t="shared" si="4"/>
        <v>0.1376</v>
      </c>
      <c r="BX9" s="50">
        <f t="shared" si="4"/>
        <v>0.13780000000000001</v>
      </c>
      <c r="BY9" s="50">
        <f t="shared" si="4"/>
        <v>0.13800000000000001</v>
      </c>
      <c r="BZ9" s="50">
        <f t="shared" si="4"/>
        <v>0.13819999999999999</v>
      </c>
      <c r="CA9" s="50">
        <f t="shared" si="4"/>
        <v>0.1384</v>
      </c>
      <c r="CB9" s="50">
        <f t="shared" si="4"/>
        <v>0.1386</v>
      </c>
      <c r="CC9" s="50">
        <f t="shared" si="4"/>
        <v>0.13880000000000001</v>
      </c>
      <c r="CD9" s="50">
        <f t="shared" si="4"/>
        <v>0.13900000000000001</v>
      </c>
      <c r="CE9" s="50">
        <f t="shared" si="4"/>
        <v>0.13919999999999999</v>
      </c>
      <c r="CF9" s="50">
        <f t="shared" si="4"/>
        <v>0.1394</v>
      </c>
      <c r="CG9" s="50">
        <f t="shared" si="4"/>
        <v>0.1396</v>
      </c>
      <c r="CH9" s="50">
        <f t="shared" si="4"/>
        <v>0.13980000000000001</v>
      </c>
      <c r="CI9" s="50">
        <f t="shared" si="4"/>
        <v>0.14000000000000001</v>
      </c>
      <c r="CJ9" s="50">
        <f t="shared" si="4"/>
        <v>0.14019999999999999</v>
      </c>
      <c r="CK9" s="50">
        <f t="shared" si="4"/>
        <v>0.1404</v>
      </c>
      <c r="CL9" s="50">
        <f t="shared" si="4"/>
        <v>0.1406</v>
      </c>
      <c r="CM9" s="50">
        <f t="shared" si="4"/>
        <v>0.14080000000000001</v>
      </c>
      <c r="CN9" s="50">
        <f t="shared" si="4"/>
        <v>0.14100000000000001</v>
      </c>
      <c r="CO9" s="50">
        <f t="shared" si="4"/>
        <v>0.14119999999999999</v>
      </c>
      <c r="CP9" s="50">
        <f t="shared" si="4"/>
        <v>0.1414</v>
      </c>
      <c r="CQ9" s="50">
        <f t="shared" si="4"/>
        <v>0.1416</v>
      </c>
      <c r="CR9" s="50">
        <f t="shared" si="4"/>
        <v>0.14180000000000001</v>
      </c>
      <c r="CS9" s="50">
        <f t="shared" si="4"/>
        <v>0.14200000000000002</v>
      </c>
      <c r="CT9" s="50">
        <f t="shared" si="4"/>
        <v>0.14219999999999999</v>
      </c>
      <c r="CU9" s="50">
        <f t="shared" si="4"/>
        <v>0.1424</v>
      </c>
      <c r="CV9" s="50">
        <f t="shared" si="4"/>
        <v>0.1426</v>
      </c>
      <c r="CW9" s="50">
        <f t="shared" si="4"/>
        <v>0.14280000000000001</v>
      </c>
      <c r="CX9" s="50">
        <f t="shared" si="4"/>
        <v>0.14300000000000002</v>
      </c>
      <c r="CY9" s="50">
        <f t="shared" si="4"/>
        <v>0.14319999999999999</v>
      </c>
      <c r="CZ9" s="50">
        <f t="shared" si="4"/>
        <v>0.1434</v>
      </c>
      <c r="DA9" s="50">
        <f t="shared" si="4"/>
        <v>0.14360000000000001</v>
      </c>
      <c r="DB9" s="50">
        <f t="shared" si="4"/>
        <v>0.14380000000000001</v>
      </c>
      <c r="DC9" s="50">
        <f t="shared" si="4"/>
        <v>0.14399999999999999</v>
      </c>
      <c r="DD9" s="50">
        <f t="shared" si="4"/>
        <v>0.14419999999999999</v>
      </c>
      <c r="DE9" s="50">
        <f t="shared" si="4"/>
        <v>0.1444</v>
      </c>
      <c r="DF9" s="50">
        <f t="shared" si="4"/>
        <v>0.14460000000000001</v>
      </c>
      <c r="DG9" s="50">
        <f t="shared" si="4"/>
        <v>0.14480000000000001</v>
      </c>
      <c r="DH9" s="50">
        <f t="shared" si="4"/>
        <v>0.14499999999999999</v>
      </c>
      <c r="DI9" s="50">
        <f t="shared" si="4"/>
        <v>0.1452</v>
      </c>
      <c r="DJ9" s="51">
        <f t="shared" si="4"/>
        <v>0.1454</v>
      </c>
      <c r="DK9" s="14"/>
      <c r="DL9" s="2"/>
      <c r="DM9" s="8"/>
    </row>
    <row r="10" spans="2:117" ht="15.75" thickBot="1" x14ac:dyDescent="0.3">
      <c r="B10" s="7"/>
      <c r="C10" s="64" t="s">
        <v>12</v>
      </c>
      <c r="D10" s="18">
        <f>0.03^2</f>
        <v>8.9999999999999998E-4</v>
      </c>
      <c r="E10" s="2"/>
      <c r="F10" s="23" t="s">
        <v>6</v>
      </c>
      <c r="G10" s="52">
        <f t="shared" ref="G10:AL10" si="5">$D$12+$D$13*(IF(G8&gt;$D$14,1,1.5*(G8/$D$14)-0.5*(G8/$D$14)^3))</f>
        <v>0.05</v>
      </c>
      <c r="H10" s="13">
        <f t="shared" si="5"/>
        <v>6.5832681755829903E-2</v>
      </c>
      <c r="I10" s="13">
        <f t="shared" si="5"/>
        <v>8.1661454046639242E-2</v>
      </c>
      <c r="J10" s="13">
        <f t="shared" si="5"/>
        <v>9.7482407407407407E-2</v>
      </c>
      <c r="K10" s="13">
        <f t="shared" si="5"/>
        <v>0.11329163237311385</v>
      </c>
      <c r="L10" s="13">
        <f t="shared" si="5"/>
        <v>0.12908521947873799</v>
      </c>
      <c r="M10" s="13">
        <f t="shared" si="5"/>
        <v>0.14485925925925924</v>
      </c>
      <c r="N10" s="13">
        <f t="shared" si="5"/>
        <v>0.16060984224965708</v>
      </c>
      <c r="O10" s="13">
        <f t="shared" si="5"/>
        <v>0.17633305898491086</v>
      </c>
      <c r="P10" s="13">
        <f t="shared" si="5"/>
        <v>0.192025</v>
      </c>
      <c r="Q10" s="13">
        <f t="shared" si="5"/>
        <v>0.20768175582990395</v>
      </c>
      <c r="R10" s="13">
        <f t="shared" si="5"/>
        <v>0.22329941700960215</v>
      </c>
      <c r="S10" s="13">
        <f t="shared" si="5"/>
        <v>0.23887407407407407</v>
      </c>
      <c r="T10" s="13">
        <f t="shared" si="5"/>
        <v>0.25440181755829899</v>
      </c>
      <c r="U10" s="13">
        <f t="shared" si="5"/>
        <v>0.26987873799725653</v>
      </c>
      <c r="V10" s="13">
        <f t="shared" si="5"/>
        <v>0.28530092592592593</v>
      </c>
      <c r="W10" s="13">
        <f t="shared" si="5"/>
        <v>0.30066447187928663</v>
      </c>
      <c r="X10" s="13">
        <f t="shared" si="5"/>
        <v>0.31596546639231821</v>
      </c>
      <c r="Y10" s="13">
        <f t="shared" si="5"/>
        <v>0.33119999999999999</v>
      </c>
      <c r="Z10" s="13">
        <f t="shared" si="5"/>
        <v>0.34636416323731134</v>
      </c>
      <c r="AA10" s="13">
        <f t="shared" si="5"/>
        <v>0.36145404663923181</v>
      </c>
      <c r="AB10" s="13">
        <f t="shared" si="5"/>
        <v>0.37646574074074074</v>
      </c>
      <c r="AC10" s="13">
        <f t="shared" si="5"/>
        <v>0.39139533607681753</v>
      </c>
      <c r="AD10" s="13">
        <f t="shared" si="5"/>
        <v>0.40623892318244165</v>
      </c>
      <c r="AE10" s="13">
        <f t="shared" si="5"/>
        <v>0.42099259259259258</v>
      </c>
      <c r="AF10" s="13">
        <f t="shared" si="5"/>
        <v>0.43565243484224964</v>
      </c>
      <c r="AG10" s="13">
        <f t="shared" si="5"/>
        <v>0.45021454046639225</v>
      </c>
      <c r="AH10" s="13">
        <f t="shared" si="5"/>
        <v>0.46467499999999989</v>
      </c>
      <c r="AI10" s="13">
        <f t="shared" si="5"/>
        <v>0.47902990397805212</v>
      </c>
      <c r="AJ10" s="13">
        <f t="shared" si="5"/>
        <v>0.4932753429355281</v>
      </c>
      <c r="AK10" s="13">
        <f t="shared" si="5"/>
        <v>0.50740740740740742</v>
      </c>
      <c r="AL10" s="13">
        <f t="shared" si="5"/>
        <v>0.52142218792866935</v>
      </c>
      <c r="AM10" s="13">
        <f t="shared" ref="AM10:BR10" si="6">$D$12+$D$13*(IF(AM8&gt;$D$14,1,1.5*(AM8/$D$14)-0.5*(AM8/$D$14)^3))</f>
        <v>0.53531577503429351</v>
      </c>
      <c r="AN10" s="13">
        <f t="shared" si="6"/>
        <v>0.5490842592592593</v>
      </c>
      <c r="AO10" s="13">
        <f t="shared" si="6"/>
        <v>0.5627237311385459</v>
      </c>
      <c r="AP10" s="13">
        <f t="shared" si="6"/>
        <v>0.57623028120713315</v>
      </c>
      <c r="AQ10" s="13">
        <f t="shared" si="6"/>
        <v>0.58960000000000012</v>
      </c>
      <c r="AR10" s="13">
        <f t="shared" si="6"/>
        <v>0.60282897805212621</v>
      </c>
      <c r="AS10" s="13">
        <f t="shared" si="6"/>
        <v>0.61591330589849103</v>
      </c>
      <c r="AT10" s="13">
        <f t="shared" si="6"/>
        <v>0.62884907407407409</v>
      </c>
      <c r="AU10" s="13">
        <f t="shared" si="6"/>
        <v>0.64163237311385468</v>
      </c>
      <c r="AV10" s="13">
        <f t="shared" si="6"/>
        <v>0.65425929355281209</v>
      </c>
      <c r="AW10" s="13">
        <f t="shared" si="6"/>
        <v>0.66672592592592583</v>
      </c>
      <c r="AX10" s="13">
        <f t="shared" si="6"/>
        <v>0.67902836076817563</v>
      </c>
      <c r="AY10" s="13">
        <f t="shared" si="6"/>
        <v>0.69116268861454044</v>
      </c>
      <c r="AZ10" s="13">
        <f t="shared" si="6"/>
        <v>0.703125</v>
      </c>
      <c r="BA10" s="13">
        <f t="shared" si="6"/>
        <v>0.71491138545953359</v>
      </c>
      <c r="BB10" s="13">
        <f t="shared" si="6"/>
        <v>0.72651793552812072</v>
      </c>
      <c r="BC10" s="13">
        <f t="shared" si="6"/>
        <v>0.73794074074074079</v>
      </c>
      <c r="BD10" s="13">
        <f t="shared" si="6"/>
        <v>0.74917589163237308</v>
      </c>
      <c r="BE10" s="13">
        <f t="shared" si="6"/>
        <v>0.76021947873799722</v>
      </c>
      <c r="BF10" s="13">
        <f t="shared" si="6"/>
        <v>0.77106759259259261</v>
      </c>
      <c r="BG10" s="13">
        <f t="shared" si="6"/>
        <v>0.78171632373113853</v>
      </c>
      <c r="BH10" s="13">
        <f t="shared" si="6"/>
        <v>0.79216176268861449</v>
      </c>
      <c r="BI10" s="13">
        <f t="shared" si="6"/>
        <v>0.80239999999999989</v>
      </c>
      <c r="BJ10" s="13">
        <f t="shared" si="6"/>
        <v>0.81242712620027446</v>
      </c>
      <c r="BK10" s="13">
        <f t="shared" si="6"/>
        <v>0.82223923182441705</v>
      </c>
      <c r="BL10" s="13">
        <f t="shared" si="6"/>
        <v>0.83183240740740738</v>
      </c>
      <c r="BM10" s="13">
        <f t="shared" si="6"/>
        <v>0.84120274348422508</v>
      </c>
      <c r="BN10" s="13">
        <f t="shared" si="6"/>
        <v>0.85034633058984921</v>
      </c>
      <c r="BO10" s="13">
        <f t="shared" si="6"/>
        <v>0.85925925925925928</v>
      </c>
      <c r="BP10" s="13">
        <f t="shared" si="6"/>
        <v>0.8679376200274348</v>
      </c>
      <c r="BQ10" s="13">
        <f t="shared" si="6"/>
        <v>0.87637750342935516</v>
      </c>
      <c r="BR10" s="13">
        <f t="shared" si="6"/>
        <v>0.88457499999999989</v>
      </c>
      <c r="BS10" s="13">
        <f t="shared" ref="BS10:CX10" si="7">$D$12+$D$13*(IF(BS8&gt;$D$14,1,1.5*(BS8/$D$14)-0.5*(BS8/$D$14)^3))</f>
        <v>0.89252620027434848</v>
      </c>
      <c r="BT10" s="13">
        <f t="shared" si="7"/>
        <v>0.90022719478737989</v>
      </c>
      <c r="BU10" s="13">
        <f t="shared" si="7"/>
        <v>0.90767407407407397</v>
      </c>
      <c r="BV10" s="13">
        <f t="shared" si="7"/>
        <v>0.91486292866941021</v>
      </c>
      <c r="BW10" s="13">
        <f t="shared" si="7"/>
        <v>0.92178984910836759</v>
      </c>
      <c r="BX10" s="13">
        <f t="shared" si="7"/>
        <v>0.92845092592592604</v>
      </c>
      <c r="BY10" s="13">
        <f t="shared" si="7"/>
        <v>0.93484224965706453</v>
      </c>
      <c r="BZ10" s="13">
        <f t="shared" si="7"/>
        <v>0.94095991083676267</v>
      </c>
      <c r="CA10" s="13">
        <f t="shared" si="7"/>
        <v>0.9468000000000002</v>
      </c>
      <c r="CB10" s="13">
        <f t="shared" si="7"/>
        <v>0.95235860768175595</v>
      </c>
      <c r="CC10" s="13">
        <f t="shared" si="7"/>
        <v>0.95763182441700967</v>
      </c>
      <c r="CD10" s="13">
        <f t="shared" si="7"/>
        <v>0.96261574074074074</v>
      </c>
      <c r="CE10" s="13">
        <f t="shared" si="7"/>
        <v>0.96730644718792869</v>
      </c>
      <c r="CF10" s="13">
        <f t="shared" si="7"/>
        <v>0.97170003429355278</v>
      </c>
      <c r="CG10" s="13">
        <f t="shared" si="7"/>
        <v>0.97579259259259266</v>
      </c>
      <c r="CH10" s="13">
        <f t="shared" si="7"/>
        <v>0.97958021262002748</v>
      </c>
      <c r="CI10" s="13">
        <f t="shared" si="7"/>
        <v>0.98305898491083665</v>
      </c>
      <c r="CJ10" s="13">
        <f t="shared" si="7"/>
        <v>0.98622500000000002</v>
      </c>
      <c r="CK10" s="13">
        <f t="shared" si="7"/>
        <v>0.98907434842249653</v>
      </c>
      <c r="CL10" s="13">
        <f t="shared" si="7"/>
        <v>0.99160312071330592</v>
      </c>
      <c r="CM10" s="13">
        <f t="shared" si="7"/>
        <v>0.99380740740740736</v>
      </c>
      <c r="CN10" s="13">
        <f t="shared" si="7"/>
        <v>0.99568329903978037</v>
      </c>
      <c r="CO10" s="13">
        <f t="shared" si="7"/>
        <v>0.99722688614540456</v>
      </c>
      <c r="CP10" s="13">
        <f t="shared" si="7"/>
        <v>0.99843425925925922</v>
      </c>
      <c r="CQ10" s="13">
        <f t="shared" si="7"/>
        <v>0.99930150891632363</v>
      </c>
      <c r="CR10" s="13">
        <f t="shared" si="7"/>
        <v>0.99982472565157754</v>
      </c>
      <c r="CS10" s="13">
        <f t="shared" si="7"/>
        <v>1</v>
      </c>
      <c r="CT10" s="13">
        <f t="shared" si="7"/>
        <v>1</v>
      </c>
      <c r="CU10" s="13">
        <f t="shared" si="7"/>
        <v>1</v>
      </c>
      <c r="CV10" s="13">
        <f t="shared" si="7"/>
        <v>1</v>
      </c>
      <c r="CW10" s="13">
        <f t="shared" si="7"/>
        <v>1</v>
      </c>
      <c r="CX10" s="13">
        <f t="shared" si="7"/>
        <v>1</v>
      </c>
      <c r="CY10" s="13">
        <f t="shared" ref="CY10:DJ10" si="8">$D$12+$D$13*(IF(CY8&gt;$D$14,1,1.5*(CY8/$D$14)-0.5*(CY8/$D$14)^3))</f>
        <v>1</v>
      </c>
      <c r="CZ10" s="13">
        <f t="shared" si="8"/>
        <v>1</v>
      </c>
      <c r="DA10" s="13">
        <f t="shared" si="8"/>
        <v>1</v>
      </c>
      <c r="DB10" s="13">
        <f t="shared" si="8"/>
        <v>1</v>
      </c>
      <c r="DC10" s="13">
        <f t="shared" si="8"/>
        <v>1</v>
      </c>
      <c r="DD10" s="13">
        <f t="shared" si="8"/>
        <v>1</v>
      </c>
      <c r="DE10" s="13">
        <f t="shared" si="8"/>
        <v>1</v>
      </c>
      <c r="DF10" s="13">
        <f t="shared" si="8"/>
        <v>1</v>
      </c>
      <c r="DG10" s="13">
        <f t="shared" si="8"/>
        <v>1</v>
      </c>
      <c r="DH10" s="13">
        <f t="shared" si="8"/>
        <v>1</v>
      </c>
      <c r="DI10" s="13">
        <f t="shared" si="8"/>
        <v>1</v>
      </c>
      <c r="DJ10" s="53">
        <f t="shared" si="8"/>
        <v>1</v>
      </c>
      <c r="DK10" s="12"/>
      <c r="DL10" s="2"/>
      <c r="DM10" s="8"/>
    </row>
    <row r="11" spans="2:117" ht="15.75" thickBot="1" x14ac:dyDescent="0.3">
      <c r="B11" s="7"/>
      <c r="C11" s="64" t="s">
        <v>14</v>
      </c>
      <c r="D11" s="18">
        <v>4.0000000000000003E-5</v>
      </c>
      <c r="E11" s="2"/>
      <c r="F11" s="23" t="s">
        <v>5</v>
      </c>
      <c r="G11" s="54">
        <f t="shared" ref="G11:AL11" si="9">SQRT(G10*$D$10)</f>
        <v>6.7082039324993696E-3</v>
      </c>
      <c r="H11" s="12">
        <f t="shared" si="9"/>
        <v>7.6973640670197551E-3</v>
      </c>
      <c r="I11" s="12">
        <f t="shared" si="9"/>
        <v>8.5729404898188411E-3</v>
      </c>
      <c r="J11" s="12">
        <f t="shared" si="9"/>
        <v>9.3666518386596748E-3</v>
      </c>
      <c r="K11" s="12">
        <f t="shared" si="9"/>
        <v>1.0097646712764438E-2</v>
      </c>
      <c r="L11" s="12">
        <f t="shared" si="9"/>
        <v>1.0778529469777601E-2</v>
      </c>
      <c r="M11" s="12">
        <f t="shared" si="9"/>
        <v>1.1418114263455823E-2</v>
      </c>
      <c r="N11" s="12">
        <f t="shared" si="9"/>
        <v>1.2022847334333552E-2</v>
      </c>
      <c r="O11" s="12">
        <f t="shared" si="9"/>
        <v>1.2597609022605035E-2</v>
      </c>
      <c r="P11" s="12">
        <f t="shared" si="9"/>
        <v>1.3146197168763292E-2</v>
      </c>
      <c r="Q11" s="12">
        <f t="shared" si="9"/>
        <v>1.3671634146908465E-2</v>
      </c>
      <c r="R11" s="12">
        <f t="shared" si="9"/>
        <v>1.4176370315022176E-2</v>
      </c>
      <c r="S11" s="12">
        <f t="shared" si="9"/>
        <v>1.4662423628672944E-2</v>
      </c>
      <c r="T11" s="12">
        <f t="shared" si="9"/>
        <v>1.5131478308561564E-2</v>
      </c>
      <c r="U11" s="12">
        <f t="shared" si="9"/>
        <v>1.5584956342496788E-2</v>
      </c>
      <c r="V11" s="12">
        <f t="shared" si="9"/>
        <v>1.6024070435857844E-2</v>
      </c>
      <c r="W11" s="12">
        <f t="shared" si="9"/>
        <v>1.644986397181928E-2</v>
      </c>
      <c r="X11" s="12">
        <f t="shared" si="9"/>
        <v>1.6863241673921607E-2</v>
      </c>
      <c r="Y11" s="12">
        <f t="shared" si="9"/>
        <v>1.7264993483925791E-2</v>
      </c>
      <c r="Z11" s="12">
        <f t="shared" si="9"/>
        <v>1.7655813402774174E-2</v>
      </c>
      <c r="AA11" s="12">
        <f t="shared" si="9"/>
        <v>1.8036314534164363E-2</v>
      </c>
      <c r="AB11" s="12">
        <f t="shared" si="9"/>
        <v>1.8407041225212341E-2</v>
      </c>
      <c r="AC11" s="12">
        <f t="shared" si="9"/>
        <v>1.876847895992469E-2</v>
      </c>
      <c r="AD11" s="12">
        <f t="shared" si="9"/>
        <v>1.9121062493078083E-2</v>
      </c>
      <c r="AE11" s="12">
        <f t="shared" si="9"/>
        <v>1.9465182591831328E-2</v>
      </c>
      <c r="AF11" s="12">
        <f t="shared" si="9"/>
        <v>1.9801191665099974E-2</v>
      </c>
      <c r="AG11" s="12">
        <f t="shared" si="9"/>
        <v>2.0129408496519539E-2</v>
      </c>
      <c r="AH11" s="12">
        <f t="shared" si="9"/>
        <v>2.0450122249023352E-2</v>
      </c>
      <c r="AI11" s="12">
        <f t="shared" si="9"/>
        <v>2.0763595873071861E-2</v>
      </c>
      <c r="AJ11" s="12">
        <f t="shared" si="9"/>
        <v>2.1070069023189631E-2</v>
      </c>
      <c r="AK11" s="12">
        <f t="shared" si="9"/>
        <v>2.1369760566432808E-2</v>
      </c>
      <c r="AL11" s="12">
        <f t="shared" si="9"/>
        <v>2.1662870750106099E-2</v>
      </c>
      <c r="AM11" s="12">
        <f t="shared" ref="AM11:BR11" si="10">SQRT(AM10*$D$10)</f>
        <v>2.1949583083303977E-2</v>
      </c>
      <c r="AN11" s="12">
        <f t="shared" si="10"/>
        <v>2.2230065976810175E-2</v>
      </c>
      <c r="AO11" s="12">
        <f t="shared" si="10"/>
        <v>2.2504474177920515E-2</v>
      </c>
      <c r="AP11" s="12">
        <f t="shared" si="10"/>
        <v>2.2772950030385167E-2</v>
      </c>
      <c r="AQ11" s="12">
        <f t="shared" si="10"/>
        <v>2.303562458454296E-2</v>
      </c>
      <c r="AR11" s="12">
        <f t="shared" si="10"/>
        <v>2.3292618578573634E-2</v>
      </c>
      <c r="AS11" s="12">
        <f t="shared" si="10"/>
        <v>2.3544043308417563E-2</v>
      </c>
      <c r="AT11" s="12">
        <f t="shared" si="10"/>
        <v>2.37900014011489E-2</v>
      </c>
      <c r="AU11" s="12">
        <f t="shared" si="10"/>
        <v>2.4030587504313521E-2</v>
      </c>
      <c r="AV11" s="12">
        <f t="shared" si="10"/>
        <v>2.4265888901862442E-2</v>
      </c>
      <c r="AW11" s="12">
        <f t="shared" si="10"/>
        <v>2.4495986065748265E-2</v>
      </c>
      <c r="AX11" s="12">
        <f t="shared" si="10"/>
        <v>2.4720953150947841E-2</v>
      </c>
      <c r="AY11" s="12">
        <f t="shared" si="10"/>
        <v>2.4940858440580718E-2</v>
      </c>
      <c r="AZ11" s="12">
        <f t="shared" si="10"/>
        <v>2.5155764746872634E-2</v>
      </c>
      <c r="BA11" s="12">
        <f t="shared" si="10"/>
        <v>2.5365729772935375E-2</v>
      </c>
      <c r="BB11" s="12">
        <f t="shared" si="10"/>
        <v>2.557080643967469E-2</v>
      </c>
      <c r="BC11" s="12">
        <f t="shared" si="10"/>
        <v>2.577104318157623E-2</v>
      </c>
      <c r="BD11" s="12">
        <f t="shared" si="10"/>
        <v>2.5966484214639759E-2</v>
      </c>
      <c r="BE11" s="12">
        <f t="shared" si="10"/>
        <v>2.6157169779320495E-2</v>
      </c>
      <c r="BF11" s="12">
        <f t="shared" si="10"/>
        <v>2.6343136360982785E-2</v>
      </c>
      <c r="BG11" s="12">
        <f t="shared" si="10"/>
        <v>2.6524416890066117E-2</v>
      </c>
      <c r="BH11" s="12">
        <f t="shared" si="10"/>
        <v>2.6701040923899445E-2</v>
      </c>
      <c r="BI11" s="12">
        <f t="shared" si="10"/>
        <v>2.6873034811870429E-2</v>
      </c>
      <c r="BJ11" s="12">
        <f t="shared" si="10"/>
        <v>2.7040421845456609E-2</v>
      </c>
      <c r="BK11" s="12">
        <f t="shared" si="10"/>
        <v>2.7203222394451276E-2</v>
      </c>
      <c r="BL11" s="12">
        <f t="shared" si="10"/>
        <v>2.7361454030563993E-2</v>
      </c>
      <c r="BM11" s="12">
        <f t="shared" si="10"/>
        <v>2.7515131639441644E-2</v>
      </c>
      <c r="BN11" s="12">
        <f t="shared" si="10"/>
        <v>2.76642675220376E-2</v>
      </c>
      <c r="BO11" s="12">
        <f t="shared" si="10"/>
        <v>2.7808871486152281E-2</v>
      </c>
      <c r="BP11" s="12">
        <f t="shared" si="10"/>
        <v>2.7948950928875511E-2</v>
      </c>
      <c r="BQ11" s="12">
        <f t="shared" si="10"/>
        <v>2.80845109105788E-2</v>
      </c>
      <c r="BR11" s="12">
        <f t="shared" si="10"/>
        <v>2.8215554221032058E-2</v>
      </c>
      <c r="BS11" s="12">
        <f t="shared" ref="BS11:CX11" si="11">SQRT(BS10*$D$10)</f>
        <v>2.8342081438153297E-2</v>
      </c>
      <c r="BT11" s="12">
        <f t="shared" si="11"/>
        <v>2.8464090979840581E-2</v>
      </c>
      <c r="BU11" s="12">
        <f t="shared" si="11"/>
        <v>2.8581579149281913E-2</v>
      </c>
      <c r="BV11" s="12">
        <f t="shared" si="11"/>
        <v>2.8694540174090073E-2</v>
      </c>
      <c r="BW11" s="12">
        <f t="shared" si="11"/>
        <v>2.8802966239565169E-2</v>
      </c>
      <c r="BX11" s="12">
        <f t="shared" si="11"/>
        <v>2.8906847516346944E-2</v>
      </c>
      <c r="BY11" s="12">
        <f t="shared" si="11"/>
        <v>2.9006172182681363E-2</v>
      </c>
      <c r="BZ11" s="12">
        <f t="shared" si="11"/>
        <v>2.910092644149128E-2</v>
      </c>
      <c r="CA11" s="12">
        <f t="shared" si="11"/>
        <v>2.919109453240834E-2</v>
      </c>
      <c r="CB11" s="12">
        <f t="shared" si="11"/>
        <v>2.9276658738892666E-2</v>
      </c>
      <c r="CC11" s="12">
        <f t="shared" si="11"/>
        <v>2.9357599390537854E-2</v>
      </c>
      <c r="CD11" s="12">
        <f t="shared" si="11"/>
        <v>2.9433894860630774E-2</v>
      </c>
      <c r="CE11" s="12">
        <f t="shared" si="11"/>
        <v>2.9505521559008846E-2</v>
      </c>
      <c r="CF11" s="12">
        <f t="shared" si="11"/>
        <v>2.9572453920231195E-2</v>
      </c>
      <c r="CG11" s="12">
        <f t="shared" si="11"/>
        <v>2.9634664387054113E-2</v>
      </c>
      <c r="CH11" s="12">
        <f t="shared" si="11"/>
        <v>2.9692123389175533E-2</v>
      </c>
      <c r="CI11" s="12">
        <f t="shared" si="11"/>
        <v>2.9744799317187414E-2</v>
      </c>
      <c r="CJ11" s="12">
        <f t="shared" si="11"/>
        <v>2.9792658491648576E-2</v>
      </c>
      <c r="CK11" s="12">
        <f t="shared" si="11"/>
        <v>2.9835665127163614E-2</v>
      </c>
      <c r="CL11" s="12">
        <f t="shared" si="11"/>
        <v>2.9873781291325934E-2</v>
      </c>
      <c r="CM11" s="12">
        <f t="shared" si="11"/>
        <v>2.9906966858353701E-2</v>
      </c>
      <c r="CN11" s="12">
        <f t="shared" si="11"/>
        <v>2.993517945721726E-2</v>
      </c>
      <c r="CO11" s="12">
        <f t="shared" si="11"/>
        <v>2.9958374414024273E-2</v>
      </c>
      <c r="CP11" s="12">
        <f t="shared" si="11"/>
        <v>2.9976504688394429E-2</v>
      </c>
      <c r="CQ11" s="12">
        <f t="shared" si="11"/>
        <v>2.9989520803518872E-2</v>
      </c>
      <c r="CR11" s="12">
        <f t="shared" si="11"/>
        <v>2.999737076955945E-2</v>
      </c>
      <c r="CS11" s="12">
        <f t="shared" si="11"/>
        <v>0.03</v>
      </c>
      <c r="CT11" s="12">
        <f t="shared" si="11"/>
        <v>0.03</v>
      </c>
      <c r="CU11" s="12">
        <f t="shared" si="11"/>
        <v>0.03</v>
      </c>
      <c r="CV11" s="12">
        <f t="shared" si="11"/>
        <v>0.03</v>
      </c>
      <c r="CW11" s="12">
        <f t="shared" si="11"/>
        <v>0.03</v>
      </c>
      <c r="CX11" s="12">
        <f t="shared" si="11"/>
        <v>0.03</v>
      </c>
      <c r="CY11" s="12">
        <f t="shared" ref="CY11:DJ11" si="12">SQRT(CY10*$D$10)</f>
        <v>0.03</v>
      </c>
      <c r="CZ11" s="12">
        <f t="shared" si="12"/>
        <v>0.03</v>
      </c>
      <c r="DA11" s="12">
        <f t="shared" si="12"/>
        <v>0.03</v>
      </c>
      <c r="DB11" s="12">
        <f t="shared" si="12"/>
        <v>0.03</v>
      </c>
      <c r="DC11" s="12">
        <f t="shared" si="12"/>
        <v>0.03</v>
      </c>
      <c r="DD11" s="12">
        <f t="shared" si="12"/>
        <v>0.03</v>
      </c>
      <c r="DE11" s="12">
        <f t="shared" si="12"/>
        <v>0.03</v>
      </c>
      <c r="DF11" s="12">
        <f t="shared" si="12"/>
        <v>0.03</v>
      </c>
      <c r="DG11" s="12">
        <f t="shared" si="12"/>
        <v>0.03</v>
      </c>
      <c r="DH11" s="12">
        <f t="shared" si="12"/>
        <v>0.03</v>
      </c>
      <c r="DI11" s="12">
        <f t="shared" si="12"/>
        <v>0.03</v>
      </c>
      <c r="DJ11" s="55">
        <f t="shared" si="12"/>
        <v>0.03</v>
      </c>
      <c r="DK11" s="12"/>
      <c r="DL11" s="2"/>
      <c r="DM11" s="8"/>
    </row>
    <row r="12" spans="2:117" ht="15.75" thickBot="1" x14ac:dyDescent="0.3">
      <c r="B12" s="7"/>
      <c r="C12" s="64" t="s">
        <v>0</v>
      </c>
      <c r="D12" s="16">
        <v>0.05</v>
      </c>
      <c r="E12" s="2"/>
      <c r="F12" s="23" t="s">
        <v>7</v>
      </c>
      <c r="G12" s="54">
        <f>_xlfn.NORM.INV(0.1,G$9,G11)</f>
        <v>0.11540309074831298</v>
      </c>
      <c r="H12" s="12">
        <f t="shared" ref="H12:BS12" si="13">_xlfn.NORM.INV(0.1,H$9,H11)</f>
        <v>0.11433543102934408</v>
      </c>
      <c r="I12" s="12">
        <f t="shared" si="13"/>
        <v>0.11341333469395197</v>
      </c>
      <c r="J12" s="12">
        <f t="shared" si="13"/>
        <v>0.11259615267225448</v>
      </c>
      <c r="K12" s="12">
        <f t="shared" si="13"/>
        <v>0.11185934504694044</v>
      </c>
      <c r="L12" s="12">
        <f t="shared" si="13"/>
        <v>0.1111867586837379</v>
      </c>
      <c r="M12" s="12">
        <f t="shared" si="13"/>
        <v>0.11056709779010106</v>
      </c>
      <c r="N12" s="12">
        <f t="shared" si="13"/>
        <v>0.10999210117638111</v>
      </c>
      <c r="O12" s="12">
        <f t="shared" si="13"/>
        <v>0.10945551443496172</v>
      </c>
      <c r="P12" s="12">
        <f t="shared" si="13"/>
        <v>0.10895247043741341</v>
      </c>
      <c r="Q12" s="12">
        <f t="shared" si="13"/>
        <v>0.10847909585547644</v>
      </c>
      <c r="R12" s="12">
        <f t="shared" si="13"/>
        <v>0.10803225042904334</v>
      </c>
      <c r="S12" s="12">
        <f t="shared" si="13"/>
        <v>0.10760934804399605</v>
      </c>
      <c r="T12" s="12">
        <f t="shared" si="13"/>
        <v>0.10720823028465876</v>
      </c>
      <c r="U12" s="12">
        <f t="shared" si="13"/>
        <v>0.10682707480032899</v>
      </c>
      <c r="V12" s="12">
        <f t="shared" si="13"/>
        <v>0.10646432744652944</v>
      </c>
      <c r="W12" s="12">
        <f t="shared" si="13"/>
        <v>0.1061186510739193</v>
      </c>
      <c r="X12" s="12">
        <f t="shared" si="13"/>
        <v>0.10578888623262883</v>
      </c>
      <c r="Y12" s="12">
        <f t="shared" si="13"/>
        <v>0.10547402057155757</v>
      </c>
      <c r="Z12" s="12">
        <f t="shared" si="13"/>
        <v>0.10517316469271142</v>
      </c>
      <c r="AA12" s="12">
        <f t="shared" si="13"/>
        <v>0.10488553287208682</v>
      </c>
      <c r="AB12" s="12">
        <f t="shared" si="13"/>
        <v>0.10461042750078513</v>
      </c>
      <c r="AC12" s="12">
        <f t="shared" si="13"/>
        <v>0.1043472264060176</v>
      </c>
      <c r="AD12" s="12">
        <f t="shared" si="13"/>
        <v>0.10409537242711964</v>
      </c>
      <c r="AE12" s="12">
        <f t="shared" si="13"/>
        <v>0.10385436477582705</v>
      </c>
      <c r="AF12" s="12">
        <f t="shared" si="13"/>
        <v>0.10362375182194243</v>
      </c>
      <c r="AG12" s="12">
        <f t="shared" si="13"/>
        <v>0.10340312502779861</v>
      </c>
      <c r="AH12" s="12">
        <f t="shared" si="13"/>
        <v>0.10319211381618565</v>
      </c>
      <c r="AI12" s="12">
        <f t="shared" si="13"/>
        <v>0.10299038120252935</v>
      </c>
      <c r="AJ12" s="12">
        <f t="shared" si="13"/>
        <v>0.10279762005719853</v>
      </c>
      <c r="AK12" s="12">
        <f t="shared" si="13"/>
        <v>0.10261354989077477</v>
      </c>
      <c r="AL12" s="12">
        <f t="shared" si="13"/>
        <v>0.1024379140760112</v>
      </c>
      <c r="AM12" s="12">
        <f t="shared" si="13"/>
        <v>0.1022704774365405</v>
      </c>
      <c r="AN12" s="12">
        <f t="shared" si="13"/>
        <v>0.10211102414525916</v>
      </c>
      <c r="AO12" s="12">
        <f t="shared" si="13"/>
        <v>0.10195935588552793</v>
      </c>
      <c r="AP12" s="12">
        <f t="shared" si="13"/>
        <v>0.10181529023649094</v>
      </c>
      <c r="AQ12" s="12">
        <f t="shared" si="13"/>
        <v>0.10167865925038129</v>
      </c>
      <c r="AR12" s="12">
        <f t="shared" si="13"/>
        <v>0.10154930819499569</v>
      </c>
      <c r="AS12" s="12">
        <f t="shared" si="13"/>
        <v>0.10142709443884759</v>
      </c>
      <c r="AT12" s="12">
        <f t="shared" si="13"/>
        <v>0.10131188646004938</v>
      </c>
      <c r="AU12" s="12">
        <f t="shared" si="13"/>
        <v>0.1012035629628905</v>
      </c>
      <c r="AV12" s="12">
        <f t="shared" si="13"/>
        <v>0.10110201208848685</v>
      </c>
      <c r="AW12" s="12">
        <f t="shared" si="13"/>
        <v>0.10100713070788159</v>
      </c>
      <c r="AX12" s="12">
        <f t="shared" si="13"/>
        <v>0.10091882378764806</v>
      </c>
      <c r="AY12" s="12">
        <f t="shared" si="13"/>
        <v>0.10083700381944752</v>
      </c>
      <c r="AZ12" s="12">
        <f t="shared" si="13"/>
        <v>0.10076159030617371</v>
      </c>
      <c r="BA12" s="12">
        <f t="shared" si="13"/>
        <v>0.10069250929831339</v>
      </c>
      <c r="BB12" s="12">
        <f t="shared" si="13"/>
        <v>0.10062969297499694</v>
      </c>
      <c r="BC12" s="12">
        <f t="shared" si="13"/>
        <v>0.10057307926493347</v>
      </c>
      <c r="BD12" s="12">
        <f t="shared" si="13"/>
        <v>0.10052261150303926</v>
      </c>
      <c r="BE12" s="12">
        <f t="shared" si="13"/>
        <v>0.10047823811909591</v>
      </c>
      <c r="BF12" s="12">
        <f t="shared" si="13"/>
        <v>0.1004399123552276</v>
      </c>
      <c r="BG12" s="12">
        <f t="shared" si="13"/>
        <v>0.10040759200937811</v>
      </c>
      <c r="BH12" s="12">
        <f t="shared" si="13"/>
        <v>0.10038123920230621</v>
      </c>
      <c r="BI12" s="12">
        <f t="shared" si="13"/>
        <v>0.10036082016591291</v>
      </c>
      <c r="BJ12" s="12">
        <f t="shared" si="13"/>
        <v>0.10034630505096867</v>
      </c>
      <c r="BK12" s="12">
        <f t="shared" si="13"/>
        <v>0.10033766775253301</v>
      </c>
      <c r="BL12" s="12">
        <f t="shared" si="13"/>
        <v>0.10033488575155408</v>
      </c>
      <c r="BM12" s="12">
        <f t="shared" si="13"/>
        <v>0.10033793997130779</v>
      </c>
      <c r="BN12" s="12">
        <f t="shared" si="13"/>
        <v>0.10034681464748807</v>
      </c>
      <c r="BO12" s="12">
        <f t="shared" si="13"/>
        <v>0.10036149721089295</v>
      </c>
      <c r="BP12" s="12">
        <f t="shared" si="13"/>
        <v>0.10038197818177036</v>
      </c>
      <c r="BQ12" s="12">
        <f t="shared" si="13"/>
        <v>0.10040825107499332</v>
      </c>
      <c r="BR12" s="12">
        <f t="shared" si="13"/>
        <v>0.1004403123153278</v>
      </c>
      <c r="BS12" s="12">
        <f t="shared" si="13"/>
        <v>0.10047816116214209</v>
      </c>
      <c r="BT12" s="12">
        <f t="shared" ref="BT12:DJ12" si="14">_xlfn.NORM.INV(0.1,BT$9,BT11)</f>
        <v>0.10052179964298137</v>
      </c>
      <c r="BU12" s="12">
        <f t="shared" si="14"/>
        <v>0.10057123249550085</v>
      </c>
      <c r="BV12" s="12">
        <f t="shared" si="14"/>
        <v>0.10062646711731243</v>
      </c>
      <c r="BW12" s="12">
        <f t="shared" si="14"/>
        <v>0.10068751352335698</v>
      </c>
      <c r="BX12" s="12">
        <f t="shared" si="14"/>
        <v>0.10075438431046653</v>
      </c>
      <c r="BY12" s="12">
        <f t="shared" si="14"/>
        <v>0.10082709462882847</v>
      </c>
      <c r="BZ12" s="12">
        <f t="shared" si="14"/>
        <v>0.10090566216010857</v>
      </c>
      <c r="CA12" s="12">
        <f t="shared" si="14"/>
        <v>0.10099010710203166</v>
      </c>
      <c r="CB12" s="12">
        <f t="shared" si="14"/>
        <v>0.10108045215925709</v>
      </c>
      <c r="CC12" s="12">
        <f t="shared" si="14"/>
        <v>0.10117672254042501</v>
      </c>
      <c r="CD12" s="12">
        <f t="shared" si="14"/>
        <v>0.10127894596128348</v>
      </c>
      <c r="CE12" s="12">
        <f t="shared" si="14"/>
        <v>0.10138715265384224</v>
      </c>
      <c r="CF12" s="12">
        <f t="shared" si="14"/>
        <v>0.10150137538153214</v>
      </c>
      <c r="CG12" s="12">
        <f t="shared" si="14"/>
        <v>0.10162164946038199</v>
      </c>
      <c r="CH12" s="12">
        <f t="shared" si="14"/>
        <v>0.10174801278625865</v>
      </c>
      <c r="CI12" s="12">
        <f t="shared" si="14"/>
        <v>0.10188050586824851</v>
      </c>
      <c r="CJ12" s="12">
        <f t="shared" si="14"/>
        <v>0.10201917186829212</v>
      </c>
      <c r="CK12" s="12">
        <f t="shared" si="14"/>
        <v>0.10216405664721903</v>
      </c>
      <c r="CL12" s="12">
        <f t="shared" si="14"/>
        <v>0.10231520881736425</v>
      </c>
      <c r="CM12" s="12">
        <f t="shared" si="14"/>
        <v>0.10247267980198634</v>
      </c>
      <c r="CN12" s="12">
        <f t="shared" si="14"/>
        <v>0.10263652390174466</v>
      </c>
      <c r="CO12" s="12">
        <f t="shared" si="14"/>
        <v>0.10280679836853587</v>
      </c>
      <c r="CP12" s="12">
        <f t="shared" si="14"/>
        <v>0.10298356348703305</v>
      </c>
      <c r="CQ12" s="12">
        <f t="shared" si="14"/>
        <v>0.10316688266431803</v>
      </c>
      <c r="CR12" s="12">
        <f t="shared" si="14"/>
        <v>0.10335682252804926</v>
      </c>
      <c r="CS12" s="12">
        <f t="shared" si="14"/>
        <v>0.10355345303366201</v>
      </c>
      <c r="CT12" s="12">
        <f t="shared" si="14"/>
        <v>0.10375345303366199</v>
      </c>
      <c r="CU12" s="12">
        <f t="shared" si="14"/>
        <v>0.10395345303366199</v>
      </c>
      <c r="CV12" s="12">
        <f t="shared" si="14"/>
        <v>0.104153453033662</v>
      </c>
      <c r="CW12" s="12">
        <f t="shared" si="14"/>
        <v>0.104353453033662</v>
      </c>
      <c r="CX12" s="12">
        <f t="shared" si="14"/>
        <v>0.10455345303366201</v>
      </c>
      <c r="CY12" s="12">
        <f t="shared" si="14"/>
        <v>0.10475345303366199</v>
      </c>
      <c r="CZ12" s="12">
        <f t="shared" si="14"/>
        <v>0.10495345303366199</v>
      </c>
      <c r="DA12" s="12">
        <f t="shared" si="14"/>
        <v>0.105153453033662</v>
      </c>
      <c r="DB12" s="12">
        <f t="shared" si="14"/>
        <v>0.105353453033662</v>
      </c>
      <c r="DC12" s="12">
        <f t="shared" si="14"/>
        <v>0.10555345303366198</v>
      </c>
      <c r="DD12" s="12">
        <f t="shared" si="14"/>
        <v>0.10575345303366199</v>
      </c>
      <c r="DE12" s="12">
        <f t="shared" si="14"/>
        <v>0.10595345303366199</v>
      </c>
      <c r="DF12" s="12">
        <f t="shared" si="14"/>
        <v>0.106153453033662</v>
      </c>
      <c r="DG12" s="12">
        <f t="shared" si="14"/>
        <v>0.106353453033662</v>
      </c>
      <c r="DH12" s="12">
        <f t="shared" si="14"/>
        <v>0.10655345303366198</v>
      </c>
      <c r="DI12" s="12">
        <f t="shared" si="14"/>
        <v>0.10675345303366199</v>
      </c>
      <c r="DJ12" s="55">
        <f t="shared" si="14"/>
        <v>0.10695345303366199</v>
      </c>
      <c r="DK12" s="12"/>
      <c r="DL12" s="2"/>
      <c r="DM12" s="8"/>
    </row>
    <row r="13" spans="2:117" ht="15.75" thickBot="1" x14ac:dyDescent="0.3">
      <c r="B13" s="7"/>
      <c r="C13" s="64" t="s">
        <v>1</v>
      </c>
      <c r="D13" s="17">
        <f>1-D12</f>
        <v>0.95</v>
      </c>
      <c r="E13" s="2"/>
      <c r="F13" s="23" t="s">
        <v>8</v>
      </c>
      <c r="G13" s="54">
        <f>_xlfn.NORM.INV(0.9,G$9,G11)</f>
        <v>0.13259690925168702</v>
      </c>
      <c r="H13" s="12">
        <f t="shared" ref="H13:BS13" si="15">_xlfn.NORM.INV(0.9,H$9,H11)</f>
        <v>0.13406456897065594</v>
      </c>
      <c r="I13" s="12">
        <f t="shared" si="15"/>
        <v>0.13538666530604804</v>
      </c>
      <c r="J13" s="12">
        <f t="shared" si="15"/>
        <v>0.13660384732774553</v>
      </c>
      <c r="K13" s="12">
        <f t="shared" si="15"/>
        <v>0.13774065495305954</v>
      </c>
      <c r="L13" s="12">
        <f t="shared" si="15"/>
        <v>0.1388132413162621</v>
      </c>
      <c r="M13" s="12">
        <f t="shared" si="15"/>
        <v>0.13983290220989894</v>
      </c>
      <c r="N13" s="12">
        <f t="shared" si="15"/>
        <v>0.14080789882361891</v>
      </c>
      <c r="O13" s="12">
        <f t="shared" si="15"/>
        <v>0.14174448556503827</v>
      </c>
      <c r="P13" s="12">
        <f t="shared" si="15"/>
        <v>0.14264752956258658</v>
      </c>
      <c r="Q13" s="12">
        <f t="shared" si="15"/>
        <v>0.14352090414452356</v>
      </c>
      <c r="R13" s="12">
        <f t="shared" si="15"/>
        <v>0.14436774957095669</v>
      </c>
      <c r="S13" s="12">
        <f t="shared" si="15"/>
        <v>0.14519065195600397</v>
      </c>
      <c r="T13" s="12">
        <f t="shared" si="15"/>
        <v>0.14599176971534122</v>
      </c>
      <c r="U13" s="12">
        <f t="shared" si="15"/>
        <v>0.146772925199671</v>
      </c>
      <c r="V13" s="12">
        <f t="shared" si="15"/>
        <v>0.14753567255347058</v>
      </c>
      <c r="W13" s="12">
        <f t="shared" si="15"/>
        <v>0.14828134892608072</v>
      </c>
      <c r="X13" s="12">
        <f t="shared" si="15"/>
        <v>0.14901111376737119</v>
      </c>
      <c r="Y13" s="12">
        <f t="shared" si="15"/>
        <v>0.1497259794284424</v>
      </c>
      <c r="Z13" s="12">
        <f t="shared" si="15"/>
        <v>0.15042683530728859</v>
      </c>
      <c r="AA13" s="12">
        <f t="shared" si="15"/>
        <v>0.15111446712791318</v>
      </c>
      <c r="AB13" s="12">
        <f t="shared" si="15"/>
        <v>0.15178957249921488</v>
      </c>
      <c r="AC13" s="12">
        <f t="shared" si="15"/>
        <v>0.15245277359398238</v>
      </c>
      <c r="AD13" s="12">
        <f t="shared" si="15"/>
        <v>0.15310462757288035</v>
      </c>
      <c r="AE13" s="12">
        <f t="shared" si="15"/>
        <v>0.15374563522417295</v>
      </c>
      <c r="AF13" s="12">
        <f t="shared" si="15"/>
        <v>0.15437624817805756</v>
      </c>
      <c r="AG13" s="12">
        <f t="shared" si="15"/>
        <v>0.15499687497220141</v>
      </c>
      <c r="AH13" s="12">
        <f t="shared" si="15"/>
        <v>0.15560788618381433</v>
      </c>
      <c r="AI13" s="12">
        <f t="shared" si="15"/>
        <v>0.15620961879747064</v>
      </c>
      <c r="AJ13" s="12">
        <f t="shared" si="15"/>
        <v>0.15680237994280147</v>
      </c>
      <c r="AK13" s="12">
        <f t="shared" si="15"/>
        <v>0.15738645010922525</v>
      </c>
      <c r="AL13" s="12">
        <f t="shared" si="15"/>
        <v>0.1579620859239888</v>
      </c>
      <c r="AM13" s="12">
        <f t="shared" si="15"/>
        <v>0.15852952256345948</v>
      </c>
      <c r="AN13" s="12">
        <f t="shared" si="15"/>
        <v>0.15908897585474083</v>
      </c>
      <c r="AO13" s="12">
        <f t="shared" si="15"/>
        <v>0.15964064411447207</v>
      </c>
      <c r="AP13" s="12">
        <f t="shared" si="15"/>
        <v>0.16018470976350907</v>
      </c>
      <c r="AQ13" s="12">
        <f t="shared" si="15"/>
        <v>0.16072134074961875</v>
      </c>
      <c r="AR13" s="12">
        <f t="shared" si="15"/>
        <v>0.16125069180500429</v>
      </c>
      <c r="AS13" s="12">
        <f t="shared" si="15"/>
        <v>0.1617729055611524</v>
      </c>
      <c r="AT13" s="12">
        <f t="shared" si="15"/>
        <v>0.16228811353995062</v>
      </c>
      <c r="AU13" s="12">
        <f t="shared" si="15"/>
        <v>0.16279643703710953</v>
      </c>
      <c r="AV13" s="12">
        <f t="shared" si="15"/>
        <v>0.16329798791151318</v>
      </c>
      <c r="AW13" s="12">
        <f t="shared" si="15"/>
        <v>0.16379286929211839</v>
      </c>
      <c r="AX13" s="12">
        <f t="shared" si="15"/>
        <v>0.16428117621235194</v>
      </c>
      <c r="AY13" s="12">
        <f t="shared" si="15"/>
        <v>0.16476299618055248</v>
      </c>
      <c r="AZ13" s="12">
        <f t="shared" si="15"/>
        <v>0.1652384096938263</v>
      </c>
      <c r="BA13" s="12">
        <f t="shared" si="15"/>
        <v>0.16570749070168664</v>
      </c>
      <c r="BB13" s="12">
        <f t="shared" si="15"/>
        <v>0.16617030702500304</v>
      </c>
      <c r="BC13" s="12">
        <f t="shared" si="15"/>
        <v>0.16662692073506652</v>
      </c>
      <c r="BD13" s="12">
        <f t="shared" si="15"/>
        <v>0.16707738849696074</v>
      </c>
      <c r="BE13" s="12">
        <f t="shared" si="15"/>
        <v>0.16752176188090412</v>
      </c>
      <c r="BF13" s="12">
        <f t="shared" si="15"/>
        <v>0.16796008764477238</v>
      </c>
      <c r="BG13" s="12">
        <f t="shared" si="15"/>
        <v>0.16839240799062188</v>
      </c>
      <c r="BH13" s="12">
        <f t="shared" si="15"/>
        <v>0.16881876079769378</v>
      </c>
      <c r="BI13" s="12">
        <f t="shared" si="15"/>
        <v>0.16923917983408709</v>
      </c>
      <c r="BJ13" s="12">
        <f t="shared" si="15"/>
        <v>0.16965369494903135</v>
      </c>
      <c r="BK13" s="12">
        <f t="shared" si="15"/>
        <v>0.17006233224746697</v>
      </c>
      <c r="BL13" s="12">
        <f t="shared" si="15"/>
        <v>0.1704651142484459</v>
      </c>
      <c r="BM13" s="12">
        <f t="shared" si="15"/>
        <v>0.1708620600286922</v>
      </c>
      <c r="BN13" s="12">
        <f t="shared" si="15"/>
        <v>0.17125318535251194</v>
      </c>
      <c r="BO13" s="12">
        <f t="shared" si="15"/>
        <v>0.17163850278910708</v>
      </c>
      <c r="BP13" s="12">
        <f t="shared" si="15"/>
        <v>0.17201802181822962</v>
      </c>
      <c r="BQ13" s="12">
        <f t="shared" si="15"/>
        <v>0.17239174892500667</v>
      </c>
      <c r="BR13" s="12">
        <f t="shared" si="15"/>
        <v>0.1727596876846722</v>
      </c>
      <c r="BS13" s="12">
        <f t="shared" si="15"/>
        <v>0.17312183883785792</v>
      </c>
      <c r="BT13" s="12">
        <f t="shared" ref="BT13:DJ13" si="16">_xlfn.NORM.INV(0.9,BT$9,BT11)</f>
        <v>0.17347820035701866</v>
      </c>
      <c r="BU13" s="12">
        <f t="shared" si="16"/>
        <v>0.17382876750449913</v>
      </c>
      <c r="BV13" s="12">
        <f t="shared" si="16"/>
        <v>0.17417353288268755</v>
      </c>
      <c r="BW13" s="12">
        <f t="shared" si="16"/>
        <v>0.17451248647664303</v>
      </c>
      <c r="BX13" s="12">
        <f t="shared" si="16"/>
        <v>0.1748456156895335</v>
      </c>
      <c r="BY13" s="12">
        <f t="shared" si="16"/>
        <v>0.17517290537117156</v>
      </c>
      <c r="BZ13" s="12">
        <f t="shared" si="16"/>
        <v>0.17549433783989141</v>
      </c>
      <c r="CA13" s="12">
        <f t="shared" si="16"/>
        <v>0.17580989289796833</v>
      </c>
      <c r="CB13" s="12">
        <f t="shared" si="16"/>
        <v>0.17611954784074291</v>
      </c>
      <c r="CC13" s="12">
        <f t="shared" si="16"/>
        <v>0.17642327745957501</v>
      </c>
      <c r="CD13" s="12">
        <f t="shared" si="16"/>
        <v>0.17672105403871655</v>
      </c>
      <c r="CE13" s="12">
        <f t="shared" si="16"/>
        <v>0.17701284734615774</v>
      </c>
      <c r="CF13" s="12">
        <f t="shared" si="16"/>
        <v>0.17729862461846785</v>
      </c>
      <c r="CG13" s="12">
        <f t="shared" si="16"/>
        <v>0.17757835053961801</v>
      </c>
      <c r="CH13" s="12">
        <f t="shared" si="16"/>
        <v>0.17785198721374135</v>
      </c>
      <c r="CI13" s="12">
        <f t="shared" si="16"/>
        <v>0.17811949413175152</v>
      </c>
      <c r="CJ13" s="12">
        <f t="shared" si="16"/>
        <v>0.17838082813170786</v>
      </c>
      <c r="CK13" s="12">
        <f t="shared" si="16"/>
        <v>0.17863594335278096</v>
      </c>
      <c r="CL13" s="12">
        <f t="shared" si="16"/>
        <v>0.17888479118263576</v>
      </c>
      <c r="CM13" s="12">
        <f t="shared" si="16"/>
        <v>0.1791273201980137</v>
      </c>
      <c r="CN13" s="12">
        <f t="shared" si="16"/>
        <v>0.17936347609825537</v>
      </c>
      <c r="CO13" s="12">
        <f t="shared" si="16"/>
        <v>0.17959320163146411</v>
      </c>
      <c r="CP13" s="12">
        <f t="shared" si="16"/>
        <v>0.17981643651296694</v>
      </c>
      <c r="CQ13" s="12">
        <f t="shared" si="16"/>
        <v>0.18003311733568197</v>
      </c>
      <c r="CR13" s="12">
        <f t="shared" si="16"/>
        <v>0.18024317747195076</v>
      </c>
      <c r="CS13" s="12">
        <f t="shared" si="16"/>
        <v>0.18044654696633802</v>
      </c>
      <c r="CT13" s="12">
        <f t="shared" si="16"/>
        <v>0.180646546966338</v>
      </c>
      <c r="CU13" s="12">
        <f t="shared" si="16"/>
        <v>0.18084654696633801</v>
      </c>
      <c r="CV13" s="12">
        <f t="shared" si="16"/>
        <v>0.18104654696633801</v>
      </c>
      <c r="CW13" s="12">
        <f t="shared" si="16"/>
        <v>0.18124654696633802</v>
      </c>
      <c r="CX13" s="12">
        <f t="shared" si="16"/>
        <v>0.18144654696633802</v>
      </c>
      <c r="CY13" s="12">
        <f t="shared" si="16"/>
        <v>0.181646546966338</v>
      </c>
      <c r="CZ13" s="12">
        <f t="shared" si="16"/>
        <v>0.18184654696633801</v>
      </c>
      <c r="DA13" s="12">
        <f t="shared" si="16"/>
        <v>0.18204654696633801</v>
      </c>
      <c r="DB13" s="12">
        <f t="shared" si="16"/>
        <v>0.18224654696633802</v>
      </c>
      <c r="DC13" s="12">
        <f t="shared" si="16"/>
        <v>0.182446546966338</v>
      </c>
      <c r="DD13" s="12">
        <f t="shared" si="16"/>
        <v>0.182646546966338</v>
      </c>
      <c r="DE13" s="12">
        <f t="shared" si="16"/>
        <v>0.18284654696633801</v>
      </c>
      <c r="DF13" s="12">
        <f t="shared" si="16"/>
        <v>0.18304654696633801</v>
      </c>
      <c r="DG13" s="12">
        <f t="shared" si="16"/>
        <v>0.18324654696633802</v>
      </c>
      <c r="DH13" s="12">
        <f t="shared" si="16"/>
        <v>0.183446546966338</v>
      </c>
      <c r="DI13" s="12">
        <f t="shared" si="16"/>
        <v>0.183646546966338</v>
      </c>
      <c r="DJ13" s="55">
        <f t="shared" si="16"/>
        <v>0.18384654696633801</v>
      </c>
      <c r="DK13" s="2"/>
      <c r="DL13" s="2"/>
      <c r="DM13" s="8"/>
    </row>
    <row r="14" spans="2:117" ht="15.75" thickBot="1" x14ac:dyDescent="0.3">
      <c r="B14" s="7"/>
      <c r="C14" s="65" t="s">
        <v>2</v>
      </c>
      <c r="D14" s="15">
        <v>450</v>
      </c>
      <c r="E14" s="2"/>
      <c r="F14" s="23" t="s">
        <v>10</v>
      </c>
      <c r="G14" s="54">
        <f>_xlfn.NORM.INV(0.1,G$9,SQRT($D$10))</f>
        <v>8.5553453033661991E-2</v>
      </c>
      <c r="H14" s="12">
        <f t="shared" ref="H14:BS14" si="17">_xlfn.NORM.INV(0.1,H$9,SQRT($D$10))</f>
        <v>8.5753453033661997E-2</v>
      </c>
      <c r="I14" s="12">
        <f t="shared" si="17"/>
        <v>8.5953453033661975E-2</v>
      </c>
      <c r="J14" s="12">
        <f t="shared" si="17"/>
        <v>8.6153453033661981E-2</v>
      </c>
      <c r="K14" s="12">
        <f t="shared" si="17"/>
        <v>8.6353453033661987E-2</v>
      </c>
      <c r="L14" s="12">
        <f t="shared" si="17"/>
        <v>8.6553453033661992E-2</v>
      </c>
      <c r="M14" s="12">
        <f t="shared" si="17"/>
        <v>8.6753453033661998E-2</v>
      </c>
      <c r="N14" s="12">
        <f t="shared" si="17"/>
        <v>8.6953453033662004E-2</v>
      </c>
      <c r="O14" s="12">
        <f t="shared" si="17"/>
        <v>8.7153453033661982E-2</v>
      </c>
      <c r="P14" s="12">
        <f t="shared" si="17"/>
        <v>8.7353453033661987E-2</v>
      </c>
      <c r="Q14" s="12">
        <f t="shared" si="17"/>
        <v>8.7553453033661993E-2</v>
      </c>
      <c r="R14" s="12">
        <f t="shared" si="17"/>
        <v>8.7753453033661999E-2</v>
      </c>
      <c r="S14" s="12">
        <f t="shared" si="17"/>
        <v>8.7953453033662005E-2</v>
      </c>
      <c r="T14" s="12">
        <f t="shared" si="17"/>
        <v>8.8153453033661983E-2</v>
      </c>
      <c r="U14" s="12">
        <f t="shared" si="17"/>
        <v>8.8353453033661988E-2</v>
      </c>
      <c r="V14" s="12">
        <f t="shared" si="17"/>
        <v>8.8553453033661994E-2</v>
      </c>
      <c r="W14" s="12">
        <f t="shared" si="17"/>
        <v>8.8753453033662E-2</v>
      </c>
      <c r="X14" s="12">
        <f t="shared" si="17"/>
        <v>8.8953453033662006E-2</v>
      </c>
      <c r="Y14" s="12">
        <f t="shared" si="17"/>
        <v>8.9153453033661983E-2</v>
      </c>
      <c r="Z14" s="12">
        <f t="shared" si="17"/>
        <v>8.9353453033661989E-2</v>
      </c>
      <c r="AA14" s="12">
        <f t="shared" si="17"/>
        <v>8.9553453033661995E-2</v>
      </c>
      <c r="AB14" s="12">
        <f t="shared" si="17"/>
        <v>8.9753453033662001E-2</v>
      </c>
      <c r="AC14" s="12">
        <f t="shared" si="17"/>
        <v>8.9953453033661979E-2</v>
      </c>
      <c r="AD14" s="12">
        <f t="shared" si="17"/>
        <v>9.0153453033661984E-2</v>
      </c>
      <c r="AE14" s="12">
        <f t="shared" si="17"/>
        <v>9.035345303366199E-2</v>
      </c>
      <c r="AF14" s="12">
        <f t="shared" si="17"/>
        <v>9.0553453033661996E-2</v>
      </c>
      <c r="AG14" s="12">
        <f t="shared" si="17"/>
        <v>9.0753453033662002E-2</v>
      </c>
      <c r="AH14" s="12">
        <f t="shared" si="17"/>
        <v>9.095345303366198E-2</v>
      </c>
      <c r="AI14" s="12">
        <f t="shared" si="17"/>
        <v>9.1153453033661985E-2</v>
      </c>
      <c r="AJ14" s="12">
        <f t="shared" si="17"/>
        <v>9.1353453033661991E-2</v>
      </c>
      <c r="AK14" s="12">
        <f t="shared" si="17"/>
        <v>9.1553453033661997E-2</v>
      </c>
      <c r="AL14" s="12">
        <f t="shared" si="17"/>
        <v>9.1753453033662002E-2</v>
      </c>
      <c r="AM14" s="12">
        <f t="shared" si="17"/>
        <v>9.195345303366198E-2</v>
      </c>
      <c r="AN14" s="12">
        <f t="shared" si="17"/>
        <v>9.2153453033661986E-2</v>
      </c>
      <c r="AO14" s="12">
        <f t="shared" si="17"/>
        <v>9.2353453033661992E-2</v>
      </c>
      <c r="AP14" s="12">
        <f t="shared" si="17"/>
        <v>9.2553453033661998E-2</v>
      </c>
      <c r="AQ14" s="12">
        <f t="shared" si="17"/>
        <v>9.2753453033662003E-2</v>
      </c>
      <c r="AR14" s="12">
        <f t="shared" si="17"/>
        <v>9.2953453033661981E-2</v>
      </c>
      <c r="AS14" s="12">
        <f t="shared" si="17"/>
        <v>9.3153453033661987E-2</v>
      </c>
      <c r="AT14" s="12">
        <f t="shared" si="17"/>
        <v>9.3353453033661993E-2</v>
      </c>
      <c r="AU14" s="12">
        <f t="shared" si="17"/>
        <v>9.3553453033661998E-2</v>
      </c>
      <c r="AV14" s="12">
        <f t="shared" si="17"/>
        <v>9.3753453033662004E-2</v>
      </c>
      <c r="AW14" s="12">
        <f t="shared" si="17"/>
        <v>9.3953453033661982E-2</v>
      </c>
      <c r="AX14" s="12">
        <f t="shared" si="17"/>
        <v>9.4153453033661988E-2</v>
      </c>
      <c r="AY14" s="12">
        <f t="shared" si="17"/>
        <v>9.4353453033661994E-2</v>
      </c>
      <c r="AZ14" s="12">
        <f t="shared" si="17"/>
        <v>9.4553453033661999E-2</v>
      </c>
      <c r="BA14" s="12">
        <f t="shared" si="17"/>
        <v>9.4753453033662005E-2</v>
      </c>
      <c r="BB14" s="12">
        <f t="shared" si="17"/>
        <v>9.4953453033661983E-2</v>
      </c>
      <c r="BC14" s="12">
        <f t="shared" si="17"/>
        <v>9.5153453033661989E-2</v>
      </c>
      <c r="BD14" s="12">
        <f t="shared" si="17"/>
        <v>9.5353453033661995E-2</v>
      </c>
      <c r="BE14" s="12">
        <f t="shared" si="17"/>
        <v>9.5553453033662E-2</v>
      </c>
      <c r="BF14" s="12">
        <f t="shared" si="17"/>
        <v>9.5753453033661978E-2</v>
      </c>
      <c r="BG14" s="12">
        <f t="shared" si="17"/>
        <v>9.5953453033661984E-2</v>
      </c>
      <c r="BH14" s="12">
        <f t="shared" si="17"/>
        <v>9.615345303366199E-2</v>
      </c>
      <c r="BI14" s="12">
        <f t="shared" si="17"/>
        <v>9.6353453033661995E-2</v>
      </c>
      <c r="BJ14" s="12">
        <f t="shared" si="17"/>
        <v>9.6553453033662001E-2</v>
      </c>
      <c r="BK14" s="12">
        <f t="shared" si="17"/>
        <v>9.6753453033661979E-2</v>
      </c>
      <c r="BL14" s="12">
        <f t="shared" si="17"/>
        <v>9.6953453033661985E-2</v>
      </c>
      <c r="BM14" s="12">
        <f t="shared" si="17"/>
        <v>9.7153453033661991E-2</v>
      </c>
      <c r="BN14" s="12">
        <f t="shared" si="17"/>
        <v>9.7353453033661996E-2</v>
      </c>
      <c r="BO14" s="12">
        <f t="shared" si="17"/>
        <v>9.7553453033662002E-2</v>
      </c>
      <c r="BP14" s="12">
        <f t="shared" si="17"/>
        <v>9.775345303366198E-2</v>
      </c>
      <c r="BQ14" s="12">
        <f t="shared" si="17"/>
        <v>9.7953453033661986E-2</v>
      </c>
      <c r="BR14" s="12">
        <f t="shared" si="17"/>
        <v>9.8153453033661991E-2</v>
      </c>
      <c r="BS14" s="12">
        <f t="shared" si="17"/>
        <v>9.8353453033661997E-2</v>
      </c>
      <c r="BT14" s="12">
        <f t="shared" ref="BT14:DJ14" si="18">_xlfn.NORM.INV(0.1,BT$9,SQRT($D$10))</f>
        <v>9.8553453033662003E-2</v>
      </c>
      <c r="BU14" s="12">
        <f t="shared" si="18"/>
        <v>9.8753453033661981E-2</v>
      </c>
      <c r="BV14" s="12">
        <f t="shared" si="18"/>
        <v>9.8953453033661987E-2</v>
      </c>
      <c r="BW14" s="12">
        <f t="shared" si="18"/>
        <v>9.9153453033661992E-2</v>
      </c>
      <c r="BX14" s="12">
        <f t="shared" si="18"/>
        <v>9.9353453033661998E-2</v>
      </c>
      <c r="BY14" s="12">
        <f t="shared" si="18"/>
        <v>9.9553453033662004E-2</v>
      </c>
      <c r="BZ14" s="12">
        <f t="shared" si="18"/>
        <v>9.9753453033661982E-2</v>
      </c>
      <c r="CA14" s="12">
        <f t="shared" si="18"/>
        <v>9.9953453033661988E-2</v>
      </c>
      <c r="CB14" s="12">
        <f t="shared" si="18"/>
        <v>0.10015345303366199</v>
      </c>
      <c r="CC14" s="12">
        <f t="shared" si="18"/>
        <v>0.100353453033662</v>
      </c>
      <c r="CD14" s="12">
        <f t="shared" si="18"/>
        <v>0.100553453033662</v>
      </c>
      <c r="CE14" s="12">
        <f t="shared" si="18"/>
        <v>0.10075345303366198</v>
      </c>
      <c r="CF14" s="12">
        <f t="shared" si="18"/>
        <v>0.10095345303366199</v>
      </c>
      <c r="CG14" s="12">
        <f t="shared" si="18"/>
        <v>0.10115345303366199</v>
      </c>
      <c r="CH14" s="12">
        <f t="shared" si="18"/>
        <v>0.101353453033662</v>
      </c>
      <c r="CI14" s="12">
        <f t="shared" si="18"/>
        <v>0.10155345303366201</v>
      </c>
      <c r="CJ14" s="12">
        <f t="shared" si="18"/>
        <v>0.10175345303366198</v>
      </c>
      <c r="CK14" s="12">
        <f t="shared" si="18"/>
        <v>0.10195345303366199</v>
      </c>
      <c r="CL14" s="12">
        <f t="shared" si="18"/>
        <v>0.102153453033662</v>
      </c>
      <c r="CM14" s="12">
        <f t="shared" si="18"/>
        <v>0.102353453033662</v>
      </c>
      <c r="CN14" s="12">
        <f t="shared" si="18"/>
        <v>0.10255345303366201</v>
      </c>
      <c r="CO14" s="12">
        <f t="shared" si="18"/>
        <v>0.10275345303366198</v>
      </c>
      <c r="CP14" s="12">
        <f t="shared" si="18"/>
        <v>0.10295345303366199</v>
      </c>
      <c r="CQ14" s="12">
        <f t="shared" si="18"/>
        <v>0.103153453033662</v>
      </c>
      <c r="CR14" s="12">
        <f t="shared" si="18"/>
        <v>0.103353453033662</v>
      </c>
      <c r="CS14" s="12">
        <f t="shared" si="18"/>
        <v>0.10355345303366201</v>
      </c>
      <c r="CT14" s="12">
        <f t="shared" si="18"/>
        <v>0.10375345303366199</v>
      </c>
      <c r="CU14" s="12">
        <f t="shared" si="18"/>
        <v>0.10395345303366199</v>
      </c>
      <c r="CV14" s="12">
        <f t="shared" si="18"/>
        <v>0.104153453033662</v>
      </c>
      <c r="CW14" s="12">
        <f t="shared" si="18"/>
        <v>0.104353453033662</v>
      </c>
      <c r="CX14" s="12">
        <f t="shared" si="18"/>
        <v>0.10455345303366201</v>
      </c>
      <c r="CY14" s="12">
        <f t="shared" si="18"/>
        <v>0.10475345303366199</v>
      </c>
      <c r="CZ14" s="12">
        <f t="shared" si="18"/>
        <v>0.10495345303366199</v>
      </c>
      <c r="DA14" s="12">
        <f t="shared" si="18"/>
        <v>0.105153453033662</v>
      </c>
      <c r="DB14" s="12">
        <f t="shared" si="18"/>
        <v>0.105353453033662</v>
      </c>
      <c r="DC14" s="12">
        <f t="shared" si="18"/>
        <v>0.10555345303366198</v>
      </c>
      <c r="DD14" s="12">
        <f t="shared" si="18"/>
        <v>0.10575345303366199</v>
      </c>
      <c r="DE14" s="12">
        <f t="shared" si="18"/>
        <v>0.10595345303366199</v>
      </c>
      <c r="DF14" s="12">
        <f t="shared" si="18"/>
        <v>0.106153453033662</v>
      </c>
      <c r="DG14" s="12">
        <f t="shared" si="18"/>
        <v>0.106353453033662</v>
      </c>
      <c r="DH14" s="12">
        <f t="shared" si="18"/>
        <v>0.10655345303366198</v>
      </c>
      <c r="DI14" s="12">
        <f t="shared" si="18"/>
        <v>0.10675345303366199</v>
      </c>
      <c r="DJ14" s="55">
        <f t="shared" si="18"/>
        <v>0.10695345303366199</v>
      </c>
      <c r="DK14" s="2"/>
      <c r="DL14" s="2"/>
      <c r="DM14" s="8"/>
    </row>
    <row r="15" spans="2:117" ht="15.75" thickBot="1" x14ac:dyDescent="0.3">
      <c r="B15" s="7"/>
      <c r="C15" s="2"/>
      <c r="D15" s="2"/>
      <c r="E15" s="2"/>
      <c r="F15" s="24" t="s">
        <v>11</v>
      </c>
      <c r="G15" s="56">
        <f>_xlfn.NORM.INV(0.9,G$9,SQRT($D$10))</f>
        <v>0.16244654696633801</v>
      </c>
      <c r="H15" s="57">
        <f t="shared" ref="H15:BS15" si="19">_xlfn.NORM.INV(0.9,H$9,SQRT($D$10))</f>
        <v>0.16264654696633801</v>
      </c>
      <c r="I15" s="57">
        <f t="shared" si="19"/>
        <v>0.16284654696633802</v>
      </c>
      <c r="J15" s="57">
        <f t="shared" si="19"/>
        <v>0.16304654696633802</v>
      </c>
      <c r="K15" s="57">
        <f t="shared" si="19"/>
        <v>0.163246546966338</v>
      </c>
      <c r="L15" s="57">
        <f t="shared" si="19"/>
        <v>0.16344654696633801</v>
      </c>
      <c r="M15" s="57">
        <f t="shared" si="19"/>
        <v>0.16364654696633801</v>
      </c>
      <c r="N15" s="57">
        <f t="shared" si="19"/>
        <v>0.16384654696633802</v>
      </c>
      <c r="O15" s="57">
        <f t="shared" si="19"/>
        <v>0.164046546966338</v>
      </c>
      <c r="P15" s="57">
        <f t="shared" si="19"/>
        <v>0.164246546966338</v>
      </c>
      <c r="Q15" s="57">
        <f t="shared" si="19"/>
        <v>0.16444654696633801</v>
      </c>
      <c r="R15" s="57">
        <f t="shared" si="19"/>
        <v>0.16464654696633801</v>
      </c>
      <c r="S15" s="57">
        <f t="shared" si="19"/>
        <v>0.16484654696633802</v>
      </c>
      <c r="T15" s="57">
        <f t="shared" si="19"/>
        <v>0.165046546966338</v>
      </c>
      <c r="U15" s="57">
        <f t="shared" si="19"/>
        <v>0.165246546966338</v>
      </c>
      <c r="V15" s="57">
        <f t="shared" si="19"/>
        <v>0.16544654696633801</v>
      </c>
      <c r="W15" s="57">
        <f t="shared" si="19"/>
        <v>0.16564654696633802</v>
      </c>
      <c r="X15" s="57">
        <f t="shared" si="19"/>
        <v>0.16584654696633802</v>
      </c>
      <c r="Y15" s="57">
        <f t="shared" si="19"/>
        <v>0.166046546966338</v>
      </c>
      <c r="Z15" s="57">
        <f t="shared" si="19"/>
        <v>0.166246546966338</v>
      </c>
      <c r="AA15" s="57">
        <f t="shared" si="19"/>
        <v>0.16644654696633801</v>
      </c>
      <c r="AB15" s="57">
        <f t="shared" si="19"/>
        <v>0.16664654696633802</v>
      </c>
      <c r="AC15" s="57">
        <f t="shared" si="19"/>
        <v>0.16684654696633799</v>
      </c>
      <c r="AD15" s="57">
        <f t="shared" si="19"/>
        <v>0.167046546966338</v>
      </c>
      <c r="AE15" s="57">
        <f t="shared" si="19"/>
        <v>0.16724654696633801</v>
      </c>
      <c r="AF15" s="57">
        <f t="shared" si="19"/>
        <v>0.16744654696633801</v>
      </c>
      <c r="AG15" s="57">
        <f t="shared" si="19"/>
        <v>0.16764654696633802</v>
      </c>
      <c r="AH15" s="57">
        <f t="shared" si="19"/>
        <v>0.16784654696633799</v>
      </c>
      <c r="AI15" s="57">
        <f t="shared" si="19"/>
        <v>0.168046546966338</v>
      </c>
      <c r="AJ15" s="57">
        <f t="shared" si="19"/>
        <v>0.16824654696633801</v>
      </c>
      <c r="AK15" s="57">
        <f t="shared" si="19"/>
        <v>0.16844654696633801</v>
      </c>
      <c r="AL15" s="57">
        <f t="shared" si="19"/>
        <v>0.16864654696633802</v>
      </c>
      <c r="AM15" s="57">
        <f t="shared" si="19"/>
        <v>0.168846546966338</v>
      </c>
      <c r="AN15" s="57">
        <f t="shared" si="19"/>
        <v>0.169046546966338</v>
      </c>
      <c r="AO15" s="57">
        <f t="shared" si="19"/>
        <v>0.16924654696633801</v>
      </c>
      <c r="AP15" s="57">
        <f t="shared" si="19"/>
        <v>0.16944654696633801</v>
      </c>
      <c r="AQ15" s="57">
        <f t="shared" si="19"/>
        <v>0.16964654696633802</v>
      </c>
      <c r="AR15" s="57">
        <f t="shared" si="19"/>
        <v>0.169846546966338</v>
      </c>
      <c r="AS15" s="57">
        <f t="shared" si="19"/>
        <v>0.170046546966338</v>
      </c>
      <c r="AT15" s="57">
        <f t="shared" si="19"/>
        <v>0.17024654696633801</v>
      </c>
      <c r="AU15" s="57">
        <f t="shared" si="19"/>
        <v>0.17044654696633801</v>
      </c>
      <c r="AV15" s="57">
        <f t="shared" si="19"/>
        <v>0.17064654696633802</v>
      </c>
      <c r="AW15" s="57">
        <f t="shared" si="19"/>
        <v>0.170846546966338</v>
      </c>
      <c r="AX15" s="57">
        <f t="shared" si="19"/>
        <v>0.171046546966338</v>
      </c>
      <c r="AY15" s="57">
        <f t="shared" si="19"/>
        <v>0.17124654696633801</v>
      </c>
      <c r="AZ15" s="57">
        <f t="shared" si="19"/>
        <v>0.17144654696633801</v>
      </c>
      <c r="BA15" s="57">
        <f t="shared" si="19"/>
        <v>0.17164654696633802</v>
      </c>
      <c r="BB15" s="57">
        <f t="shared" si="19"/>
        <v>0.171846546966338</v>
      </c>
      <c r="BC15" s="57">
        <f t="shared" si="19"/>
        <v>0.172046546966338</v>
      </c>
      <c r="BD15" s="57">
        <f t="shared" si="19"/>
        <v>0.17224654696633801</v>
      </c>
      <c r="BE15" s="57">
        <f t="shared" si="19"/>
        <v>0.17244654696633802</v>
      </c>
      <c r="BF15" s="57">
        <f t="shared" si="19"/>
        <v>0.17264654696633799</v>
      </c>
      <c r="BG15" s="57">
        <f t="shared" si="19"/>
        <v>0.172846546966338</v>
      </c>
      <c r="BH15" s="57">
        <f t="shared" si="19"/>
        <v>0.17304654696633801</v>
      </c>
      <c r="BI15" s="57">
        <f t="shared" si="19"/>
        <v>0.17324654696633801</v>
      </c>
      <c r="BJ15" s="57">
        <f t="shared" si="19"/>
        <v>0.17344654696633802</v>
      </c>
      <c r="BK15" s="57">
        <f t="shared" si="19"/>
        <v>0.17364654696633799</v>
      </c>
      <c r="BL15" s="57">
        <f t="shared" si="19"/>
        <v>0.173846546966338</v>
      </c>
      <c r="BM15" s="57">
        <f t="shared" si="19"/>
        <v>0.17404654696633801</v>
      </c>
      <c r="BN15" s="57">
        <f t="shared" si="19"/>
        <v>0.17424654696633801</v>
      </c>
      <c r="BO15" s="57">
        <f t="shared" si="19"/>
        <v>0.17444654696633802</v>
      </c>
      <c r="BP15" s="57">
        <f t="shared" si="19"/>
        <v>0.174646546966338</v>
      </c>
      <c r="BQ15" s="57">
        <f t="shared" si="19"/>
        <v>0.174846546966338</v>
      </c>
      <c r="BR15" s="57">
        <f t="shared" si="19"/>
        <v>0.17504654696633801</v>
      </c>
      <c r="BS15" s="57">
        <f t="shared" si="19"/>
        <v>0.17524654696633801</v>
      </c>
      <c r="BT15" s="57">
        <f t="shared" ref="BT15:DJ15" si="20">_xlfn.NORM.INV(0.9,BT$9,SQRT($D$10))</f>
        <v>0.17544654696633802</v>
      </c>
      <c r="BU15" s="57">
        <f t="shared" si="20"/>
        <v>0.175646546966338</v>
      </c>
      <c r="BV15" s="57">
        <f t="shared" si="20"/>
        <v>0.175846546966338</v>
      </c>
      <c r="BW15" s="57">
        <f t="shared" si="20"/>
        <v>0.17604654696633801</v>
      </c>
      <c r="BX15" s="57">
        <f t="shared" si="20"/>
        <v>0.17624654696633801</v>
      </c>
      <c r="BY15" s="57">
        <f t="shared" si="20"/>
        <v>0.17644654696633802</v>
      </c>
      <c r="BZ15" s="57">
        <f t="shared" si="20"/>
        <v>0.176646546966338</v>
      </c>
      <c r="CA15" s="57">
        <f t="shared" si="20"/>
        <v>0.176846546966338</v>
      </c>
      <c r="CB15" s="57">
        <f t="shared" si="20"/>
        <v>0.17704654696633801</v>
      </c>
      <c r="CC15" s="57">
        <f t="shared" si="20"/>
        <v>0.17724654696633801</v>
      </c>
      <c r="CD15" s="57">
        <f t="shared" si="20"/>
        <v>0.17744654696633802</v>
      </c>
      <c r="CE15" s="57">
        <f t="shared" si="20"/>
        <v>0.177646546966338</v>
      </c>
      <c r="CF15" s="57">
        <f t="shared" si="20"/>
        <v>0.177846546966338</v>
      </c>
      <c r="CG15" s="57">
        <f t="shared" si="20"/>
        <v>0.17804654696633801</v>
      </c>
      <c r="CH15" s="57">
        <f t="shared" si="20"/>
        <v>0.17824654696633802</v>
      </c>
      <c r="CI15" s="57">
        <f t="shared" si="20"/>
        <v>0.17844654696633802</v>
      </c>
      <c r="CJ15" s="57">
        <f t="shared" si="20"/>
        <v>0.178646546966338</v>
      </c>
      <c r="CK15" s="57">
        <f t="shared" si="20"/>
        <v>0.178846546966338</v>
      </c>
      <c r="CL15" s="57">
        <f t="shared" si="20"/>
        <v>0.17904654696633801</v>
      </c>
      <c r="CM15" s="57">
        <f t="shared" si="20"/>
        <v>0.17924654696633802</v>
      </c>
      <c r="CN15" s="57">
        <f t="shared" si="20"/>
        <v>0.17944654696633802</v>
      </c>
      <c r="CO15" s="57">
        <f t="shared" si="20"/>
        <v>0.179646546966338</v>
      </c>
      <c r="CP15" s="57">
        <f t="shared" si="20"/>
        <v>0.17984654696633801</v>
      </c>
      <c r="CQ15" s="57">
        <f t="shared" si="20"/>
        <v>0.18004654696633801</v>
      </c>
      <c r="CR15" s="57">
        <f t="shared" si="20"/>
        <v>0.18024654696633802</v>
      </c>
      <c r="CS15" s="57">
        <f t="shared" si="20"/>
        <v>0.18044654696633802</v>
      </c>
      <c r="CT15" s="57">
        <f t="shared" si="20"/>
        <v>0.180646546966338</v>
      </c>
      <c r="CU15" s="57">
        <f t="shared" si="20"/>
        <v>0.18084654696633801</v>
      </c>
      <c r="CV15" s="57">
        <f t="shared" si="20"/>
        <v>0.18104654696633801</v>
      </c>
      <c r="CW15" s="57">
        <f t="shared" si="20"/>
        <v>0.18124654696633802</v>
      </c>
      <c r="CX15" s="57">
        <f t="shared" si="20"/>
        <v>0.18144654696633802</v>
      </c>
      <c r="CY15" s="57">
        <f t="shared" si="20"/>
        <v>0.181646546966338</v>
      </c>
      <c r="CZ15" s="57">
        <f t="shared" si="20"/>
        <v>0.18184654696633801</v>
      </c>
      <c r="DA15" s="57">
        <f t="shared" si="20"/>
        <v>0.18204654696633801</v>
      </c>
      <c r="DB15" s="57">
        <f t="shared" si="20"/>
        <v>0.18224654696633802</v>
      </c>
      <c r="DC15" s="57">
        <f t="shared" si="20"/>
        <v>0.182446546966338</v>
      </c>
      <c r="DD15" s="57">
        <f t="shared" si="20"/>
        <v>0.182646546966338</v>
      </c>
      <c r="DE15" s="57">
        <f t="shared" si="20"/>
        <v>0.18284654696633801</v>
      </c>
      <c r="DF15" s="57">
        <f t="shared" si="20"/>
        <v>0.18304654696633801</v>
      </c>
      <c r="DG15" s="57">
        <f t="shared" si="20"/>
        <v>0.18324654696633802</v>
      </c>
      <c r="DH15" s="57">
        <f t="shared" si="20"/>
        <v>0.183446546966338</v>
      </c>
      <c r="DI15" s="57">
        <f t="shared" si="20"/>
        <v>0.183646546966338</v>
      </c>
      <c r="DJ15" s="58">
        <f t="shared" si="20"/>
        <v>0.18384654696633801</v>
      </c>
      <c r="DK15" s="2"/>
      <c r="DL15" s="2"/>
      <c r="DM15" s="8"/>
    </row>
    <row r="16" spans="2:117" x14ac:dyDescent="0.25"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8"/>
    </row>
    <row r="17" spans="2:117" x14ac:dyDescent="0.25"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8"/>
    </row>
    <row r="18" spans="2:117" x14ac:dyDescent="0.25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8"/>
    </row>
    <row r="19" spans="2:117" x14ac:dyDescent="0.25"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8"/>
    </row>
    <row r="20" spans="2:117" x14ac:dyDescent="0.25"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8"/>
    </row>
    <row r="21" spans="2:117" x14ac:dyDescent="0.25"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8"/>
    </row>
    <row r="22" spans="2:117" x14ac:dyDescent="0.25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8"/>
    </row>
    <row r="23" spans="2:117" x14ac:dyDescent="0.25"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8"/>
    </row>
    <row r="24" spans="2:117" x14ac:dyDescent="0.25"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8"/>
    </row>
    <row r="25" spans="2:117" x14ac:dyDescent="0.25"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8"/>
    </row>
    <row r="26" spans="2:117" x14ac:dyDescent="0.25"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8"/>
    </row>
    <row r="27" spans="2:117" x14ac:dyDescent="0.25"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8"/>
    </row>
    <row r="28" spans="2:117" x14ac:dyDescent="0.25"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8"/>
    </row>
    <row r="29" spans="2:117" x14ac:dyDescent="0.25"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8"/>
    </row>
    <row r="30" spans="2:117" x14ac:dyDescent="0.25"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8"/>
    </row>
    <row r="31" spans="2:117" x14ac:dyDescent="0.2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8"/>
    </row>
    <row r="32" spans="2:117" x14ac:dyDescent="0.25">
      <c r="B32" s="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8"/>
    </row>
    <row r="33" spans="2:117" x14ac:dyDescent="0.25">
      <c r="B33" s="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8"/>
    </row>
    <row r="34" spans="2:117" x14ac:dyDescent="0.25">
      <c r="B34" s="7"/>
      <c r="C34" s="2" t="s">
        <v>20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8"/>
    </row>
    <row r="35" spans="2:117" ht="15.75" thickBot="1" x14ac:dyDescent="0.3">
      <c r="B35" s="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8"/>
    </row>
    <row r="36" spans="2:117" ht="15.75" thickBot="1" x14ac:dyDescent="0.3">
      <c r="B36" s="7"/>
      <c r="C36" s="2"/>
      <c r="D36" s="2"/>
      <c r="E36" s="2"/>
      <c r="F36" s="37" t="s">
        <v>4</v>
      </c>
      <c r="G36" s="38" t="s">
        <v>15</v>
      </c>
      <c r="H36" s="39" t="s">
        <v>16</v>
      </c>
      <c r="I36" s="25">
        <v>0</v>
      </c>
      <c r="J36" s="26">
        <f>I36+0.0025</f>
        <v>2.5000000000000001E-3</v>
      </c>
      <c r="K36" s="26">
        <f t="shared" ref="K36:BV36" si="21">J36+0.0025</f>
        <v>5.0000000000000001E-3</v>
      </c>
      <c r="L36" s="26">
        <f t="shared" si="21"/>
        <v>7.4999999999999997E-3</v>
      </c>
      <c r="M36" s="26">
        <f t="shared" si="21"/>
        <v>0.01</v>
      </c>
      <c r="N36" s="26">
        <f t="shared" si="21"/>
        <v>1.2500000000000001E-2</v>
      </c>
      <c r="O36" s="26">
        <f t="shared" si="21"/>
        <v>1.5000000000000001E-2</v>
      </c>
      <c r="P36" s="26">
        <f t="shared" si="21"/>
        <v>1.7500000000000002E-2</v>
      </c>
      <c r="Q36" s="26">
        <f t="shared" si="21"/>
        <v>0.02</v>
      </c>
      <c r="R36" s="26">
        <f t="shared" si="21"/>
        <v>2.2499999999999999E-2</v>
      </c>
      <c r="S36" s="26">
        <f t="shared" si="21"/>
        <v>2.4999999999999998E-2</v>
      </c>
      <c r="T36" s="26">
        <f t="shared" si="21"/>
        <v>2.7499999999999997E-2</v>
      </c>
      <c r="U36" s="26">
        <f t="shared" si="21"/>
        <v>2.9999999999999995E-2</v>
      </c>
      <c r="V36" s="26">
        <f t="shared" si="21"/>
        <v>3.2499999999999994E-2</v>
      </c>
      <c r="W36" s="26">
        <f t="shared" si="21"/>
        <v>3.4999999999999996E-2</v>
      </c>
      <c r="X36" s="26">
        <f t="shared" si="21"/>
        <v>3.7499999999999999E-2</v>
      </c>
      <c r="Y36" s="26">
        <f t="shared" si="21"/>
        <v>0.04</v>
      </c>
      <c r="Z36" s="26">
        <f t="shared" si="21"/>
        <v>4.2500000000000003E-2</v>
      </c>
      <c r="AA36" s="26">
        <f t="shared" si="21"/>
        <v>4.5000000000000005E-2</v>
      </c>
      <c r="AB36" s="26">
        <f t="shared" si="21"/>
        <v>4.7500000000000007E-2</v>
      </c>
      <c r="AC36" s="26">
        <f t="shared" si="21"/>
        <v>5.000000000000001E-2</v>
      </c>
      <c r="AD36" s="26">
        <f t="shared" si="21"/>
        <v>5.2500000000000012E-2</v>
      </c>
      <c r="AE36" s="26">
        <f t="shared" si="21"/>
        <v>5.5000000000000014E-2</v>
      </c>
      <c r="AF36" s="26">
        <f t="shared" si="21"/>
        <v>5.7500000000000016E-2</v>
      </c>
      <c r="AG36" s="26">
        <f t="shared" si="21"/>
        <v>6.0000000000000019E-2</v>
      </c>
      <c r="AH36" s="26">
        <f t="shared" si="21"/>
        <v>6.2500000000000014E-2</v>
      </c>
      <c r="AI36" s="26">
        <f t="shared" si="21"/>
        <v>6.5000000000000016E-2</v>
      </c>
      <c r="AJ36" s="26">
        <f t="shared" si="21"/>
        <v>6.7500000000000018E-2</v>
      </c>
      <c r="AK36" s="26">
        <f t="shared" si="21"/>
        <v>7.0000000000000021E-2</v>
      </c>
      <c r="AL36" s="26">
        <f t="shared" si="21"/>
        <v>7.2500000000000023E-2</v>
      </c>
      <c r="AM36" s="26">
        <f t="shared" si="21"/>
        <v>7.5000000000000025E-2</v>
      </c>
      <c r="AN36" s="26">
        <f t="shared" si="21"/>
        <v>7.7500000000000027E-2</v>
      </c>
      <c r="AO36" s="26">
        <f t="shared" si="21"/>
        <v>8.0000000000000029E-2</v>
      </c>
      <c r="AP36" s="26">
        <f t="shared" si="21"/>
        <v>8.2500000000000032E-2</v>
      </c>
      <c r="AQ36" s="26">
        <f t="shared" si="21"/>
        <v>8.5000000000000034E-2</v>
      </c>
      <c r="AR36" s="26">
        <f t="shared" si="21"/>
        <v>8.7500000000000036E-2</v>
      </c>
      <c r="AS36" s="26">
        <f t="shared" si="21"/>
        <v>9.0000000000000038E-2</v>
      </c>
      <c r="AT36" s="26">
        <f t="shared" si="21"/>
        <v>9.2500000000000041E-2</v>
      </c>
      <c r="AU36" s="26">
        <f t="shared" si="21"/>
        <v>9.5000000000000043E-2</v>
      </c>
      <c r="AV36" s="26">
        <f t="shared" si="21"/>
        <v>9.7500000000000045E-2</v>
      </c>
      <c r="AW36" s="26">
        <f t="shared" si="21"/>
        <v>0.10000000000000005</v>
      </c>
      <c r="AX36" s="26">
        <f t="shared" si="21"/>
        <v>0.10250000000000005</v>
      </c>
      <c r="AY36" s="26">
        <f t="shared" si="21"/>
        <v>0.10500000000000005</v>
      </c>
      <c r="AZ36" s="26">
        <f t="shared" si="21"/>
        <v>0.10750000000000005</v>
      </c>
      <c r="BA36" s="26">
        <f t="shared" si="21"/>
        <v>0.11000000000000006</v>
      </c>
      <c r="BB36" s="26">
        <f t="shared" si="21"/>
        <v>0.11250000000000006</v>
      </c>
      <c r="BC36" s="26">
        <f t="shared" si="21"/>
        <v>0.11500000000000006</v>
      </c>
      <c r="BD36" s="26">
        <f t="shared" si="21"/>
        <v>0.11750000000000006</v>
      </c>
      <c r="BE36" s="26">
        <f t="shared" si="21"/>
        <v>0.12000000000000006</v>
      </c>
      <c r="BF36" s="26">
        <f t="shared" si="21"/>
        <v>0.12250000000000007</v>
      </c>
      <c r="BG36" s="26">
        <f t="shared" si="21"/>
        <v>0.12500000000000006</v>
      </c>
      <c r="BH36" s="26">
        <f t="shared" si="21"/>
        <v>0.12750000000000006</v>
      </c>
      <c r="BI36" s="26">
        <f t="shared" si="21"/>
        <v>0.13000000000000006</v>
      </c>
      <c r="BJ36" s="26">
        <f t="shared" si="21"/>
        <v>0.13250000000000006</v>
      </c>
      <c r="BK36" s="26">
        <f t="shared" si="21"/>
        <v>0.13500000000000006</v>
      </c>
      <c r="BL36" s="26">
        <f t="shared" si="21"/>
        <v>0.13750000000000007</v>
      </c>
      <c r="BM36" s="26">
        <f t="shared" si="21"/>
        <v>0.14000000000000007</v>
      </c>
      <c r="BN36" s="26">
        <f t="shared" si="21"/>
        <v>0.14250000000000007</v>
      </c>
      <c r="BO36" s="26">
        <f t="shared" si="21"/>
        <v>0.14500000000000007</v>
      </c>
      <c r="BP36" s="26">
        <f t="shared" si="21"/>
        <v>0.14750000000000008</v>
      </c>
      <c r="BQ36" s="26">
        <f t="shared" si="21"/>
        <v>0.15000000000000008</v>
      </c>
      <c r="BR36" s="26">
        <f t="shared" si="21"/>
        <v>0.15250000000000008</v>
      </c>
      <c r="BS36" s="26">
        <f t="shared" si="21"/>
        <v>0.15500000000000008</v>
      </c>
      <c r="BT36" s="26">
        <f t="shared" si="21"/>
        <v>0.15750000000000008</v>
      </c>
      <c r="BU36" s="26">
        <f t="shared" si="21"/>
        <v>0.16000000000000009</v>
      </c>
      <c r="BV36" s="26">
        <f t="shared" si="21"/>
        <v>0.16250000000000009</v>
      </c>
      <c r="BW36" s="26">
        <f t="shared" ref="BW36:DL36" si="22">BV36+0.0025</f>
        <v>0.16500000000000009</v>
      </c>
      <c r="BX36" s="26">
        <f t="shared" si="22"/>
        <v>0.16750000000000009</v>
      </c>
      <c r="BY36" s="26">
        <f t="shared" si="22"/>
        <v>0.1700000000000001</v>
      </c>
      <c r="BZ36" s="26">
        <f t="shared" si="22"/>
        <v>0.1725000000000001</v>
      </c>
      <c r="CA36" s="26">
        <f t="shared" si="22"/>
        <v>0.1750000000000001</v>
      </c>
      <c r="CB36" s="26">
        <f t="shared" si="22"/>
        <v>0.1775000000000001</v>
      </c>
      <c r="CC36" s="26">
        <f t="shared" si="22"/>
        <v>0.1800000000000001</v>
      </c>
      <c r="CD36" s="26">
        <f t="shared" si="22"/>
        <v>0.18250000000000011</v>
      </c>
      <c r="CE36" s="26">
        <f t="shared" si="22"/>
        <v>0.18500000000000011</v>
      </c>
      <c r="CF36" s="26">
        <f t="shared" si="22"/>
        <v>0.18750000000000011</v>
      </c>
      <c r="CG36" s="26">
        <f t="shared" si="22"/>
        <v>0.19000000000000011</v>
      </c>
      <c r="CH36" s="26">
        <f t="shared" si="22"/>
        <v>0.19250000000000012</v>
      </c>
      <c r="CI36" s="26">
        <f t="shared" si="22"/>
        <v>0.19500000000000012</v>
      </c>
      <c r="CJ36" s="26">
        <f t="shared" si="22"/>
        <v>0.19750000000000012</v>
      </c>
      <c r="CK36" s="26">
        <f t="shared" si="22"/>
        <v>0.20000000000000012</v>
      </c>
      <c r="CL36" s="26">
        <f t="shared" si="22"/>
        <v>0.20250000000000012</v>
      </c>
      <c r="CM36" s="26">
        <f t="shared" si="22"/>
        <v>0.20500000000000013</v>
      </c>
      <c r="CN36" s="26">
        <f t="shared" si="22"/>
        <v>0.20750000000000013</v>
      </c>
      <c r="CO36" s="26">
        <f t="shared" si="22"/>
        <v>0.21000000000000013</v>
      </c>
      <c r="CP36" s="26">
        <f t="shared" si="22"/>
        <v>0.21250000000000013</v>
      </c>
      <c r="CQ36" s="26">
        <f t="shared" si="22"/>
        <v>0.21500000000000014</v>
      </c>
      <c r="CR36" s="26">
        <f t="shared" si="22"/>
        <v>0.21750000000000014</v>
      </c>
      <c r="CS36" s="26">
        <f t="shared" si="22"/>
        <v>0.22000000000000014</v>
      </c>
      <c r="CT36" s="26">
        <f t="shared" si="22"/>
        <v>0.22250000000000014</v>
      </c>
      <c r="CU36" s="26">
        <f t="shared" si="22"/>
        <v>0.22500000000000014</v>
      </c>
      <c r="CV36" s="26">
        <f t="shared" si="22"/>
        <v>0.22750000000000015</v>
      </c>
      <c r="CW36" s="26">
        <f t="shared" si="22"/>
        <v>0.23000000000000015</v>
      </c>
      <c r="CX36" s="26">
        <f t="shared" si="22"/>
        <v>0.23250000000000015</v>
      </c>
      <c r="CY36" s="26">
        <f t="shared" si="22"/>
        <v>0.23500000000000015</v>
      </c>
      <c r="CZ36" s="26">
        <f t="shared" si="22"/>
        <v>0.23750000000000016</v>
      </c>
      <c r="DA36" s="26">
        <f t="shared" si="22"/>
        <v>0.24000000000000016</v>
      </c>
      <c r="DB36" s="26">
        <f t="shared" si="22"/>
        <v>0.24250000000000016</v>
      </c>
      <c r="DC36" s="26">
        <f t="shared" si="22"/>
        <v>0.24500000000000016</v>
      </c>
      <c r="DD36" s="26">
        <f t="shared" si="22"/>
        <v>0.24750000000000016</v>
      </c>
      <c r="DE36" s="26">
        <f t="shared" si="22"/>
        <v>0.25000000000000017</v>
      </c>
      <c r="DF36" s="26">
        <f t="shared" si="22"/>
        <v>0.25250000000000017</v>
      </c>
      <c r="DG36" s="26">
        <f t="shared" si="22"/>
        <v>0.25500000000000017</v>
      </c>
      <c r="DH36" s="26">
        <f t="shared" si="22"/>
        <v>0.25750000000000017</v>
      </c>
      <c r="DI36" s="26">
        <f t="shared" si="22"/>
        <v>0.26000000000000018</v>
      </c>
      <c r="DJ36" s="26">
        <f t="shared" si="22"/>
        <v>0.26250000000000018</v>
      </c>
      <c r="DK36" s="26">
        <f t="shared" si="22"/>
        <v>0.26500000000000018</v>
      </c>
      <c r="DL36" s="27">
        <f t="shared" si="22"/>
        <v>0.26750000000000018</v>
      </c>
      <c r="DM36" s="8"/>
    </row>
    <row r="37" spans="2:117" x14ac:dyDescent="0.25">
      <c r="B37" s="7"/>
      <c r="C37" s="2"/>
      <c r="D37" s="2"/>
      <c r="E37" s="2"/>
      <c r="F37" s="28">
        <v>100</v>
      </c>
      <c r="G37" s="29">
        <f>AA9</f>
        <v>0.128</v>
      </c>
      <c r="H37" s="30">
        <f>AA11</f>
        <v>1.8036314534164363E-2</v>
      </c>
      <c r="I37" s="40">
        <f t="shared" ref="I37:R41" si="23">_xlfn.NORM.DIST(I$36,$G37,$H37,FALSE)</f>
        <v>2.5600873701791577E-10</v>
      </c>
      <c r="J37" s="41">
        <f t="shared" si="23"/>
        <v>6.7809440959392658E-10</v>
      </c>
      <c r="K37" s="41">
        <f t="shared" si="23"/>
        <v>1.7619015911391519E-9</v>
      </c>
      <c r="L37" s="41">
        <f t="shared" si="23"/>
        <v>4.4908571270052263E-9</v>
      </c>
      <c r="M37" s="41">
        <f t="shared" si="23"/>
        <v>1.1228789393462495E-8</v>
      </c>
      <c r="N37" s="41">
        <f t="shared" si="23"/>
        <v>2.7541826684331563E-8</v>
      </c>
      <c r="O37" s="41">
        <f t="shared" si="23"/>
        <v>6.6268730767608914E-8</v>
      </c>
      <c r="P37" s="41">
        <f t="shared" si="23"/>
        <v>1.5641581840918213E-7</v>
      </c>
      <c r="Q37" s="41">
        <f t="shared" si="23"/>
        <v>3.6216693438747847E-7</v>
      </c>
      <c r="R37" s="41">
        <f t="shared" si="23"/>
        <v>8.2260819088288492E-7</v>
      </c>
      <c r="S37" s="41">
        <f t="shared" ref="S37:AB41" si="24">_xlfn.NORM.DIST(S$36,$G37,$H37,FALSE)</f>
        <v>1.8328772010061565E-6</v>
      </c>
      <c r="T37" s="41">
        <f t="shared" si="24"/>
        <v>4.0061740696487092E-6</v>
      </c>
      <c r="U37" s="41">
        <f t="shared" si="24"/>
        <v>8.5897864912294211E-6</v>
      </c>
      <c r="V37" s="41">
        <f t="shared" si="24"/>
        <v>1.8067207380073188E-5</v>
      </c>
      <c r="W37" s="41">
        <f t="shared" si="24"/>
        <v>3.7278274069567528E-5</v>
      </c>
      <c r="X37" s="41">
        <f t="shared" si="24"/>
        <v>7.5453027688770206E-5</v>
      </c>
      <c r="Y37" s="41">
        <f t="shared" si="24"/>
        <v>1.4981443220441444E-4</v>
      </c>
      <c r="Z37" s="41">
        <f t="shared" si="24"/>
        <v>2.9180097652854075E-4</v>
      </c>
      <c r="AA37" s="41">
        <f t="shared" si="24"/>
        <v>5.5753987865007969E-4</v>
      </c>
      <c r="AB37" s="41">
        <f t="shared" si="24"/>
        <v>1.0450119059667697E-3</v>
      </c>
      <c r="AC37" s="41">
        <f t="shared" ref="AC37:AL41" si="25">_xlfn.NORM.DIST(AC$36,$G37,$H37,FALSE)</f>
        <v>1.9214215073603373E-3</v>
      </c>
      <c r="AD37" s="41">
        <f t="shared" si="25"/>
        <v>3.4656137961404888E-3</v>
      </c>
      <c r="AE37" s="41">
        <f t="shared" si="25"/>
        <v>6.1318819733015596E-3</v>
      </c>
      <c r="AF37" s="41">
        <f t="shared" si="25"/>
        <v>1.0642986641316474E-2</v>
      </c>
      <c r="AG37" s="41">
        <f t="shared" si="25"/>
        <v>1.8121300162127697E-2</v>
      </c>
      <c r="AH37" s="41">
        <f t="shared" si="25"/>
        <v>3.0267133905283863E-2</v>
      </c>
      <c r="AI37" s="41">
        <f t="shared" si="25"/>
        <v>4.9591740307319512E-2</v>
      </c>
      <c r="AJ37" s="41">
        <f t="shared" si="25"/>
        <v>7.9708292727753996E-2</v>
      </c>
      <c r="AK37" s="41">
        <f t="shared" si="25"/>
        <v>0.12567641161852391</v>
      </c>
      <c r="AL37" s="41">
        <f t="shared" si="25"/>
        <v>0.19438383401985429</v>
      </c>
      <c r="AM37" s="41">
        <f t="shared" ref="AM37:AV41" si="26">_xlfn.NORM.DIST(AM$36,$G37,$H37,FALSE)</f>
        <v>0.29493249361223722</v>
      </c>
      <c r="AN37" s="41">
        <f t="shared" si="26"/>
        <v>0.43897643636437728</v>
      </c>
      <c r="AO37" s="41">
        <f t="shared" si="26"/>
        <v>0.64093782362728335</v>
      </c>
      <c r="AP37" s="41">
        <f t="shared" si="26"/>
        <v>0.91800849715974275</v>
      </c>
      <c r="AQ37" s="41">
        <f t="shared" si="26"/>
        <v>1.2898333675523113</v>
      </c>
      <c r="AR37" s="41">
        <f t="shared" si="26"/>
        <v>1.7777742911972494</v>
      </c>
      <c r="AS37" s="41">
        <f t="shared" si="26"/>
        <v>2.4036749757347788</v>
      </c>
      <c r="AT37" s="41">
        <f t="shared" si="26"/>
        <v>3.1880929118990533</v>
      </c>
      <c r="AU37" s="41">
        <f t="shared" si="26"/>
        <v>4.1480339695545592</v>
      </c>
      <c r="AV37" s="41">
        <f t="shared" si="26"/>
        <v>5.2943146166473491</v>
      </c>
      <c r="AW37" s="41">
        <f t="shared" ref="AW37:BF41" si="27">_xlfn.NORM.DIST(AW$36,$G37,$H37,FALSE)</f>
        <v>6.6287752489150531</v>
      </c>
      <c r="AX37" s="41">
        <f t="shared" si="27"/>
        <v>8.1416597706553588</v>
      </c>
      <c r="AY37" s="41">
        <f t="shared" si="27"/>
        <v>9.8095415772136132</v>
      </c>
      <c r="AZ37" s="41">
        <f t="shared" si="27"/>
        <v>11.594194499944315</v>
      </c>
      <c r="BA37" s="41">
        <f t="shared" si="27"/>
        <v>13.442763497446405</v>
      </c>
      <c r="BB37" s="41">
        <f t="shared" si="27"/>
        <v>15.289477401403932</v>
      </c>
      <c r="BC37" s="41">
        <f t="shared" si="27"/>
        <v>17.058971029534135</v>
      </c>
      <c r="BD37" s="41">
        <f t="shared" si="27"/>
        <v>18.671066635848</v>
      </c>
      <c r="BE37" s="41">
        <f t="shared" si="27"/>
        <v>20.046637314249217</v>
      </c>
      <c r="BF37" s="41">
        <f t="shared" si="27"/>
        <v>21.113977010266883</v>
      </c>
      <c r="BG37" s="41">
        <f t="shared" ref="BG37:BP41" si="28">_xlfn.NORM.DIST(BG$36,$G37,$H37,FALSE)</f>
        <v>21.814972130822106</v>
      </c>
      <c r="BH37" s="41">
        <f t="shared" si="28"/>
        <v>22.110338302948726</v>
      </c>
      <c r="BI37" s="41">
        <f t="shared" si="28"/>
        <v>21.98326624126047</v>
      </c>
      <c r="BJ37" s="41">
        <f t="shared" si="28"/>
        <v>21.441006020589256</v>
      </c>
      <c r="BK37" s="41">
        <f t="shared" si="28"/>
        <v>20.514182026957219</v>
      </c>
      <c r="BL37" s="41">
        <f t="shared" si="28"/>
        <v>19.253928635581371</v>
      </c>
      <c r="BM37" s="41">
        <f t="shared" si="28"/>
        <v>17.727219317185913</v>
      </c>
      <c r="BN37" s="41">
        <f t="shared" si="28"/>
        <v>16.010982566474606</v>
      </c>
      <c r="BO37" s="41">
        <f t="shared" si="28"/>
        <v>14.185722453085114</v>
      </c>
      <c r="BP37" s="41">
        <f t="shared" si="28"/>
        <v>12.329374359808648</v>
      </c>
      <c r="BQ37" s="41">
        <f t="shared" ref="BQ37:BZ41" si="29">_xlfn.NORM.DIST(BQ$36,$G37,$H37,FALSE)</f>
        <v>10.512033280840724</v>
      </c>
      <c r="BR37" s="41">
        <f t="shared" si="29"/>
        <v>8.7920170567892839</v>
      </c>
      <c r="BS37" s="41">
        <f t="shared" si="29"/>
        <v>7.2135064374999693</v>
      </c>
      <c r="BT37" s="41">
        <f t="shared" si="29"/>
        <v>5.8057780942655448</v>
      </c>
      <c r="BU37" s="41">
        <f t="shared" si="29"/>
        <v>4.5838515891796376</v>
      </c>
      <c r="BV37" s="41">
        <f t="shared" si="29"/>
        <v>3.5502322986646164</v>
      </c>
      <c r="BW37" s="41">
        <f t="shared" si="29"/>
        <v>2.6973611639379973</v>
      </c>
      <c r="BX37" s="41">
        <f t="shared" si="29"/>
        <v>2.010377138374821</v>
      </c>
      <c r="BY37" s="41">
        <f t="shared" si="29"/>
        <v>1.4698468311722335</v>
      </c>
      <c r="BZ37" s="41">
        <f t="shared" si="29"/>
        <v>1.0541993180380451</v>
      </c>
      <c r="CA37" s="41">
        <f t="shared" ref="CA37:CJ41" si="30">_xlfn.NORM.DIST(CA$36,$G37,$H37,FALSE)</f>
        <v>0.74170206542798367</v>
      </c>
      <c r="CB37" s="41">
        <f t="shared" si="30"/>
        <v>0.51190851410257077</v>
      </c>
      <c r="CC37" s="41">
        <f t="shared" si="30"/>
        <v>0.34658624611035488</v>
      </c>
      <c r="CD37" s="41">
        <f t="shared" si="30"/>
        <v>0.230189973322214</v>
      </c>
      <c r="CE37" s="41">
        <f t="shared" si="30"/>
        <v>0.14997455704746723</v>
      </c>
      <c r="CF37" s="41">
        <f t="shared" si="30"/>
        <v>9.5852816869445148E-2</v>
      </c>
      <c r="CG37" s="41">
        <f t="shared" si="30"/>
        <v>6.0096375445379942E-2</v>
      </c>
      <c r="CH37" s="41">
        <f t="shared" si="30"/>
        <v>3.6961346629792897E-2</v>
      </c>
      <c r="CI37" s="41">
        <f t="shared" si="30"/>
        <v>2.2299924818317152E-2</v>
      </c>
      <c r="CJ37" s="41">
        <f t="shared" si="30"/>
        <v>1.3198212576487293E-2</v>
      </c>
      <c r="CK37" s="41">
        <f t="shared" ref="CK37:CT41" si="31">_xlfn.NORM.DIST(CK$36,$G37,$H37,FALSE)</f>
        <v>7.6627198175706294E-3</v>
      </c>
      <c r="CL37" s="41">
        <f t="shared" si="31"/>
        <v>4.364222462125901E-3</v>
      </c>
      <c r="CM37" s="41">
        <f t="shared" si="31"/>
        <v>2.4382987795485149E-3</v>
      </c>
      <c r="CN37" s="41">
        <f t="shared" si="31"/>
        <v>1.3363587736665622E-3</v>
      </c>
      <c r="CO37" s="41">
        <f t="shared" si="31"/>
        <v>7.1848106027407282E-4</v>
      </c>
      <c r="CP37" s="41">
        <f t="shared" si="31"/>
        <v>3.7893409768693741E-4</v>
      </c>
      <c r="CQ37" s="41">
        <f t="shared" si="31"/>
        <v>1.9605059068502969E-4</v>
      </c>
      <c r="CR37" s="41">
        <f t="shared" si="31"/>
        <v>9.9501294524639413E-5</v>
      </c>
      <c r="CS37" s="41">
        <f t="shared" si="31"/>
        <v>4.9538792195385089E-5</v>
      </c>
      <c r="CT37" s="41">
        <f t="shared" si="31"/>
        <v>2.4194586472319353E-5</v>
      </c>
      <c r="CU37" s="41">
        <f t="shared" ref="CU37:DD41" si="32">_xlfn.NORM.DIST(CU$36,$G37,$H37,FALSE)</f>
        <v>1.1591699135687069E-5</v>
      </c>
      <c r="CV37" s="41">
        <f t="shared" si="32"/>
        <v>5.4479373439627745E-6</v>
      </c>
      <c r="CW37" s="41">
        <f t="shared" si="32"/>
        <v>2.5117315155908539E-6</v>
      </c>
      <c r="CX37" s="41">
        <f t="shared" si="32"/>
        <v>1.1359793389120637E-6</v>
      </c>
      <c r="CY37" s="41">
        <f t="shared" si="32"/>
        <v>5.0399213269510722E-7</v>
      </c>
      <c r="CZ37" s="41">
        <f t="shared" si="32"/>
        <v>2.1934775245611458E-7</v>
      </c>
      <c r="DA37" s="41">
        <f t="shared" si="32"/>
        <v>9.3648047561010108E-8</v>
      </c>
      <c r="DB37" s="41">
        <f t="shared" si="32"/>
        <v>3.922115446445083E-8</v>
      </c>
      <c r="DC37" s="41">
        <f t="shared" si="32"/>
        <v>1.6113805801497798E-8</v>
      </c>
      <c r="DD37" s="41">
        <f t="shared" si="32"/>
        <v>6.4942945884579954E-9</v>
      </c>
      <c r="DE37" s="41">
        <f t="shared" ref="DE37:DL41" si="33">_xlfn.NORM.DIST(DE$36,$G37,$H37,FALSE)</f>
        <v>2.5675679815486262E-9</v>
      </c>
      <c r="DF37" s="41">
        <f t="shared" si="33"/>
        <v>9.9579060527899565E-10</v>
      </c>
      <c r="DG37" s="41">
        <f t="shared" si="33"/>
        <v>3.7885254147333826E-10</v>
      </c>
      <c r="DH37" s="41">
        <f t="shared" si="33"/>
        <v>1.4139318984350095E-10</v>
      </c>
      <c r="DI37" s="41">
        <f t="shared" si="33"/>
        <v>5.176579481733836E-11</v>
      </c>
      <c r="DJ37" s="41">
        <f t="shared" si="33"/>
        <v>1.8591455346744959E-11</v>
      </c>
      <c r="DK37" s="41">
        <f t="shared" si="33"/>
        <v>6.549980334371618E-12</v>
      </c>
      <c r="DL37" s="42">
        <f t="shared" si="33"/>
        <v>2.263720017670399E-12</v>
      </c>
      <c r="DM37" s="8"/>
    </row>
    <row r="38" spans="2:117" x14ac:dyDescent="0.25">
      <c r="B38" s="7"/>
      <c r="C38" s="2"/>
      <c r="D38" s="2"/>
      <c r="E38" s="2"/>
      <c r="F38" s="31">
        <v>200</v>
      </c>
      <c r="G38" s="32">
        <f>AU9</f>
        <v>0.13200000000000001</v>
      </c>
      <c r="H38" s="33">
        <f>AU11</f>
        <v>2.4030587504313521E-2</v>
      </c>
      <c r="I38" s="43">
        <f t="shared" si="23"/>
        <v>4.6575018852715095E-6</v>
      </c>
      <c r="J38" s="44">
        <f t="shared" si="23"/>
        <v>8.2032202978055079E-6</v>
      </c>
      <c r="K38" s="44">
        <f t="shared" si="23"/>
        <v>1.4292733700765841E-5</v>
      </c>
      <c r="L38" s="44">
        <f t="shared" si="23"/>
        <v>2.4634617395415017E-5</v>
      </c>
      <c r="M38" s="44">
        <f t="shared" si="23"/>
        <v>4.2002576654337517E-5</v>
      </c>
      <c r="N38" s="44">
        <f t="shared" si="23"/>
        <v>7.0844417969290053E-5</v>
      </c>
      <c r="O38" s="44">
        <f t="shared" si="23"/>
        <v>1.1820475094583284E-4</v>
      </c>
      <c r="P38" s="44">
        <f t="shared" si="23"/>
        <v>1.9510294276724194E-4</v>
      </c>
      <c r="Q38" s="44">
        <f t="shared" si="23"/>
        <v>3.185607753518441E-4</v>
      </c>
      <c r="R38" s="44">
        <f t="shared" si="23"/>
        <v>5.145414565067729E-4</v>
      </c>
      <c r="S38" s="44">
        <f t="shared" si="24"/>
        <v>8.2214427210109764E-4</v>
      </c>
      <c r="T38" s="44">
        <f t="shared" si="24"/>
        <v>1.2994970301956007E-3</v>
      </c>
      <c r="U38" s="44">
        <f t="shared" si="24"/>
        <v>2.0318991062964944E-3</v>
      </c>
      <c r="V38" s="44">
        <f t="shared" si="24"/>
        <v>3.1428856450164979E-3</v>
      </c>
      <c r="W38" s="44">
        <f t="shared" si="24"/>
        <v>4.8089981660331647E-3</v>
      </c>
      <c r="X38" s="44">
        <f t="shared" si="24"/>
        <v>7.2791427378158776E-3</v>
      </c>
      <c r="Y38" s="44">
        <f t="shared" si="24"/>
        <v>1.0899471793723249E-2</v>
      </c>
      <c r="Z38" s="44">
        <f t="shared" si="24"/>
        <v>1.6144710435423183E-2</v>
      </c>
      <c r="AA38" s="44">
        <f t="shared" si="24"/>
        <v>2.365672712626998E-2</v>
      </c>
      <c r="AB38" s="44">
        <f t="shared" si="24"/>
        <v>3.429088176564303E-2</v>
      </c>
      <c r="AC38" s="44">
        <f t="shared" si="25"/>
        <v>4.9170229719403609E-2</v>
      </c>
      <c r="AD38" s="44">
        <f t="shared" si="25"/>
        <v>6.974698098245033E-2</v>
      </c>
      <c r="AE38" s="44">
        <f t="shared" si="25"/>
        <v>9.7869683162822421E-2</v>
      </c>
      <c r="AF38" s="44">
        <f t="shared" si="25"/>
        <v>0.13585340970429147</v>
      </c>
      <c r="AG38" s="44">
        <f t="shared" si="25"/>
        <v>0.1865488154412128</v>
      </c>
      <c r="AH38" s="44">
        <f t="shared" si="25"/>
        <v>0.25340433518302224</v>
      </c>
      <c r="AI38" s="44">
        <f t="shared" si="25"/>
        <v>0.34051416064475992</v>
      </c>
      <c r="AJ38" s="44">
        <f t="shared" si="25"/>
        <v>0.45264310169429961</v>
      </c>
      <c r="AK38" s="44">
        <f t="shared" si="25"/>
        <v>0.59521823403369334</v>
      </c>
      <c r="AL38" s="44">
        <f t="shared" si="25"/>
        <v>0.77427661009857374</v>
      </c>
      <c r="AM38" s="44">
        <f t="shared" si="26"/>
        <v>0.99635853411842756</v>
      </c>
      <c r="AN38" s="44">
        <f t="shared" si="26"/>
        <v>1.2683372342624053</v>
      </c>
      <c r="AO38" s="44">
        <f t="shared" si="26"/>
        <v>1.597178411182715</v>
      </c>
      <c r="AP38" s="44">
        <f t="shared" si="26"/>
        <v>1.9896272136609716</v>
      </c>
      <c r="AQ38" s="44">
        <f t="shared" si="26"/>
        <v>2.4518256590850167</v>
      </c>
      <c r="AR38" s="44">
        <f t="shared" si="26"/>
        <v>2.9888701730156586</v>
      </c>
      <c r="AS38" s="44">
        <f t="shared" si="26"/>
        <v>3.6043263635969871</v>
      </c>
      <c r="AT38" s="44">
        <f t="shared" si="26"/>
        <v>4.2997257709732697</v>
      </c>
      <c r="AU38" s="44">
        <f t="shared" si="26"/>
        <v>5.0740763689927935</v>
      </c>
      <c r="AV38" s="44">
        <f t="shared" si="26"/>
        <v>5.9234241682562265</v>
      </c>
      <c r="AW38" s="44">
        <f t="shared" si="27"/>
        <v>6.8405064794913715</v>
      </c>
      <c r="AX38" s="44">
        <f t="shared" si="27"/>
        <v>7.8145374406438677</v>
      </c>
      <c r="AY38" s="44">
        <f t="shared" si="27"/>
        <v>8.8311627001590498</v>
      </c>
      <c r="AZ38" s="44">
        <f t="shared" si="27"/>
        <v>9.872612421155198</v>
      </c>
      <c r="BA38" s="44">
        <f t="shared" si="27"/>
        <v>10.918070182753826</v>
      </c>
      <c r="BB38" s="44">
        <f t="shared" si="27"/>
        <v>11.944260526626097</v>
      </c>
      <c r="BC38" s="44">
        <f t="shared" si="27"/>
        <v>12.926240905116471</v>
      </c>
      <c r="BD38" s="44">
        <f t="shared" si="27"/>
        <v>13.838366091371542</v>
      </c>
      <c r="BE38" s="44">
        <f t="shared" si="27"/>
        <v>14.655376420533068</v>
      </c>
      <c r="BF38" s="44">
        <f t="shared" si="27"/>
        <v>15.353547320095867</v>
      </c>
      <c r="BG38" s="44">
        <f t="shared" si="28"/>
        <v>15.911828089321302</v>
      </c>
      <c r="BH38" s="44">
        <f t="shared" si="28"/>
        <v>16.312894079902748</v>
      </c>
      <c r="BI38" s="44">
        <f t="shared" si="28"/>
        <v>16.544039054710073</v>
      </c>
      <c r="BJ38" s="44">
        <f t="shared" si="28"/>
        <v>16.597843640624259</v>
      </c>
      <c r="BK38" s="44">
        <f t="shared" si="28"/>
        <v>16.472570823198204</v>
      </c>
      <c r="BL38" s="44">
        <f t="shared" si="28"/>
        <v>16.172259073664197</v>
      </c>
      <c r="BM38" s="44">
        <f t="shared" si="28"/>
        <v>15.70650614332836</v>
      </c>
      <c r="BN38" s="44">
        <f t="shared" si="28"/>
        <v>15.089959672260047</v>
      </c>
      <c r="BO38" s="44">
        <f t="shared" si="28"/>
        <v>14.341552326138382</v>
      </c>
      <c r="BP38" s="44">
        <f t="shared" si="28"/>
        <v>13.483537164918886</v>
      </c>
      <c r="BQ38" s="44">
        <f t="shared" si="29"/>
        <v>12.540391740598016</v>
      </c>
      <c r="BR38" s="44">
        <f t="shared" si="29"/>
        <v>11.537665989942905</v>
      </c>
      <c r="BS38" s="44">
        <f t="shared" si="29"/>
        <v>10.500848991024533</v>
      </c>
      <c r="BT38" s="44">
        <f t="shared" si="29"/>
        <v>9.454323445951923</v>
      </c>
      <c r="BU38" s="44">
        <f t="shared" si="29"/>
        <v>8.42046531118506</v>
      </c>
      <c r="BV38" s="44">
        <f t="shared" si="29"/>
        <v>7.4189307649027825</v>
      </c>
      <c r="BW38" s="44">
        <f t="shared" si="29"/>
        <v>6.4661553938288323</v>
      </c>
      <c r="BX38" s="44">
        <f t="shared" si="29"/>
        <v>5.5750728729590886</v>
      </c>
      <c r="BY38" s="44">
        <f t="shared" si="29"/>
        <v>4.7550441293012975</v>
      </c>
      <c r="BZ38" s="44">
        <f t="shared" si="29"/>
        <v>4.0119743438578661</v>
      </c>
      <c r="CA38" s="44">
        <f t="shared" si="30"/>
        <v>3.3485850538743338</v>
      </c>
      <c r="CB38" s="44">
        <f t="shared" si="30"/>
        <v>2.7648025025793395</v>
      </c>
      <c r="CC38" s="44">
        <f t="shared" si="30"/>
        <v>2.2582212269831508</v>
      </c>
      <c r="CD38" s="44">
        <f t="shared" si="30"/>
        <v>1.8246032703858088</v>
      </c>
      <c r="CE38" s="44">
        <f t="shared" si="30"/>
        <v>1.4583776652253739</v>
      </c>
      <c r="CF38" s="44">
        <f t="shared" si="30"/>
        <v>1.1531110986610968</v>
      </c>
      <c r="CG38" s="44">
        <f t="shared" si="30"/>
        <v>0.90192804635783475</v>
      </c>
      <c r="CH38" s="44">
        <f t="shared" si="30"/>
        <v>0.69786629520500698</v>
      </c>
      <c r="CI38" s="44">
        <f t="shared" si="30"/>
        <v>0.53416096472932351</v>
      </c>
      <c r="CJ38" s="44">
        <f t="shared" si="30"/>
        <v>0.40445635486745279</v>
      </c>
      <c r="CK38" s="44">
        <f t="shared" si="31"/>
        <v>0.30294987068702373</v>
      </c>
      <c r="CL38" s="44">
        <f t="shared" si="31"/>
        <v>0.22447577078493189</v>
      </c>
      <c r="CM38" s="44">
        <f t="shared" si="31"/>
        <v>0.16453858705251029</v>
      </c>
      <c r="CN38" s="44">
        <f t="shared" si="31"/>
        <v>0.1193069237055832</v>
      </c>
      <c r="CO38" s="44">
        <f t="shared" si="31"/>
        <v>8.5578195336156501E-2</v>
      </c>
      <c r="CP38" s="44">
        <f t="shared" si="31"/>
        <v>6.0723974908718191E-2</v>
      </c>
      <c r="CQ38" s="44">
        <f t="shared" si="31"/>
        <v>4.2624260017585881E-2</v>
      </c>
      <c r="CR38" s="44">
        <f t="shared" si="31"/>
        <v>2.9597368850643697E-2</v>
      </c>
      <c r="CS38" s="44">
        <f t="shared" si="31"/>
        <v>2.0330541645928533E-2</v>
      </c>
      <c r="CT38" s="44">
        <f t="shared" si="31"/>
        <v>1.3814793123639178E-2</v>
      </c>
      <c r="CU38" s="44">
        <f t="shared" si="32"/>
        <v>9.2862295357346927E-3</v>
      </c>
      <c r="CV38" s="44">
        <f t="shared" si="32"/>
        <v>6.1749583822371485E-3</v>
      </c>
      <c r="CW38" s="44">
        <f t="shared" si="32"/>
        <v>4.0618908367010776E-3</v>
      </c>
      <c r="CX38" s="44">
        <f t="shared" si="32"/>
        <v>2.6431514730721113E-3</v>
      </c>
      <c r="CY38" s="44">
        <f t="shared" si="32"/>
        <v>1.7014353396267335E-3</v>
      </c>
      <c r="CZ38" s="44">
        <f t="shared" si="32"/>
        <v>1.0834489122720748E-3</v>
      </c>
      <c r="DA38" s="44">
        <f t="shared" si="32"/>
        <v>6.8249742758012258E-4</v>
      </c>
      <c r="DB38" s="44">
        <f t="shared" si="32"/>
        <v>4.2529785442840091E-4</v>
      </c>
      <c r="DC38" s="44">
        <f t="shared" si="32"/>
        <v>2.6217118482888034E-4</v>
      </c>
      <c r="DD38" s="44">
        <f t="shared" si="32"/>
        <v>1.5987343781544334E-4</v>
      </c>
      <c r="DE38" s="44">
        <f t="shared" si="33"/>
        <v>9.6442234246083138E-5</v>
      </c>
      <c r="DF38" s="44">
        <f t="shared" si="33"/>
        <v>5.7551653292958208E-5</v>
      </c>
      <c r="DG38" s="44">
        <f t="shared" si="33"/>
        <v>3.3974098174077392E-5</v>
      </c>
      <c r="DH38" s="44">
        <f t="shared" si="33"/>
        <v>1.9839817035210376E-5</v>
      </c>
      <c r="DI38" s="44">
        <f t="shared" si="33"/>
        <v>1.1461117899340253E-5</v>
      </c>
      <c r="DJ38" s="44">
        <f t="shared" si="33"/>
        <v>6.5496167721933982E-6</v>
      </c>
      <c r="DK38" s="44">
        <f t="shared" si="33"/>
        <v>3.7025794893273943E-6</v>
      </c>
      <c r="DL38" s="45">
        <f t="shared" si="33"/>
        <v>2.0705822396497045E-6</v>
      </c>
      <c r="DM38" s="8"/>
    </row>
    <row r="39" spans="2:117" x14ac:dyDescent="0.25">
      <c r="B39" s="7"/>
      <c r="C39" s="2"/>
      <c r="D39" s="2"/>
      <c r="E39" s="2"/>
      <c r="F39" s="31">
        <v>300</v>
      </c>
      <c r="G39" s="32">
        <f>BO9</f>
        <v>0.13600000000000001</v>
      </c>
      <c r="H39" s="33">
        <f>BO11</f>
        <v>2.7808871486152281E-2</v>
      </c>
      <c r="I39" s="43">
        <f t="shared" si="23"/>
        <v>9.186788626163196E-5</v>
      </c>
      <c r="J39" s="44">
        <f t="shared" si="23"/>
        <v>1.4201969571884404E-4</v>
      </c>
      <c r="K39" s="44">
        <f t="shared" si="23"/>
        <v>2.1778276558327537E-4</v>
      </c>
      <c r="L39" s="44">
        <f t="shared" si="23"/>
        <v>3.3127488826041965E-4</v>
      </c>
      <c r="M39" s="44">
        <f t="shared" si="23"/>
        <v>4.9985449363102819E-4</v>
      </c>
      <c r="N39" s="44">
        <f t="shared" si="23"/>
        <v>7.4815014112611248E-4</v>
      </c>
      <c r="O39" s="44">
        <f t="shared" si="23"/>
        <v>1.1107696391512599E-3</v>
      </c>
      <c r="P39" s="44">
        <f t="shared" si="23"/>
        <v>1.6358719885108469E-3</v>
      </c>
      <c r="Q39" s="44">
        <f t="shared" si="23"/>
        <v>2.389817341240262E-3</v>
      </c>
      <c r="R39" s="44">
        <f t="shared" si="23"/>
        <v>3.4631410268536719E-3</v>
      </c>
      <c r="S39" s="44">
        <f t="shared" si="24"/>
        <v>4.9781241514475563E-3</v>
      </c>
      <c r="T39" s="44">
        <f t="shared" si="24"/>
        <v>7.0982509049389002E-3</v>
      </c>
      <c r="U39" s="44">
        <f t="shared" si="24"/>
        <v>1.0039845888047256E-2</v>
      </c>
      <c r="V39" s="44">
        <f t="shared" si="24"/>
        <v>1.4086166688282902E-2</v>
      </c>
      <c r="W39" s="44">
        <f t="shared" si="24"/>
        <v>1.9604179804500497E-2</v>
      </c>
      <c r="X39" s="44">
        <f t="shared" si="24"/>
        <v>2.7064163460770178E-2</v>
      </c>
      <c r="Y39" s="44">
        <f t="shared" si="24"/>
        <v>3.7062150515258033E-2</v>
      </c>
      <c r="Z39" s="44">
        <f t="shared" si="24"/>
        <v>5.0345041134453011E-2</v>
      </c>
      <c r="AA39" s="44">
        <f t="shared" si="24"/>
        <v>6.7837972814624115E-2</v>
      </c>
      <c r="AB39" s="44">
        <f t="shared" si="24"/>
        <v>9.0673232780984908E-2</v>
      </c>
      <c r="AC39" s="44">
        <f t="shared" si="25"/>
        <v>0.12021963782917879</v>
      </c>
      <c r="AD39" s="44">
        <f t="shared" si="25"/>
        <v>0.15811089882956153</v>
      </c>
      <c r="AE39" s="44">
        <f t="shared" si="25"/>
        <v>0.20627104877918334</v>
      </c>
      <c r="AF39" s="44">
        <f t="shared" si="25"/>
        <v>0.26693457066872767</v>
      </c>
      <c r="AG39" s="44">
        <f t="shared" si="25"/>
        <v>0.34265844989120658</v>
      </c>
      <c r="AH39" s="44">
        <f t="shared" si="25"/>
        <v>0.43632303939042694</v>
      </c>
      <c r="AI39" s="44">
        <f t="shared" si="25"/>
        <v>0.5511184150358458</v>
      </c>
      <c r="AJ39" s="44">
        <f t="shared" si="25"/>
        <v>0.69051286850434301</v>
      </c>
      <c r="AK39" s="44">
        <f t="shared" si="25"/>
        <v>0.85820038950379329</v>
      </c>
      <c r="AL39" s="44">
        <f t="shared" si="25"/>
        <v>1.0580244767852169</v>
      </c>
      <c r="AM39" s="44">
        <f t="shared" si="26"/>
        <v>1.2938764239649827</v>
      </c>
      <c r="AN39" s="44">
        <f t="shared" si="26"/>
        <v>1.5695673683887117</v>
      </c>
      <c r="AO39" s="44">
        <f t="shared" si="26"/>
        <v>1.8886748599934948</v>
      </c>
      <c r="AP39" s="44">
        <f t="shared" si="26"/>
        <v>2.2543664620034325</v>
      </c>
      <c r="AQ39" s="44">
        <f t="shared" si="26"/>
        <v>2.6692048612883164</v>
      </c>
      <c r="AR39" s="44">
        <f t="shared" si="26"/>
        <v>3.1349410330636571</v>
      </c>
      <c r="AS39" s="44">
        <f t="shared" si="26"/>
        <v>3.6523040298686933</v>
      </c>
      <c r="AT39" s="44">
        <f t="shared" si="26"/>
        <v>4.2207977808748209</v>
      </c>
      <c r="AU39" s="44">
        <f t="shared" si="26"/>
        <v>4.8385167130140605</v>
      </c>
      <c r="AV39" s="44">
        <f t="shared" si="26"/>
        <v>5.501992859374301</v>
      </c>
      <c r="AW39" s="44">
        <f t="shared" si="27"/>
        <v>6.2060872400456679</v>
      </c>
      <c r="AX39" s="44">
        <f t="shared" si="27"/>
        <v>6.9439375598987061</v>
      </c>
      <c r="AY39" s="44">
        <f t="shared" si="27"/>
        <v>7.7069725946421492</v>
      </c>
      <c r="AZ39" s="44">
        <f t="shared" si="27"/>
        <v>8.4850010280776118</v>
      </c>
      <c r="BA39" s="44">
        <f t="shared" si="27"/>
        <v>9.2663790359807603</v>
      </c>
      <c r="BB39" s="44">
        <f t="shared" si="27"/>
        <v>10.038256744139581</v>
      </c>
      <c r="BC39" s="44">
        <f t="shared" si="27"/>
        <v>10.786899056192564</v>
      </c>
      <c r="BD39" s="44">
        <f t="shared" si="27"/>
        <v>11.498071552208067</v>
      </c>
      <c r="BE39" s="44">
        <f t="shared" si="27"/>
        <v>12.157477546409705</v>
      </c>
      <c r="BF39" s="44">
        <f t="shared" si="27"/>
        <v>12.751228323436791</v>
      </c>
      <c r="BG39" s="44">
        <f t="shared" si="28"/>
        <v>13.266325393198599</v>
      </c>
      <c r="BH39" s="44">
        <f t="shared" si="28"/>
        <v>13.69113161304743</v>
      </c>
      <c r="BI39" s="44">
        <f t="shared" si="28"/>
        <v>14.015807442763787</v>
      </c>
      <c r="BJ39" s="44">
        <f t="shared" si="28"/>
        <v>14.232689539984138</v>
      </c>
      <c r="BK39" s="44">
        <f t="shared" si="28"/>
        <v>14.336591369682743</v>
      </c>
      <c r="BL39" s="44">
        <f t="shared" si="28"/>
        <v>14.325009365705649</v>
      </c>
      <c r="BM39" s="44">
        <f t="shared" si="28"/>
        <v>14.198223202520026</v>
      </c>
      <c r="BN39" s="44">
        <f t="shared" si="28"/>
        <v>13.959284569760944</v>
      </c>
      <c r="BO39" s="44">
        <f t="shared" si="28"/>
        <v>13.613895078673272</v>
      </c>
      <c r="BP39" s="44">
        <f t="shared" si="28"/>
        <v>13.170180120854043</v>
      </c>
      <c r="BQ39" s="44">
        <f t="shared" si="29"/>
        <v>12.638371202456254</v>
      </c>
      <c r="BR39" s="44">
        <f t="shared" si="29"/>
        <v>12.030414090531997</v>
      </c>
      <c r="BS39" s="44">
        <f t="shared" si="29"/>
        <v>11.359523708751809</v>
      </c>
      <c r="BT39" s="44">
        <f t="shared" si="29"/>
        <v>10.639708887039809</v>
      </c>
      <c r="BU39" s="44">
        <f t="shared" si="29"/>
        <v>9.8852907029012265</v>
      </c>
      <c r="BV39" s="44">
        <f t="shared" si="29"/>
        <v>9.1104372744022992</v>
      </c>
      <c r="BW39" s="44">
        <f t="shared" si="29"/>
        <v>8.328735615317763</v>
      </c>
      <c r="BX39" s="44">
        <f t="shared" si="29"/>
        <v>7.5528177798355829</v>
      </c>
      <c r="BY39" s="44">
        <f t="shared" si="29"/>
        <v>6.7940543178360766</v>
      </c>
      <c r="BZ39" s="44">
        <f t="shared" si="29"/>
        <v>6.0623233839722355</v>
      </c>
      <c r="CA39" s="44">
        <f t="shared" si="30"/>
        <v>5.3658590550829031</v>
      </c>
      <c r="CB39" s="44">
        <f t="shared" si="30"/>
        <v>4.7111778491041596</v>
      </c>
      <c r="CC39" s="44">
        <f t="shared" si="30"/>
        <v>4.1030783942681186</v>
      </c>
      <c r="CD39" s="44">
        <f t="shared" si="30"/>
        <v>3.5447058916335319</v>
      </c>
      <c r="CE39" s="44">
        <f t="shared" si="30"/>
        <v>3.0376705891482705</v>
      </c>
      <c r="CF39" s="44">
        <f t="shared" si="30"/>
        <v>2.5822080014187949</v>
      </c>
      <c r="CG39" s="44">
        <f t="shared" si="30"/>
        <v>2.177368048479337</v>
      </c>
      <c r="CH39" s="44">
        <f t="shared" si="30"/>
        <v>1.8212205649672482</v>
      </c>
      <c r="CI39" s="44">
        <f t="shared" si="30"/>
        <v>1.5110656132248645</v>
      </c>
      <c r="CJ39" s="44">
        <f t="shared" si="30"/>
        <v>1.2436385521455484</v>
      </c>
      <c r="CK39" s="44">
        <f t="shared" si="31"/>
        <v>1.0153016857926527</v>
      </c>
      <c r="CL39" s="44">
        <f t="shared" si="31"/>
        <v>0.82221636213250715</v>
      </c>
      <c r="CM39" s="44">
        <f t="shared" si="31"/>
        <v>0.66049144934150072</v>
      </c>
      <c r="CN39" s="44">
        <f t="shared" si="31"/>
        <v>0.52630604863202901</v>
      </c>
      <c r="CO39" s="44">
        <f t="shared" si="31"/>
        <v>0.41600600505446556</v>
      </c>
      <c r="CP39" s="44">
        <f t="shared" si="31"/>
        <v>0.32617518331870177</v>
      </c>
      <c r="CQ39" s="44">
        <f t="shared" si="31"/>
        <v>0.25368355057795744</v>
      </c>
      <c r="CR39" s="44">
        <f t="shared" si="31"/>
        <v>0.19571484885191975</v>
      </c>
      <c r="CS39" s="44">
        <f t="shared" si="31"/>
        <v>0.14977706739996655</v>
      </c>
      <c r="CT39" s="44">
        <f t="shared" si="31"/>
        <v>0.11369907881496585</v>
      </c>
      <c r="CU39" s="44">
        <f t="shared" si="32"/>
        <v>8.5616731874206528E-2</v>
      </c>
      <c r="CV39" s="44">
        <f t="shared" si="32"/>
        <v>6.395145400450139E-2</v>
      </c>
      <c r="CW39" s="44">
        <f t="shared" si="32"/>
        <v>4.7384060808212343E-2</v>
      </c>
      <c r="CX39" s="44">
        <f t="shared" si="32"/>
        <v>3.4826049083897234E-2</v>
      </c>
      <c r="CY39" s="44">
        <f t="shared" si="32"/>
        <v>2.5390205476287415E-2</v>
      </c>
      <c r="CZ39" s="44">
        <f t="shared" si="32"/>
        <v>1.8361928848158182E-2</v>
      </c>
      <c r="DA39" s="44">
        <f t="shared" si="32"/>
        <v>1.3172265075645841E-2</v>
      </c>
      <c r="DB39" s="44">
        <f t="shared" si="32"/>
        <v>9.3733039515942577E-3</v>
      </c>
      <c r="DC39" s="44">
        <f t="shared" si="32"/>
        <v>6.6162973598866909E-3</v>
      </c>
      <c r="DD39" s="44">
        <f t="shared" si="32"/>
        <v>4.6326277900731643E-3</v>
      </c>
      <c r="DE39" s="44">
        <f t="shared" si="33"/>
        <v>3.2175838793194905E-3</v>
      </c>
      <c r="DF39" s="44">
        <f t="shared" si="33"/>
        <v>2.2167791272986628E-3</v>
      </c>
      <c r="DG39" s="44">
        <f t="shared" si="33"/>
        <v>1.5149735366427235E-3</v>
      </c>
      <c r="DH39" s="44">
        <f t="shared" si="33"/>
        <v>1.0270172703434389E-3</v>
      </c>
      <c r="DI39" s="44">
        <f t="shared" si="33"/>
        <v>6.9062218273548387E-4</v>
      </c>
      <c r="DJ39" s="44">
        <f t="shared" si="33"/>
        <v>4.6067365618463352E-4</v>
      </c>
      <c r="DK39" s="44">
        <f t="shared" si="33"/>
        <v>3.0481498145696419E-4</v>
      </c>
      <c r="DL39" s="45">
        <f t="shared" si="33"/>
        <v>2.0006416978688522E-4</v>
      </c>
      <c r="DM39" s="8"/>
    </row>
    <row r="40" spans="2:117" x14ac:dyDescent="0.25">
      <c r="B40" s="7"/>
      <c r="C40" s="2"/>
      <c r="D40" s="2"/>
      <c r="E40" s="2"/>
      <c r="F40" s="31">
        <v>400</v>
      </c>
      <c r="G40" s="32">
        <f>CI9</f>
        <v>0.14000000000000001</v>
      </c>
      <c r="H40" s="33">
        <f>CI11</f>
        <v>2.9744799317187414E-2</v>
      </c>
      <c r="I40" s="43">
        <f t="shared" si="23"/>
        <v>2.0750103679401989E-4</v>
      </c>
      <c r="J40" s="44">
        <f t="shared" si="23"/>
        <v>3.0710658584676365E-4</v>
      </c>
      <c r="K40" s="44">
        <f t="shared" si="23"/>
        <v>4.513257176764231E-4</v>
      </c>
      <c r="L40" s="44">
        <f t="shared" si="23"/>
        <v>6.5860212184022237E-4</v>
      </c>
      <c r="M40" s="44">
        <f t="shared" si="23"/>
        <v>9.5430733591531168E-4</v>
      </c>
      <c r="N40" s="44">
        <f t="shared" si="23"/>
        <v>1.3730472787115389E-3</v>
      </c>
      <c r="O40" s="44">
        <f t="shared" si="23"/>
        <v>1.9616196973709765E-3</v>
      </c>
      <c r="P40" s="44">
        <f t="shared" si="23"/>
        <v>2.7827630523080764E-3</v>
      </c>
      <c r="Q40" s="44">
        <f t="shared" si="23"/>
        <v>3.9198525945686909E-3</v>
      </c>
      <c r="R40" s="44">
        <f t="shared" si="23"/>
        <v>5.482710764743051E-3</v>
      </c>
      <c r="S40" s="44">
        <f t="shared" si="24"/>
        <v>7.6147040390205445E-3</v>
      </c>
      <c r="T40" s="44">
        <f t="shared" si="24"/>
        <v>1.0501293904896842E-2</v>
      </c>
      <c r="U40" s="44">
        <f t="shared" si="24"/>
        <v>1.4380192220029423E-2</v>
      </c>
      <c r="V40" s="44">
        <f t="shared" si="24"/>
        <v>1.9553236886830885E-2</v>
      </c>
      <c r="W40" s="44">
        <f t="shared" si="24"/>
        <v>2.6400048509134057E-2</v>
      </c>
      <c r="X40" s="44">
        <f t="shared" si="24"/>
        <v>3.5393448595197788E-2</v>
      </c>
      <c r="Y40" s="44">
        <f t="shared" si="24"/>
        <v>4.7116511620159097E-2</v>
      </c>
      <c r="Z40" s="44">
        <f t="shared" si="24"/>
        <v>6.228098463770175E-2</v>
      </c>
      <c r="AA40" s="44">
        <f t="shared" si="24"/>
        <v>8.174663859652706E-2</v>
      </c>
      <c r="AB40" s="44">
        <f t="shared" si="24"/>
        <v>0.106540916859444</v>
      </c>
      <c r="AC40" s="44">
        <f t="shared" si="25"/>
        <v>0.13787802339287883</v>
      </c>
      <c r="AD40" s="44">
        <f t="shared" si="25"/>
        <v>0.17717635397389475</v>
      </c>
      <c r="AE40" s="44">
        <f t="shared" si="25"/>
        <v>0.22607293077351936</v>
      </c>
      <c r="AF40" s="44">
        <f t="shared" si="25"/>
        <v>0.2864332701469211</v>
      </c>
      <c r="AG40" s="44">
        <f t="shared" si="25"/>
        <v>0.36035491564506233</v>
      </c>
      <c r="AH40" s="44">
        <f t="shared" si="25"/>
        <v>0.45016272672655339</v>
      </c>
      <c r="AI40" s="44">
        <f t="shared" si="25"/>
        <v>0.55839395417321225</v>
      </c>
      <c r="AJ40" s="44">
        <f t="shared" si="25"/>
        <v>0.68777118216752986</v>
      </c>
      <c r="AK40" s="44">
        <f t="shared" si="25"/>
        <v>0.84116139920843025</v>
      </c>
      <c r="AL40" s="44">
        <f t="shared" si="25"/>
        <v>1.021519796278155</v>
      </c>
      <c r="AM40" s="44">
        <f t="shared" si="26"/>
        <v>1.2318173947933027</v>
      </c>
      <c r="AN40" s="44">
        <f t="shared" si="26"/>
        <v>1.4749522829904678</v>
      </c>
      <c r="AO40" s="44">
        <f t="shared" si="26"/>
        <v>1.7536450792372678</v>
      </c>
      <c r="AP40" s="44">
        <f t="shared" si="26"/>
        <v>2.0703202215670626</v>
      </c>
      <c r="AQ40" s="44">
        <f t="shared" si="26"/>
        <v>2.4269757660571734</v>
      </c>
      <c r="AR40" s="44">
        <f t="shared" si="26"/>
        <v>2.8250455083248185</v>
      </c>
      <c r="AS40" s="44">
        <f t="shared" si="26"/>
        <v>3.2652583539026705</v>
      </c>
      <c r="AT40" s="44">
        <f t="shared" si="26"/>
        <v>3.7475008747520246</v>
      </c>
      <c r="AU40" s="44">
        <f t="shared" si="26"/>
        <v>4.2706898141140712</v>
      </c>
      <c r="AV40" s="44">
        <f t="shared" si="26"/>
        <v>4.8326618530109151</v>
      </c>
      <c r="AW40" s="44">
        <f t="shared" si="27"/>
        <v>5.4300881481103387</v>
      </c>
      <c r="AX40" s="44">
        <f t="shared" si="27"/>
        <v>6.0584209255814505</v>
      </c>
      <c r="AY40" s="44">
        <f t="shared" si="27"/>
        <v>6.711878723930333</v>
      </c>
      <c r="AZ40" s="44">
        <f t="shared" si="27"/>
        <v>7.3834757040651846</v>
      </c>
      <c r="BA40" s="44">
        <f t="shared" si="27"/>
        <v>8.0650988041527896</v>
      </c>
      <c r="BB40" s="44">
        <f t="shared" si="27"/>
        <v>8.747634463924161</v>
      </c>
      <c r="BC40" s="44">
        <f t="shared" si="27"/>
        <v>9.4211442682640989</v>
      </c>
      <c r="BD40" s="44">
        <f t="shared" si="27"/>
        <v>10.075086286799863</v>
      </c>
      <c r="BE40" s="44">
        <f t="shared" si="27"/>
        <v>10.698576265217808</v>
      </c>
      <c r="BF40" s="44">
        <f t="shared" si="27"/>
        <v>11.280680322906447</v>
      </c>
      <c r="BG40" s="44">
        <f t="shared" si="28"/>
        <v>11.810728603370377</v>
      </c>
      <c r="BH40" s="44">
        <f t="shared" si="28"/>
        <v>12.278637573834084</v>
      </c>
      <c r="BI40" s="44">
        <f t="shared" si="28"/>
        <v>12.67522752204807</v>
      </c>
      <c r="BJ40" s="44">
        <f t="shared" si="28"/>
        <v>12.992521360580835</v>
      </c>
      <c r="BK40" s="44">
        <f t="shared" si="28"/>
        <v>13.224011185868186</v>
      </c>
      <c r="BL40" s="44">
        <f t="shared" si="28"/>
        <v>13.364880162717512</v>
      </c>
      <c r="BM40" s="44">
        <f t="shared" si="28"/>
        <v>13.412169171062862</v>
      </c>
      <c r="BN40" s="44">
        <f t="shared" si="28"/>
        <v>13.364880162717506</v>
      </c>
      <c r="BO40" s="44">
        <f t="shared" si="28"/>
        <v>13.224011185868177</v>
      </c>
      <c r="BP40" s="44">
        <f t="shared" si="28"/>
        <v>12.992521360580822</v>
      </c>
      <c r="BQ40" s="44">
        <f t="shared" si="29"/>
        <v>12.675227522048054</v>
      </c>
      <c r="BR40" s="44">
        <f t="shared" si="29"/>
        <v>12.278637573834065</v>
      </c>
      <c r="BS40" s="44">
        <f t="shared" si="29"/>
        <v>11.810728603370357</v>
      </c>
      <c r="BT40" s="44">
        <f t="shared" si="29"/>
        <v>11.28068032290642</v>
      </c>
      <c r="BU40" s="44">
        <f t="shared" si="29"/>
        <v>10.698576265217778</v>
      </c>
      <c r="BV40" s="44">
        <f t="shared" si="29"/>
        <v>10.075086286799833</v>
      </c>
      <c r="BW40" s="44">
        <f t="shared" si="29"/>
        <v>9.4211442682640651</v>
      </c>
      <c r="BX40" s="44">
        <f t="shared" si="29"/>
        <v>8.7476344639241272</v>
      </c>
      <c r="BY40" s="44">
        <f t="shared" si="29"/>
        <v>8.0650988041527558</v>
      </c>
      <c r="BZ40" s="44">
        <f t="shared" si="29"/>
        <v>7.3834757040651509</v>
      </c>
      <c r="CA40" s="44">
        <f t="shared" si="30"/>
        <v>6.7118787239302993</v>
      </c>
      <c r="CB40" s="44">
        <f t="shared" si="30"/>
        <v>6.0584209255814185</v>
      </c>
      <c r="CC40" s="44">
        <f t="shared" si="30"/>
        <v>5.4300881481103085</v>
      </c>
      <c r="CD40" s="44">
        <f t="shared" si="30"/>
        <v>4.8326618530108858</v>
      </c>
      <c r="CE40" s="44">
        <f t="shared" si="30"/>
        <v>4.2706898141140437</v>
      </c>
      <c r="CF40" s="44">
        <f t="shared" si="30"/>
        <v>3.7475008747519993</v>
      </c>
      <c r="CG40" s="44">
        <f t="shared" si="30"/>
        <v>3.265258353902647</v>
      </c>
      <c r="CH40" s="44">
        <f t="shared" si="30"/>
        <v>2.8250455083247976</v>
      </c>
      <c r="CI40" s="44">
        <f t="shared" si="30"/>
        <v>2.4269757660571543</v>
      </c>
      <c r="CJ40" s="44">
        <f t="shared" si="30"/>
        <v>2.0703202215670458</v>
      </c>
      <c r="CK40" s="44">
        <f t="shared" si="31"/>
        <v>1.7536450792372527</v>
      </c>
      <c r="CL40" s="44">
        <f t="shared" si="31"/>
        <v>1.4749522829904553</v>
      </c>
      <c r="CM40" s="44">
        <f t="shared" si="31"/>
        <v>1.2318173947932904</v>
      </c>
      <c r="CN40" s="44">
        <f t="shared" si="31"/>
        <v>1.0215197962781462</v>
      </c>
      <c r="CO40" s="44">
        <f t="shared" si="31"/>
        <v>0.84116139920842148</v>
      </c>
      <c r="CP40" s="44">
        <f t="shared" si="31"/>
        <v>0.6877711821675232</v>
      </c>
      <c r="CQ40" s="44">
        <f t="shared" si="31"/>
        <v>0.55839395417320614</v>
      </c>
      <c r="CR40" s="44">
        <f t="shared" si="31"/>
        <v>0.45016272672654861</v>
      </c>
      <c r="CS40" s="44">
        <f t="shared" si="31"/>
        <v>0.36035491564505773</v>
      </c>
      <c r="CT40" s="44">
        <f t="shared" si="31"/>
        <v>0.28643327014691755</v>
      </c>
      <c r="CU40" s="44">
        <f t="shared" si="32"/>
        <v>0.22607293077351617</v>
      </c>
      <c r="CV40" s="44">
        <f t="shared" si="32"/>
        <v>0.17717635397389239</v>
      </c>
      <c r="CW40" s="44">
        <f t="shared" si="32"/>
        <v>0.13787802339287672</v>
      </c>
      <c r="CX40" s="44">
        <f t="shared" si="32"/>
        <v>0.1065409168594425</v>
      </c>
      <c r="CY40" s="44">
        <f t="shared" si="32"/>
        <v>8.1746638596525756E-2</v>
      </c>
      <c r="CZ40" s="44">
        <f t="shared" si="32"/>
        <v>6.2280984637700862E-2</v>
      </c>
      <c r="DA40" s="44">
        <f t="shared" si="32"/>
        <v>4.7116511620158306E-2</v>
      </c>
      <c r="DB40" s="44">
        <f t="shared" si="32"/>
        <v>3.5393448595197254E-2</v>
      </c>
      <c r="DC40" s="44">
        <f t="shared" si="32"/>
        <v>2.6400048509133613E-2</v>
      </c>
      <c r="DD40" s="44">
        <f t="shared" si="32"/>
        <v>1.9553236886830576E-2</v>
      </c>
      <c r="DE40" s="44">
        <f t="shared" si="33"/>
        <v>1.4380192220029151E-2</v>
      </c>
      <c r="DF40" s="44">
        <f t="shared" si="33"/>
        <v>1.0501293904896666E-2</v>
      </c>
      <c r="DG40" s="44">
        <f t="shared" si="33"/>
        <v>7.6147040390204023E-3</v>
      </c>
      <c r="DH40" s="44">
        <f t="shared" si="33"/>
        <v>5.482710764742953E-3</v>
      </c>
      <c r="DI40" s="44">
        <f t="shared" si="33"/>
        <v>3.9198525945686206E-3</v>
      </c>
      <c r="DJ40" s="44">
        <f t="shared" si="33"/>
        <v>2.7827630523080127E-3</v>
      </c>
      <c r="DK40" s="44">
        <f t="shared" si="33"/>
        <v>1.9616196973709344E-3</v>
      </c>
      <c r="DL40" s="45">
        <f t="shared" si="33"/>
        <v>1.3730472787115099E-3</v>
      </c>
      <c r="DM40" s="8"/>
    </row>
    <row r="41" spans="2:117" ht="15.75" thickBot="1" x14ac:dyDescent="0.3">
      <c r="B41" s="7"/>
      <c r="C41" s="2"/>
      <c r="D41" s="2"/>
      <c r="E41" s="2"/>
      <c r="F41" s="34">
        <v>500</v>
      </c>
      <c r="G41" s="35">
        <f>DC9</f>
        <v>0.14399999999999999</v>
      </c>
      <c r="H41" s="36">
        <f>DC11</f>
        <v>0.03</v>
      </c>
      <c r="I41" s="46">
        <f t="shared" si="23"/>
        <v>1.3204330303440251E-4</v>
      </c>
      <c r="J41" s="47">
        <f t="shared" si="23"/>
        <v>1.9630266941841188E-4</v>
      </c>
      <c r="K41" s="47">
        <f t="shared" si="23"/>
        <v>2.8981449131983638E-4</v>
      </c>
      <c r="L41" s="47">
        <f t="shared" si="23"/>
        <v>4.249110793944489E-4</v>
      </c>
      <c r="M41" s="47">
        <f t="shared" si="23"/>
        <v>6.186714563072627E-4</v>
      </c>
      <c r="N41" s="47">
        <f t="shared" si="23"/>
        <v>8.9455319174953668E-4</v>
      </c>
      <c r="O41" s="47">
        <f t="shared" si="23"/>
        <v>1.2845065580695755E-3</v>
      </c>
      <c r="P41" s="47">
        <f t="shared" si="23"/>
        <v>1.8316839851954872E-3</v>
      </c>
      <c r="Q41" s="47">
        <f t="shared" si="23"/>
        <v>2.5938737660122614E-3</v>
      </c>
      <c r="R41" s="47">
        <f t="shared" si="23"/>
        <v>3.647801447993352E-3</v>
      </c>
      <c r="S41" s="47">
        <f t="shared" si="24"/>
        <v>5.0944536119511613E-3</v>
      </c>
      <c r="T41" s="47">
        <f t="shared" si="24"/>
        <v>7.0655845686618613E-3</v>
      </c>
      <c r="U41" s="47">
        <f t="shared" si="24"/>
        <v>9.7315641930486758E-3</v>
      </c>
      <c r="V41" s="47">
        <f t="shared" si="24"/>
        <v>1.3310711506861811E-2</v>
      </c>
      <c r="W41" s="47">
        <f t="shared" si="24"/>
        <v>1.8080230206473306E-2</v>
      </c>
      <c r="X41" s="47">
        <f t="shared" si="24"/>
        <v>2.4388815427677075E-2</v>
      </c>
      <c r="Y41" s="47">
        <f t="shared" si="24"/>
        <v>3.2670932042512459E-2</v>
      </c>
      <c r="Z41" s="47">
        <f t="shared" si="24"/>
        <v>4.3462670527245936E-2</v>
      </c>
      <c r="AA41" s="47">
        <f t="shared" si="24"/>
        <v>5.7418964635122804E-2</v>
      </c>
      <c r="AB41" s="47">
        <f t="shared" si="24"/>
        <v>7.5331804855925374E-2</v>
      </c>
      <c r="AC41" s="47">
        <f t="shared" si="25"/>
        <v>9.8148904012778912E-2</v>
      </c>
      <c r="AD41" s="47">
        <f t="shared" si="25"/>
        <v>0.12699206994072734</v>
      </c>
      <c r="AE41" s="47">
        <f t="shared" si="25"/>
        <v>0.1631743216862982</v>
      </c>
      <c r="AF41" s="47">
        <f t="shared" si="25"/>
        <v>0.20821456021846735</v>
      </c>
      <c r="AG41" s="47">
        <f t="shared" si="25"/>
        <v>0.26384838609933298</v>
      </c>
      <c r="AH41" s="47">
        <f t="shared" si="25"/>
        <v>0.33203346240319825</v>
      </c>
      <c r="AI41" s="47">
        <f t="shared" si="25"/>
        <v>0.41494767206680777</v>
      </c>
      <c r="AJ41" s="47">
        <f t="shared" si="25"/>
        <v>0.51497823781317387</v>
      </c>
      <c r="AK41" s="47">
        <f t="shared" si="25"/>
        <v>0.63469998385501014</v>
      </c>
      <c r="AL41" s="47">
        <f t="shared" si="25"/>
        <v>0.77684104504572982</v>
      </c>
      <c r="AM41" s="47">
        <f t="shared" si="26"/>
        <v>0.94423459138670829</v>
      </c>
      <c r="AN41" s="47">
        <f t="shared" si="26"/>
        <v>1.1397555488275055</v>
      </c>
      <c r="AO41" s="47">
        <f t="shared" si="26"/>
        <v>1.3662418681740773</v>
      </c>
      <c r="AP41" s="47">
        <f t="shared" si="26"/>
        <v>1.6264006193060971</v>
      </c>
      <c r="AQ41" s="47">
        <f t="shared" si="26"/>
        <v>1.9227000519710991</v>
      </c>
      <c r="AR41" s="47">
        <f t="shared" si="26"/>
        <v>2.2572497374539369</v>
      </c>
      <c r="AS41" s="47">
        <f t="shared" si="26"/>
        <v>2.6316719433631461</v>
      </c>
      <c r="AT41" s="47">
        <f t="shared" si="26"/>
        <v>3.0469684390008167</v>
      </c>
      <c r="AU41" s="47">
        <f t="shared" si="26"/>
        <v>3.5033879122083489</v>
      </c>
      <c r="AV41" s="47">
        <f t="shared" si="26"/>
        <v>4.0003000232328647</v>
      </c>
      <c r="AW41" s="47">
        <f t="shared" si="27"/>
        <v>4.5360827470759482</v>
      </c>
      <c r="AX41" s="47">
        <f t="shared" si="27"/>
        <v>5.1080299860373941</v>
      </c>
      <c r="AY41" s="47">
        <f t="shared" si="27"/>
        <v>5.7122864015935937</v>
      </c>
      <c r="AZ41" s="47">
        <f t="shared" si="27"/>
        <v>6.3438159689000493</v>
      </c>
      <c r="BA41" s="47">
        <f t="shared" si="27"/>
        <v>6.9964098708241584</v>
      </c>
      <c r="BB41" s="47">
        <f t="shared" si="27"/>
        <v>7.6627380228077868</v>
      </c>
      <c r="BC41" s="47">
        <f t="shared" si="27"/>
        <v>8.3344467884886342</v>
      </c>
      <c r="BD41" s="47">
        <f t="shared" si="27"/>
        <v>9.0023033757137494</v>
      </c>
      <c r="BE41" s="47">
        <f t="shared" si="27"/>
        <v>9.6563850920494456</v>
      </c>
      <c r="BF41" s="47">
        <f t="shared" si="27"/>
        <v>10.286309214223172</v>
      </c>
      <c r="BG41" s="47">
        <f t="shared" si="28"/>
        <v>10.88149683335088</v>
      </c>
      <c r="BH41" s="47">
        <f t="shared" si="28"/>
        <v>11.431461833979478</v>
      </c>
      <c r="BI41" s="47">
        <f t="shared" si="28"/>
        <v>11.926114305598979</v>
      </c>
      <c r="BJ41" s="47">
        <f t="shared" si="28"/>
        <v>12.356066312812858</v>
      </c>
      <c r="BK41" s="47">
        <f t="shared" si="28"/>
        <v>12.712927182017481</v>
      </c>
      <c r="BL41" s="47">
        <f t="shared" si="28"/>
        <v>12.989575379565627</v>
      </c>
      <c r="BM41" s="47">
        <f t="shared" si="28"/>
        <v>13.180394696193929</v>
      </c>
      <c r="BN41" s="47">
        <f t="shared" si="28"/>
        <v>13.281463803158804</v>
      </c>
      <c r="BO41" s="47">
        <f t="shared" si="28"/>
        <v>13.2906902451659</v>
      </c>
      <c r="BP41" s="47">
        <f t="shared" si="28"/>
        <v>13.207882474971834</v>
      </c>
      <c r="BQ41" s="47">
        <f t="shared" si="29"/>
        <v>13.034756465848522</v>
      </c>
      <c r="BR41" s="47">
        <f t="shared" si="29"/>
        <v>12.774876583066876</v>
      </c>
      <c r="BS41" s="47">
        <f t="shared" si="29"/>
        <v>12.433533560244271</v>
      </c>
      <c r="BT41" s="47">
        <f t="shared" si="29"/>
        <v>12.017565415388249</v>
      </c>
      <c r="BU41" s="47">
        <f t="shared" si="29"/>
        <v>11.535129772564076</v>
      </c>
      <c r="BV41" s="47">
        <f t="shared" si="29"/>
        <v>10.995438172891335</v>
      </c>
      <c r="BW41" s="47">
        <f t="shared" si="29"/>
        <v>10.408464445558684</v>
      </c>
      <c r="BX41" s="47">
        <f t="shared" si="29"/>
        <v>9.7846399940818554</v>
      </c>
      <c r="BY41" s="47">
        <f t="shared" si="29"/>
        <v>9.134548913234255</v>
      </c>
      <c r="BZ41" s="47">
        <f t="shared" si="29"/>
        <v>8.4686352156396048</v>
      </c>
      <c r="CA41" s="47">
        <f t="shared" si="30"/>
        <v>7.7969331870054042</v>
      </c>
      <c r="CB41" s="47">
        <f t="shared" si="30"/>
        <v>7.1288301162260606</v>
      </c>
      <c r="CC41" s="47">
        <f t="shared" si="30"/>
        <v>6.472868499440402</v>
      </c>
      <c r="CD41" s="47">
        <f t="shared" si="30"/>
        <v>5.8365924496227555</v>
      </c>
      <c r="CE41" s="47">
        <f t="shared" si="30"/>
        <v>5.226440612850257</v>
      </c>
      <c r="CF41" s="47">
        <f t="shared" si="30"/>
        <v>4.6476855481786483</v>
      </c>
      <c r="CG41" s="47">
        <f t="shared" si="30"/>
        <v>4.1044174008616263</v>
      </c>
      <c r="CH41" s="47">
        <f t="shared" si="30"/>
        <v>3.599567893086562</v>
      </c>
      <c r="CI41" s="47">
        <f t="shared" si="30"/>
        <v>3.1349692458962082</v>
      </c>
      <c r="CJ41" s="47">
        <f t="shared" si="30"/>
        <v>2.7114416706426328</v>
      </c>
      <c r="CK41" s="47">
        <f t="shared" si="31"/>
        <v>2.3289025356971531</v>
      </c>
      <c r="CL41" s="47">
        <f t="shared" si="31"/>
        <v>1.9864902022938511</v>
      </c>
      <c r="CM41" s="47">
        <f t="shared" si="31"/>
        <v>1.6826957860075735</v>
      </c>
      <c r="CN41" s="47">
        <f t="shared" si="31"/>
        <v>1.4154966730928162</v>
      </c>
      <c r="CO41" s="47">
        <f t="shared" si="31"/>
        <v>1.1824864282077026</v>
      </c>
      <c r="CP41" s="47">
        <f t="shared" si="31"/>
        <v>0.98099669205053985</v>
      </c>
      <c r="CQ41" s="47">
        <f t="shared" si="31"/>
        <v>0.80820770614090276</v>
      </c>
      <c r="CR41" s="47">
        <f t="shared" si="31"/>
        <v>0.66124514639316945</v>
      </c>
      <c r="CS41" s="47">
        <f t="shared" si="31"/>
        <v>0.53726193712162584</v>
      </c>
      <c r="CT41" s="47">
        <f t="shared" si="31"/>
        <v>0.43350460581224226</v>
      </c>
      <c r="CU41" s="47">
        <f t="shared" si="32"/>
        <v>0.34736449381408174</v>
      </c>
      <c r="CV41" s="47">
        <f t="shared" si="32"/>
        <v>0.27641474052358544</v>
      </c>
      <c r="CW41" s="47">
        <f t="shared" si="32"/>
        <v>0.21843440296711414</v>
      </c>
      <c r="CX41" s="47">
        <f t="shared" si="32"/>
        <v>0.17142136410179526</v>
      </c>
      <c r="CY41" s="47">
        <f t="shared" si="32"/>
        <v>0.13359583527720917</v>
      </c>
      <c r="CZ41" s="47">
        <f t="shared" si="32"/>
        <v>0.10339629063988021</v>
      </c>
      <c r="DA41" s="47">
        <f t="shared" si="32"/>
        <v>7.9469606715493274E-2</v>
      </c>
      <c r="DB41" s="47">
        <f t="shared" si="32"/>
        <v>6.0657043015246159E-2</v>
      </c>
      <c r="DC41" s="47">
        <f t="shared" si="32"/>
        <v>4.5977512620099262E-2</v>
      </c>
      <c r="DD41" s="47">
        <f t="shared" si="32"/>
        <v>3.4609376522046334E-2</v>
      </c>
      <c r="DE41" s="47">
        <f t="shared" si="33"/>
        <v>2.5871770206963057E-2</v>
      </c>
      <c r="DF41" s="47">
        <f t="shared" si="33"/>
        <v>1.9206250140433732E-2</v>
      </c>
      <c r="DG41" s="47">
        <f t="shared" si="33"/>
        <v>1.415934235169139E-2</v>
      </c>
      <c r="DH41" s="47">
        <f t="shared" si="33"/>
        <v>1.0366392544781292E-2</v>
      </c>
      <c r="DI41" s="47">
        <f t="shared" si="33"/>
        <v>7.5369612801226438E-3</v>
      </c>
      <c r="DJ41" s="47">
        <f t="shared" si="33"/>
        <v>5.441880292207932E-3</v>
      </c>
      <c r="DK41" s="47">
        <f t="shared" si="33"/>
        <v>3.9019863898774433E-3</v>
      </c>
      <c r="DL41" s="48">
        <f t="shared" si="33"/>
        <v>2.7784755691385543E-3</v>
      </c>
      <c r="DM41" s="8"/>
    </row>
    <row r="42" spans="2:117" ht="15.75" thickBot="1" x14ac:dyDescent="0.3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1"/>
    </row>
    <row r="43" spans="2:117" s="59" customFormat="1" x14ac:dyDescent="0.25"/>
    <row r="44" spans="2:117" s="59" customFormat="1" x14ac:dyDescent="0.25"/>
    <row r="45" spans="2:117" s="59" customFormat="1" x14ac:dyDescent="0.25"/>
    <row r="46" spans="2:117" s="59" customFormat="1" x14ac:dyDescent="0.25"/>
    <row r="47" spans="2:117" s="59" customFormat="1" x14ac:dyDescent="0.25"/>
    <row r="48" spans="2:117" s="59" customFormat="1" x14ac:dyDescent="0.25"/>
    <row r="49" s="59" customFormat="1" x14ac:dyDescent="0.25"/>
    <row r="50" s="59" customFormat="1" x14ac:dyDescent="0.25"/>
    <row r="51" s="59" customFormat="1" x14ac:dyDescent="0.25"/>
    <row r="52" s="59" customFormat="1" x14ac:dyDescent="0.25"/>
    <row r="53" s="59" customFormat="1" x14ac:dyDescent="0.25"/>
    <row r="54" s="59" customFormat="1" x14ac:dyDescent="0.25"/>
    <row r="55" s="59" customFormat="1" x14ac:dyDescent="0.25"/>
    <row r="56" s="59" customFormat="1" x14ac:dyDescent="0.25"/>
    <row r="57" s="59" customFormat="1" x14ac:dyDescent="0.25"/>
    <row r="58" s="59" customFormat="1" x14ac:dyDescent="0.25"/>
    <row r="59" s="59" customFormat="1" x14ac:dyDescent="0.25"/>
    <row r="60" s="59" customFormat="1" x14ac:dyDescent="0.25"/>
    <row r="61" s="59" customFormat="1" x14ac:dyDescent="0.25"/>
    <row r="62" s="59" customFormat="1" x14ac:dyDescent="0.25"/>
    <row r="63" s="59" customFormat="1" x14ac:dyDescent="0.25"/>
    <row r="64" s="59" customFormat="1" x14ac:dyDescent="0.25"/>
    <row r="65" s="59" customFormat="1" x14ac:dyDescent="0.25"/>
    <row r="66" s="59" customFormat="1" x14ac:dyDescent="0.25"/>
    <row r="67" s="59" customFormat="1" x14ac:dyDescent="0.25"/>
    <row r="68" s="59" customFormat="1" x14ac:dyDescent="0.25"/>
    <row r="69" s="59" customFormat="1" x14ac:dyDescent="0.25"/>
    <row r="70" s="59" customFormat="1" x14ac:dyDescent="0.25"/>
    <row r="71" s="59" customFormat="1" x14ac:dyDescent="0.25"/>
    <row r="72" s="59" customFormat="1" x14ac:dyDescent="0.25"/>
    <row r="73" s="59" customFormat="1" x14ac:dyDescent="0.25"/>
    <row r="74" s="59" customFormat="1" x14ac:dyDescent="0.25"/>
    <row r="75" s="59" customFormat="1" x14ac:dyDescent="0.25"/>
    <row r="76" s="59" customFormat="1" x14ac:dyDescent="0.25"/>
    <row r="77" s="59" customFormat="1" x14ac:dyDescent="0.25"/>
    <row r="78" s="59" customFormat="1" x14ac:dyDescent="0.25"/>
    <row r="79" s="59" customFormat="1" x14ac:dyDescent="0.25"/>
    <row r="80" s="59" customFormat="1" x14ac:dyDescent="0.25"/>
    <row r="81" spans="3:149" s="59" customFormat="1" x14ac:dyDescent="0.25"/>
    <row r="82" spans="3:149" s="59" customFormat="1" x14ac:dyDescent="0.25"/>
    <row r="83" spans="3:149" s="59" customFormat="1" x14ac:dyDescent="0.25"/>
    <row r="84" spans="3:149" s="59" customFormat="1" x14ac:dyDescent="0.25"/>
    <row r="85" spans="3:149" s="59" customFormat="1" x14ac:dyDescent="0.25"/>
    <row r="86" spans="3:149" s="59" customFormat="1" x14ac:dyDescent="0.25"/>
    <row r="87" spans="3:149" s="59" customFormat="1" x14ac:dyDescent="0.25"/>
    <row r="88" spans="3:149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EP88" s="1"/>
      <c r="EQ88" s="1"/>
      <c r="ER88" s="1"/>
      <c r="ES88" s="1"/>
    </row>
    <row r="89" spans="3:149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EP89" s="1"/>
      <c r="EQ89" s="1"/>
      <c r="ER89" s="1"/>
      <c r="ES89" s="1"/>
    </row>
    <row r="90" spans="3:149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EP90" s="1"/>
      <c r="EQ90" s="1"/>
      <c r="ER90" s="1"/>
      <c r="ES90" s="1"/>
    </row>
    <row r="91" spans="3:149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EP91" s="1"/>
      <c r="EQ91" s="1"/>
      <c r="ER91" s="1"/>
      <c r="ES91" s="1"/>
    </row>
    <row r="92" spans="3:149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EP92" s="1"/>
      <c r="EQ92" s="1"/>
      <c r="ER92" s="1"/>
      <c r="ES92" s="1"/>
    </row>
    <row r="93" spans="3:149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EP93" s="1"/>
      <c r="EQ93" s="1"/>
      <c r="ER93" s="1"/>
      <c r="ES93" s="1"/>
    </row>
    <row r="94" spans="3:149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EP94" s="1"/>
      <c r="EQ94" s="1"/>
      <c r="ER94" s="1"/>
      <c r="ES94" s="1"/>
    </row>
    <row r="95" spans="3:149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EP95" s="1"/>
      <c r="EQ95" s="1"/>
      <c r="ER95" s="1"/>
      <c r="ES95" s="1"/>
    </row>
    <row r="96" spans="3:149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EP96" s="1"/>
      <c r="EQ96" s="1"/>
      <c r="ER96" s="1"/>
      <c r="ES96" s="1"/>
    </row>
    <row r="97" spans="3:149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EP97" s="1"/>
      <c r="EQ97" s="1"/>
      <c r="ER97" s="1"/>
      <c r="ES97" s="1"/>
    </row>
    <row r="98" spans="3:149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EP98" s="1"/>
      <c r="EQ98" s="1"/>
      <c r="ER98" s="1"/>
      <c r="ES98" s="1"/>
    </row>
    <row r="99" spans="3:149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EP99" s="1"/>
      <c r="EQ99" s="1"/>
      <c r="ER99" s="1"/>
      <c r="ES99" s="1"/>
    </row>
    <row r="100" spans="3:149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EP100" s="1"/>
      <c r="EQ100" s="1"/>
      <c r="ER100" s="1"/>
      <c r="ES100" s="1"/>
    </row>
    <row r="101" spans="3:149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EP101" s="1"/>
      <c r="EQ101" s="1"/>
      <c r="ER101" s="1"/>
      <c r="ES101" s="1"/>
    </row>
    <row r="102" spans="3:149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EP102" s="1"/>
      <c r="EQ102" s="1"/>
      <c r="ER102" s="1"/>
      <c r="ES102" s="1"/>
    </row>
    <row r="103" spans="3:149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EP103" s="1"/>
      <c r="EQ103" s="1"/>
      <c r="ER103" s="1"/>
      <c r="ES103" s="1"/>
    </row>
    <row r="104" spans="3:149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EP104" s="1"/>
      <c r="EQ104" s="1"/>
      <c r="ER104" s="1"/>
      <c r="ES104" s="1"/>
    </row>
    <row r="105" spans="3:149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EP105" s="1"/>
      <c r="EQ105" s="1"/>
      <c r="ER105" s="1"/>
      <c r="ES105" s="1"/>
    </row>
    <row r="106" spans="3:149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EP106" s="1"/>
      <c r="EQ106" s="1"/>
      <c r="ER106" s="1"/>
      <c r="ES106" s="1"/>
    </row>
    <row r="107" spans="3:149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EP107" s="1"/>
      <c r="EQ107" s="1"/>
      <c r="ER107" s="1"/>
      <c r="ES107" s="1"/>
    </row>
    <row r="108" spans="3:149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EP108" s="1"/>
      <c r="EQ108" s="1"/>
      <c r="ER108" s="1"/>
      <c r="ES108" s="1"/>
    </row>
    <row r="109" spans="3:149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EP109" s="1"/>
      <c r="EQ109" s="1"/>
      <c r="ER109" s="1"/>
      <c r="ES109" s="1"/>
    </row>
    <row r="110" spans="3:149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EP110" s="1"/>
      <c r="EQ110" s="1"/>
      <c r="ER110" s="1"/>
      <c r="ES110" s="1"/>
    </row>
    <row r="111" spans="3:149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EP111" s="1"/>
      <c r="EQ111" s="1"/>
      <c r="ER111" s="1"/>
      <c r="ES111" s="1"/>
    </row>
    <row r="112" spans="3:149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EP112" s="1"/>
      <c r="EQ112" s="1"/>
      <c r="ER112" s="1"/>
      <c r="ES112" s="1"/>
    </row>
    <row r="113" spans="3:149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EP113" s="1"/>
      <c r="EQ113" s="1"/>
      <c r="ER113" s="1"/>
      <c r="ES113" s="1"/>
    </row>
    <row r="114" spans="3:149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EP114" s="1"/>
      <c r="EQ114" s="1"/>
      <c r="ER114" s="1"/>
      <c r="ES114" s="1"/>
    </row>
    <row r="115" spans="3:149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EP115" s="1"/>
      <c r="EQ115" s="1"/>
      <c r="ER115" s="1"/>
      <c r="ES115" s="1"/>
    </row>
    <row r="116" spans="3:149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EP116" s="1"/>
      <c r="EQ116" s="1"/>
      <c r="ER116" s="1"/>
      <c r="ES116" s="1"/>
    </row>
    <row r="117" spans="3:149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EP117" s="1"/>
      <c r="EQ117" s="1"/>
      <c r="ER117" s="1"/>
      <c r="ES117" s="1"/>
    </row>
    <row r="118" spans="3:149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EP118" s="1"/>
      <c r="EQ118" s="1"/>
      <c r="ER118" s="1"/>
      <c r="ES118" s="1"/>
    </row>
    <row r="119" spans="3:149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EP119" s="1"/>
      <c r="EQ119" s="1"/>
      <c r="ER119" s="1"/>
      <c r="ES119" s="1"/>
    </row>
    <row r="120" spans="3:149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EP120" s="1"/>
      <c r="EQ120" s="1"/>
      <c r="ER120" s="1"/>
      <c r="ES120" s="1"/>
    </row>
    <row r="121" spans="3:149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EP121" s="1"/>
      <c r="EQ121" s="1"/>
      <c r="ER121" s="1"/>
      <c r="ES121" s="1"/>
    </row>
    <row r="122" spans="3:149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EP122" s="1"/>
      <c r="EQ122" s="1"/>
      <c r="ER122" s="1"/>
      <c r="ES122" s="1"/>
    </row>
    <row r="123" spans="3:149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EP123" s="1"/>
      <c r="EQ123" s="1"/>
      <c r="ER123" s="1"/>
      <c r="ES123" s="1"/>
    </row>
    <row r="124" spans="3:149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EP124" s="1"/>
      <c r="EQ124" s="1"/>
      <c r="ER124" s="1"/>
      <c r="ES124" s="1"/>
    </row>
    <row r="125" spans="3:149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EP125" s="1"/>
      <c r="EQ125" s="1"/>
      <c r="ER125" s="1"/>
      <c r="ES125" s="1"/>
    </row>
    <row r="126" spans="3:149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EP126" s="1"/>
      <c r="EQ126" s="1"/>
      <c r="ER126" s="1"/>
      <c r="ES126" s="1"/>
    </row>
    <row r="127" spans="3:149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EP127" s="1"/>
      <c r="EQ127" s="1"/>
      <c r="ER127" s="1"/>
      <c r="ES127" s="1"/>
    </row>
    <row r="128" spans="3:149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EP128" s="1"/>
      <c r="EQ128" s="1"/>
      <c r="ER128" s="1"/>
      <c r="ES128" s="1"/>
    </row>
    <row r="129" spans="3:149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EP129" s="1"/>
      <c r="EQ129" s="1"/>
      <c r="ER129" s="1"/>
      <c r="ES129" s="1"/>
    </row>
    <row r="130" spans="3:149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EP130" s="1"/>
      <c r="EQ130" s="1"/>
      <c r="ER130" s="1"/>
      <c r="ES130" s="1"/>
    </row>
    <row r="131" spans="3:149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EP131" s="1"/>
      <c r="EQ131" s="1"/>
      <c r="ER131" s="1"/>
      <c r="ES131" s="1"/>
    </row>
    <row r="132" spans="3:149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EP132" s="1"/>
      <c r="EQ132" s="1"/>
      <c r="ER132" s="1"/>
      <c r="ES132" s="1"/>
    </row>
    <row r="133" spans="3:149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EP133" s="1"/>
      <c r="EQ133" s="1"/>
      <c r="ER133" s="1"/>
      <c r="ES133" s="1"/>
    </row>
    <row r="134" spans="3:149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EP134" s="1"/>
      <c r="EQ134" s="1"/>
      <c r="ER134" s="1"/>
      <c r="ES134" s="1"/>
    </row>
    <row r="135" spans="3:149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EP135" s="1"/>
      <c r="EQ135" s="1"/>
      <c r="ER135" s="1"/>
      <c r="ES135" s="1"/>
    </row>
    <row r="136" spans="3:149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EP136" s="1"/>
      <c r="EQ136" s="1"/>
      <c r="ER136" s="1"/>
      <c r="ES136" s="1"/>
    </row>
    <row r="137" spans="3:149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EP137" s="1"/>
      <c r="EQ137" s="1"/>
      <c r="ER137" s="1"/>
      <c r="ES137" s="1"/>
    </row>
    <row r="138" spans="3:149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EP138" s="1"/>
      <c r="EQ138" s="1"/>
      <c r="ER138" s="1"/>
      <c r="ES138" s="1"/>
    </row>
    <row r="139" spans="3:149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EP139" s="1"/>
      <c r="EQ139" s="1"/>
      <c r="ER139" s="1"/>
      <c r="ES139" s="1"/>
    </row>
    <row r="140" spans="3:149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EP140" s="1"/>
      <c r="EQ140" s="1"/>
      <c r="ER140" s="1"/>
      <c r="ES140" s="1"/>
    </row>
    <row r="141" spans="3:149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EP141" s="1"/>
      <c r="EQ141" s="1"/>
      <c r="ER141" s="1"/>
      <c r="ES141" s="1"/>
    </row>
    <row r="142" spans="3:149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EP142" s="1"/>
      <c r="EQ142" s="1"/>
      <c r="ER142" s="1"/>
      <c r="ES142" s="1"/>
    </row>
    <row r="143" spans="3:149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EP143" s="1"/>
      <c r="EQ143" s="1"/>
      <c r="ER143" s="1"/>
      <c r="ES143" s="1"/>
    </row>
    <row r="144" spans="3:149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EP144" s="1"/>
      <c r="EQ144" s="1"/>
      <c r="ER144" s="1"/>
      <c r="ES144" s="1"/>
    </row>
    <row r="145" spans="3:149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EP145" s="1"/>
      <c r="EQ145" s="1"/>
      <c r="ER145" s="1"/>
      <c r="ES145" s="1"/>
    </row>
    <row r="146" spans="3:149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EP146" s="1"/>
      <c r="EQ146" s="1"/>
      <c r="ER146" s="1"/>
      <c r="ES146" s="1"/>
    </row>
    <row r="147" spans="3:149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EP147" s="1"/>
      <c r="EQ147" s="1"/>
      <c r="ER147" s="1"/>
      <c r="ES147" s="1"/>
    </row>
    <row r="148" spans="3:149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EP148" s="1"/>
      <c r="EQ148" s="1"/>
      <c r="ER148" s="1"/>
      <c r="ES148" s="1"/>
    </row>
    <row r="149" spans="3:149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EP149" s="1"/>
      <c r="EQ149" s="1"/>
      <c r="ER149" s="1"/>
      <c r="ES149" s="1"/>
    </row>
    <row r="150" spans="3:149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EP150" s="1"/>
      <c r="EQ150" s="1"/>
      <c r="ER150" s="1"/>
      <c r="ES150" s="1"/>
    </row>
    <row r="151" spans="3:149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EP151" s="1"/>
      <c r="EQ151" s="1"/>
      <c r="ER151" s="1"/>
      <c r="ES151" s="1"/>
    </row>
    <row r="152" spans="3:149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EP152" s="1"/>
      <c r="EQ152" s="1"/>
      <c r="ER152" s="1"/>
      <c r="ES152" s="1"/>
    </row>
    <row r="153" spans="3:149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EP153" s="1"/>
      <c r="EQ153" s="1"/>
      <c r="ER153" s="1"/>
      <c r="ES153" s="1"/>
    </row>
    <row r="154" spans="3:149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EP154" s="1"/>
      <c r="EQ154" s="1"/>
      <c r="ER154" s="1"/>
      <c r="ES154" s="1"/>
    </row>
    <row r="155" spans="3:149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EP155" s="1"/>
      <c r="EQ155" s="1"/>
      <c r="ER155" s="1"/>
      <c r="ES155" s="1"/>
    </row>
    <row r="156" spans="3:149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EP156" s="1"/>
      <c r="EQ156" s="1"/>
      <c r="ER156" s="1"/>
      <c r="ES156" s="1"/>
    </row>
    <row r="157" spans="3:149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EP157" s="1"/>
      <c r="EQ157" s="1"/>
      <c r="ER157" s="1"/>
      <c r="ES157" s="1"/>
    </row>
    <row r="158" spans="3:149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EP158" s="1"/>
      <c r="EQ158" s="1"/>
      <c r="ER158" s="1"/>
      <c r="ES158" s="1"/>
    </row>
    <row r="159" spans="3:149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EP159" s="1"/>
      <c r="EQ159" s="1"/>
      <c r="ER159" s="1"/>
      <c r="ES159" s="1"/>
    </row>
    <row r="160" spans="3:149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EP160" s="1"/>
      <c r="EQ160" s="1"/>
      <c r="ER160" s="1"/>
      <c r="ES160" s="1"/>
    </row>
    <row r="161" spans="3:149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EP161" s="1"/>
      <c r="EQ161" s="1"/>
      <c r="ER161" s="1"/>
      <c r="ES161" s="1"/>
    </row>
    <row r="162" spans="3:149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EP162" s="1"/>
      <c r="EQ162" s="1"/>
      <c r="ER162" s="1"/>
      <c r="ES162" s="1"/>
    </row>
    <row r="163" spans="3:14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EP163" s="1"/>
      <c r="EQ163" s="1"/>
      <c r="ER163" s="1"/>
      <c r="ES163" s="1"/>
    </row>
    <row r="164" spans="3:149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EP164" s="1"/>
      <c r="EQ164" s="1"/>
      <c r="ER164" s="1"/>
      <c r="ES164" s="1"/>
    </row>
    <row r="165" spans="3:149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EP165" s="1"/>
      <c r="EQ165" s="1"/>
      <c r="ER165" s="1"/>
      <c r="ES165" s="1"/>
    </row>
    <row r="166" spans="3:149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EP166" s="1"/>
      <c r="EQ166" s="1"/>
      <c r="ER166" s="1"/>
      <c r="ES166" s="1"/>
    </row>
    <row r="167" spans="3:149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EP167" s="1"/>
      <c r="EQ167" s="1"/>
      <c r="ER167" s="1"/>
      <c r="ES167" s="1"/>
    </row>
    <row r="168" spans="3:149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EP168" s="1"/>
      <c r="EQ168" s="1"/>
      <c r="ER168" s="1"/>
      <c r="ES168" s="1"/>
    </row>
    <row r="169" spans="3:149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EP169" s="1"/>
      <c r="EQ169" s="1"/>
      <c r="ER169" s="1"/>
      <c r="ES169" s="1"/>
    </row>
    <row r="170" spans="3:149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EP170" s="1"/>
      <c r="EQ170" s="1"/>
      <c r="ER170" s="1"/>
      <c r="ES170" s="1"/>
    </row>
    <row r="171" spans="3:149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EP171" s="1"/>
      <c r="EQ171" s="1"/>
      <c r="ER171" s="1"/>
      <c r="ES171" s="1"/>
    </row>
    <row r="172" spans="3:149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EP172" s="1"/>
      <c r="EQ172" s="1"/>
      <c r="ER172" s="1"/>
      <c r="ES172" s="1"/>
    </row>
    <row r="173" spans="3:149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EP173" s="1"/>
      <c r="EQ173" s="1"/>
      <c r="ER173" s="1"/>
      <c r="ES173" s="1"/>
    </row>
    <row r="174" spans="3:149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EP174" s="1"/>
      <c r="EQ174" s="1"/>
      <c r="ER174" s="1"/>
      <c r="ES174" s="1"/>
    </row>
    <row r="175" spans="3:149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EP175" s="1"/>
      <c r="EQ175" s="1"/>
      <c r="ER175" s="1"/>
      <c r="ES175" s="1"/>
    </row>
    <row r="176" spans="3:149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EP176" s="1"/>
      <c r="EQ176" s="1"/>
      <c r="ER176" s="1"/>
      <c r="ES176" s="1"/>
    </row>
    <row r="177" spans="3:149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EP177" s="1"/>
      <c r="EQ177" s="1"/>
      <c r="ER177" s="1"/>
      <c r="ES177" s="1"/>
    </row>
    <row r="178" spans="3:149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EP178" s="1"/>
      <c r="EQ178" s="1"/>
      <c r="ER178" s="1"/>
      <c r="ES178" s="1"/>
    </row>
    <row r="179" spans="3:149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EP179" s="1"/>
      <c r="EQ179" s="1"/>
      <c r="ER179" s="1"/>
      <c r="ES179" s="1"/>
    </row>
    <row r="180" spans="3:149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EP180" s="1"/>
      <c r="EQ180" s="1"/>
      <c r="ER180" s="1"/>
      <c r="ES180" s="1"/>
    </row>
    <row r="181" spans="3:149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EP181" s="1"/>
      <c r="EQ181" s="1"/>
      <c r="ER181" s="1"/>
      <c r="ES181" s="1"/>
    </row>
    <row r="182" spans="3:149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EP182" s="1"/>
      <c r="EQ182" s="1"/>
      <c r="ER182" s="1"/>
      <c r="ES182" s="1"/>
    </row>
    <row r="183" spans="3:149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EP183" s="1"/>
      <c r="EQ183" s="1"/>
      <c r="ER183" s="1"/>
      <c r="ES183" s="1"/>
    </row>
    <row r="184" spans="3:149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EP184" s="1"/>
      <c r="EQ184" s="1"/>
      <c r="ER184" s="1"/>
      <c r="ES184" s="1"/>
    </row>
    <row r="185" spans="3:149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EP185" s="1"/>
      <c r="EQ185" s="1"/>
      <c r="ER185" s="1"/>
      <c r="ES185" s="1"/>
    </row>
    <row r="186" spans="3:149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EP186" s="1"/>
      <c r="EQ186" s="1"/>
      <c r="ER186" s="1"/>
      <c r="ES186" s="1"/>
    </row>
    <row r="187" spans="3:149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EP187" s="1"/>
      <c r="EQ187" s="1"/>
      <c r="ER187" s="1"/>
      <c r="ES187" s="1"/>
    </row>
    <row r="188" spans="3:149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EP188" s="1"/>
      <c r="EQ188" s="1"/>
      <c r="ER188" s="1"/>
      <c r="ES188" s="1"/>
    </row>
    <row r="189" spans="3:149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EP189" s="1"/>
      <c r="EQ189" s="1"/>
      <c r="ER189" s="1"/>
      <c r="ES189" s="1"/>
    </row>
    <row r="190" spans="3:149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EP190" s="1"/>
      <c r="EQ190" s="1"/>
      <c r="ER190" s="1"/>
      <c r="ES190" s="1"/>
    </row>
    <row r="191" spans="3:149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EP191" s="1"/>
      <c r="EQ191" s="1"/>
      <c r="ER191" s="1"/>
      <c r="ES191" s="1"/>
    </row>
    <row r="192" spans="3:149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EP192" s="1"/>
      <c r="EQ192" s="1"/>
      <c r="ER192" s="1"/>
      <c r="ES192" s="1"/>
    </row>
    <row r="193" spans="3:149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EP193" s="1"/>
      <c r="EQ193" s="1"/>
      <c r="ER193" s="1"/>
      <c r="ES193" s="1"/>
    </row>
    <row r="194" spans="3:149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EP194" s="1"/>
      <c r="EQ194" s="1"/>
      <c r="ER194" s="1"/>
      <c r="ES194" s="1"/>
    </row>
    <row r="195" spans="3:149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EP195" s="1"/>
      <c r="EQ195" s="1"/>
      <c r="ER195" s="1"/>
      <c r="ES195" s="1"/>
    </row>
    <row r="196" spans="3:149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EP196" s="1"/>
      <c r="EQ196" s="1"/>
      <c r="ER196" s="1"/>
      <c r="ES196" s="1"/>
    </row>
    <row r="197" spans="3:149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EP197" s="1"/>
      <c r="EQ197" s="1"/>
      <c r="ER197" s="1"/>
      <c r="ES197" s="1"/>
    </row>
    <row r="198" spans="3:149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EP198" s="1"/>
      <c r="EQ198" s="1"/>
      <c r="ER198" s="1"/>
      <c r="ES198" s="1"/>
    </row>
    <row r="199" spans="3:149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EP199" s="1"/>
      <c r="EQ199" s="1"/>
      <c r="ER199" s="1"/>
      <c r="ES199" s="1"/>
    </row>
    <row r="200" spans="3:149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EP200" s="1"/>
      <c r="EQ200" s="1"/>
      <c r="ER200" s="1"/>
      <c r="ES200" s="1"/>
    </row>
    <row r="201" spans="3:149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EP201" s="1"/>
      <c r="EQ201" s="1"/>
      <c r="ER201" s="1"/>
      <c r="ES201" s="1"/>
    </row>
    <row r="202" spans="3:149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EP202" s="1"/>
      <c r="EQ202" s="1"/>
      <c r="ER202" s="1"/>
      <c r="ES202" s="1"/>
    </row>
    <row r="203" spans="3:149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EP203" s="1"/>
      <c r="EQ203" s="1"/>
      <c r="ER203" s="1"/>
      <c r="ES203" s="1"/>
    </row>
    <row r="204" spans="3:149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EP204" s="1"/>
      <c r="EQ204" s="1"/>
      <c r="ER204" s="1"/>
      <c r="ES204" s="1"/>
    </row>
    <row r="205" spans="3:149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EP205" s="1"/>
      <c r="EQ205" s="1"/>
      <c r="ER205" s="1"/>
      <c r="ES205" s="1"/>
    </row>
    <row r="206" spans="3:149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EP206" s="1"/>
      <c r="EQ206" s="1"/>
      <c r="ER206" s="1"/>
      <c r="ES206" s="1"/>
    </row>
    <row r="207" spans="3:149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EP207" s="1"/>
      <c r="EQ207" s="1"/>
      <c r="ER207" s="1"/>
      <c r="ES207" s="1"/>
    </row>
    <row r="208" spans="3:149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EP208" s="1"/>
      <c r="EQ208" s="1"/>
      <c r="ER208" s="1"/>
      <c r="ES208" s="1"/>
    </row>
    <row r="209" spans="3:149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EP209" s="1"/>
      <c r="EQ209" s="1"/>
      <c r="ER209" s="1"/>
      <c r="ES209" s="1"/>
    </row>
    <row r="210" spans="3:149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EP210" s="1"/>
      <c r="EQ210" s="1"/>
      <c r="ER210" s="1"/>
      <c r="ES210" s="1"/>
    </row>
  </sheetData>
  <conditionalFormatting sqref="I37:DL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2017-08-30T20:40:25Z</dcterms:created>
  <dcterms:modified xsi:type="dcterms:W3CDTF">2018-07-16T14:56:33Z</dcterms:modified>
</cp:coreProperties>
</file>