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m27995\OneDrive - The University of Texas at Austin\Outreach\"/>
    </mc:Choice>
  </mc:AlternateContent>
  <bookViews>
    <workbookView xWindow="0" yWindow="0" windowWidth="22770" windowHeight="918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4" i="1" l="1"/>
  <c r="M50" i="1"/>
  <c r="K36" i="1"/>
  <c r="G43" i="1"/>
  <c r="K52" i="1"/>
  <c r="E36" i="1" l="1"/>
  <c r="I43" i="1"/>
  <c r="K28" i="1"/>
  <c r="H44" i="1" l="1"/>
  <c r="K43" i="1" s="1"/>
  <c r="K50" i="1"/>
</calcChain>
</file>

<file path=xl/sharedStrings.xml><?xml version="1.0" encoding="utf-8"?>
<sst xmlns="http://schemas.openxmlformats.org/spreadsheetml/2006/main" count="32" uniqueCount="31">
  <si>
    <t>Bayesian Updating V2.0 - Inverting Conditional Probabilities</t>
  </si>
  <si>
    <t>It turns out that the denominator (Evidence Term) is often hard to calculate so we may use probability logic to calculate it as follows:</t>
  </si>
  <si>
    <t xml:space="preserve">Probability of getting this disease </t>
  </si>
  <si>
    <t>x</t>
  </si>
  <si>
    <r>
      <t xml:space="preserve">P( Actually Happening)   </t>
    </r>
    <r>
      <rPr>
        <sz val="11"/>
        <color theme="1"/>
        <rFont val="Calibri"/>
        <family val="2"/>
        <scheme val="minor"/>
      </rPr>
      <t xml:space="preserve">=          </t>
    </r>
  </si>
  <si>
    <r>
      <t xml:space="preserve">Probability of detecting the disease if you don't have it.  This is the false positive rate of the test.   </t>
    </r>
    <r>
      <rPr>
        <b/>
        <sz val="11"/>
        <color theme="1"/>
        <rFont val="Calibri"/>
        <family val="2"/>
        <scheme val="minor"/>
      </rPr>
      <t/>
    </r>
  </si>
  <si>
    <r>
      <t xml:space="preserve">P(Positive Indicator | NOT Actually Happening) </t>
    </r>
    <r>
      <rPr>
        <sz val="11"/>
        <color theme="1"/>
        <rFont val="Calibri"/>
        <family val="2"/>
        <scheme val="minor"/>
      </rPr>
      <t xml:space="preserve">= </t>
    </r>
  </si>
  <si>
    <r>
      <rPr>
        <b/>
        <i/>
        <sz val="11"/>
        <color theme="1"/>
        <rFont val="Calibri"/>
        <family val="2"/>
        <scheme val="minor"/>
      </rPr>
      <t>P(Positive Indicator)</t>
    </r>
    <r>
      <rPr>
        <sz val="11"/>
        <color theme="1"/>
        <rFont val="Calibri"/>
        <family val="2"/>
        <scheme val="minor"/>
      </rPr>
      <t xml:space="preserve"> = </t>
    </r>
  </si>
  <si>
    <r>
      <t xml:space="preserve">P(Positive Indicator | Actually Happening) </t>
    </r>
    <r>
      <rPr>
        <sz val="11"/>
        <color theme="1"/>
        <rFont val="Calibri"/>
        <family val="2"/>
        <scheme val="minor"/>
      </rPr>
      <t xml:space="preserve">= </t>
    </r>
    <r>
      <rPr>
        <b/>
        <i/>
        <sz val="11"/>
        <color theme="1"/>
        <rFont val="Calibri"/>
        <family val="2"/>
        <scheme val="minor"/>
      </rPr>
      <t xml:space="preserve"> </t>
    </r>
  </si>
  <si>
    <r>
      <t xml:space="preserve">P(Not Actually Happening) </t>
    </r>
    <r>
      <rPr>
        <sz val="11"/>
        <color theme="1"/>
        <rFont val="Calibri"/>
        <family val="2"/>
        <scheme val="minor"/>
      </rPr>
      <t>=</t>
    </r>
    <r>
      <rPr>
        <b/>
        <i/>
        <sz val="11"/>
        <color theme="1"/>
        <rFont val="Calibri"/>
        <family val="2"/>
        <scheme val="minor"/>
      </rPr>
      <t xml:space="preserve"> 1 - P(Actually Happening) </t>
    </r>
    <r>
      <rPr>
        <sz val="11"/>
        <color theme="1"/>
        <rFont val="Calibri"/>
        <family val="2"/>
        <scheme val="minor"/>
      </rPr>
      <t xml:space="preserve">=    </t>
    </r>
  </si>
  <si>
    <t>Instructions:</t>
  </si>
  <si>
    <t>What should you observe?</t>
  </si>
  <si>
    <r>
      <t>Why is the</t>
    </r>
    <r>
      <rPr>
        <b/>
        <i/>
        <sz val="11"/>
        <color theme="1"/>
        <rFont val="Calibri"/>
        <family val="2"/>
        <scheme val="minor"/>
      </rPr>
      <t xml:space="preserve"> P(Actually Happening | Positive Indicator)</t>
    </r>
    <r>
      <rPr>
        <sz val="11"/>
        <color theme="1"/>
        <rFont val="Calibri"/>
        <family val="2"/>
        <scheme val="minor"/>
      </rPr>
      <t xml:space="preserve"> so low?  Check out the following joint probabilities.</t>
    </r>
  </si>
  <si>
    <r>
      <t xml:space="preserve">The probability of experiencing a false positive is </t>
    </r>
    <r>
      <rPr>
        <b/>
        <i/>
        <sz val="11"/>
        <color theme="1"/>
        <rFont val="Calibri"/>
        <family val="2"/>
        <scheme val="minor"/>
      </rPr>
      <t>P(Not Actually Happening and Positive Indicator)</t>
    </r>
    <r>
      <rPr>
        <sz val="11"/>
        <color theme="1"/>
        <rFont val="Calibri"/>
        <family val="2"/>
        <scheme val="minor"/>
      </rPr>
      <t xml:space="preserve"> = </t>
    </r>
  </si>
  <si>
    <r>
      <t xml:space="preserve">Compare this to the true positive </t>
    </r>
    <r>
      <rPr>
        <b/>
        <i/>
        <sz val="11"/>
        <color theme="1"/>
        <rFont val="Calibri"/>
        <family val="2"/>
        <scheme val="minor"/>
      </rPr>
      <t>P(Actually Happening and Positive Indicator)</t>
    </r>
    <r>
      <rPr>
        <sz val="11"/>
        <color theme="1"/>
        <rFont val="Calibri"/>
        <family val="2"/>
        <scheme val="minor"/>
      </rPr>
      <t xml:space="preserve"> =</t>
    </r>
  </si>
  <si>
    <t xml:space="preserve">                           True Positive</t>
  </si>
  <si>
    <t xml:space="preserve">                                              False Positive       </t>
  </si>
  <si>
    <r>
      <t xml:space="preserve">With </t>
    </r>
    <r>
      <rPr>
        <b/>
        <sz val="11"/>
        <color theme="1"/>
        <rFont val="Calibri"/>
        <family val="2"/>
        <scheme val="minor"/>
      </rPr>
      <t>Bayesian Updating</t>
    </r>
    <r>
      <rPr>
        <sz val="11"/>
        <color theme="1"/>
        <rFont val="Calibri"/>
        <family val="2"/>
        <scheme val="minor"/>
      </rPr>
      <t xml:space="preserve"> we can invert conditional probabilities (e.g. </t>
    </r>
    <r>
      <rPr>
        <b/>
        <i/>
        <sz val="11"/>
        <color theme="1"/>
        <rFont val="Calibri"/>
        <family val="2"/>
        <scheme val="minor"/>
      </rPr>
      <t xml:space="preserve">P(A|B) </t>
    </r>
    <r>
      <rPr>
        <b/>
        <i/>
        <sz val="11"/>
        <color theme="1"/>
        <rFont val="Calibri"/>
        <family val="2"/>
      </rPr>
      <t>→ P(B|A))</t>
    </r>
    <r>
      <rPr>
        <sz val="11"/>
        <color theme="1"/>
        <rFont val="Calibri"/>
        <family val="2"/>
      </rPr>
      <t>.  This ia very powerful, because often we can use an easier to calculate conditional probability to assess a more difficult to calculate, but more important</t>
    </r>
  </si>
  <si>
    <t xml:space="preserve">conditional probability.  For example, your doctor gives you a medical test that comes back positive for a disease.  It would be important to know what is  the probability that you have the disease given the positive test. This is a general </t>
  </si>
  <si>
    <r>
      <t xml:space="preserve">category of problems that may be generalized as follows. </t>
    </r>
    <r>
      <rPr>
        <b/>
        <sz val="11"/>
        <color theme="1"/>
        <rFont val="Calibri"/>
        <family val="2"/>
        <scheme val="minor"/>
      </rPr>
      <t xml:space="preserve"> You have an positive indicator that something is happening, is the thing actually happening?</t>
    </r>
    <r>
      <rPr>
        <sz val="11"/>
        <color theme="1"/>
        <rFont val="Calibri"/>
        <family val="2"/>
        <scheme val="minor"/>
      </rPr>
      <t xml:space="preserve">  E.g. seismic interpretation indicates a fault, x-ray analysis indicates a crack etc.</t>
    </r>
  </si>
  <si>
    <t>Returning to the doctor's office.  Your doctor has just informed you that you have tested positive ( Positive Indicator ) for a disease.  Don't panic, resort to probability math.  What infromation do you have to work with?</t>
  </si>
  <si>
    <t>Adjust the yellow probabilities (that would likely be available) and observe the resulting probability of having the disease given a positive test.  Note intermediate calculated probabilities are in blue cells.</t>
  </si>
  <si>
    <t>By closure the compliment, probability of not getting this disease</t>
  </si>
  <si>
    <t xml:space="preserve">Probability of detecting the disease if you have it.  This is the sensitivity of the test.   </t>
  </si>
  <si>
    <t>We now have everything we need to solve for the probability you have the disease given a postive test.</t>
  </si>
  <si>
    <t>For more (geo)statistical demos check out github/GeostatsGuy and twitter @GeostatsGuy.</t>
  </si>
  <si>
    <t>Ratio of Probability of False Positive / Probability of True Positive</t>
  </si>
  <si>
    <t>than a true positive with this test. The problem is that given an apparently low false positive rate and a very high true positive rate most people</t>
  </si>
  <si>
    <t>would assume that the detected condition is actually happening, when in fact it is unlikely!</t>
  </si>
  <si>
    <t xml:space="preserve">     Michael Pyrcz, the University of Texas at Austin, Geostatistical Reservoir Modeling Class, @GeostatsGuy</t>
  </si>
  <si>
    <r>
      <rPr>
        <b/>
        <i/>
        <sz val="9"/>
        <color theme="1"/>
        <rFont val="Calibri"/>
        <family val="2"/>
        <scheme val="minor"/>
      </rPr>
      <t xml:space="preserve">P(Actually Happening | Positive Indicator) </t>
    </r>
    <r>
      <rPr>
        <sz val="9"/>
        <color theme="1"/>
        <rFont val="Calibri"/>
        <family val="2"/>
        <scheme val="minor"/>
      </rPr>
      <t xml:space="preserve">=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</si>
</sst>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0.000"/>
    <numFmt numFmtId="165" formatCode="0.000%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</font>
    <font>
      <b/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</font>
    <font>
      <b/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57">
    <xf numFmtId="0" fontId="0" fillId="0" borderId="0" xfId="0"/>
    <xf numFmtId="0" fontId="0" fillId="0" borderId="0" xfId="0" applyAlignment="1">
      <alignment horizontal="center"/>
    </xf>
    <xf numFmtId="0" fontId="0" fillId="4" borderId="1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4" xfId="0" applyFill="1" applyBorder="1" applyAlignment="1">
      <alignment horizontal="center"/>
    </xf>
    <xf numFmtId="0" fontId="0" fillId="4" borderId="2" xfId="0" applyFill="1" applyBorder="1"/>
    <xf numFmtId="0" fontId="0" fillId="4" borderId="0" xfId="0" applyFill="1" applyBorder="1"/>
    <xf numFmtId="0" fontId="0" fillId="4" borderId="0" xfId="0" applyFill="1" applyBorder="1" applyAlignment="1">
      <alignment horizontal="center"/>
    </xf>
    <xf numFmtId="0" fontId="0" fillId="4" borderId="5" xfId="0" applyFill="1" applyBorder="1"/>
    <xf numFmtId="0" fontId="0" fillId="4" borderId="0" xfId="0" applyFill="1" applyBorder="1" applyAlignment="1">
      <alignment horizontal="right"/>
    </xf>
    <xf numFmtId="164" fontId="0" fillId="4" borderId="0" xfId="0" applyNumberFormat="1" applyFill="1" applyBorder="1" applyAlignment="1">
      <alignment horizontal="center"/>
    </xf>
    <xf numFmtId="0" fontId="4" fillId="4" borderId="0" xfId="0" applyFont="1" applyFill="1" applyBorder="1"/>
    <xf numFmtId="0" fontId="5" fillId="4" borderId="0" xfId="0" applyFont="1" applyFill="1" applyBorder="1"/>
    <xf numFmtId="1" fontId="0" fillId="4" borderId="0" xfId="0" applyNumberFormat="1" applyFill="1" applyBorder="1" applyAlignment="1">
      <alignment horizontal="center"/>
    </xf>
    <xf numFmtId="164" fontId="7" fillId="4" borderId="0" xfId="0" applyNumberFormat="1" applyFont="1" applyFill="1" applyBorder="1" applyAlignment="1">
      <alignment horizontal="center"/>
    </xf>
    <xf numFmtId="165" fontId="0" fillId="4" borderId="0" xfId="1" applyNumberFormat="1" applyFont="1" applyFill="1" applyBorder="1" applyAlignment="1">
      <alignment horizontal="center"/>
    </xf>
    <xf numFmtId="165" fontId="3" fillId="2" borderId="6" xfId="1" applyNumberFormat="1" applyFont="1" applyFill="1" applyBorder="1" applyAlignment="1">
      <alignment horizontal="center"/>
    </xf>
    <xf numFmtId="1" fontId="0" fillId="4" borderId="0" xfId="0" applyNumberFormat="1" applyFill="1" applyBorder="1" applyAlignment="1">
      <alignment horizontal="left"/>
    </xf>
    <xf numFmtId="165" fontId="0" fillId="6" borderId="6" xfId="0" applyNumberFormat="1" applyFill="1" applyBorder="1" applyAlignment="1">
      <alignment horizontal="center"/>
    </xf>
    <xf numFmtId="165" fontId="0" fillId="2" borderId="6" xfId="1" applyNumberFormat="1" applyFont="1" applyFill="1" applyBorder="1" applyAlignment="1">
      <alignment horizontal="center"/>
    </xf>
    <xf numFmtId="165" fontId="1" fillId="5" borderId="6" xfId="1" applyNumberFormat="1" applyFont="1" applyFill="1" applyBorder="1" applyAlignment="1">
      <alignment horizontal="center"/>
    </xf>
    <xf numFmtId="165" fontId="0" fillId="4" borderId="0" xfId="1" applyNumberFormat="1" applyFont="1" applyFill="1" applyBorder="1" applyAlignment="1">
      <alignment horizontal="right"/>
    </xf>
    <xf numFmtId="165" fontId="0" fillId="4" borderId="0" xfId="1" applyNumberFormat="1" applyFont="1" applyFill="1" applyBorder="1" applyAlignment="1">
      <alignment horizontal="left"/>
    </xf>
    <xf numFmtId="0" fontId="1" fillId="4" borderId="0" xfId="0" applyFont="1" applyFill="1" applyBorder="1"/>
    <xf numFmtId="0" fontId="7" fillId="4" borderId="0" xfId="0" applyFont="1" applyFill="1" applyBorder="1"/>
    <xf numFmtId="165" fontId="3" fillId="4" borderId="0" xfId="1" applyNumberFormat="1" applyFont="1" applyFill="1" applyBorder="1" applyAlignment="1">
      <alignment horizontal="center"/>
    </xf>
    <xf numFmtId="165" fontId="0" fillId="4" borderId="0" xfId="0" applyNumberFormat="1" applyFill="1" applyBorder="1" applyAlignment="1">
      <alignment horizontal="center"/>
    </xf>
    <xf numFmtId="164" fontId="7" fillId="4" borderId="0" xfId="0" applyNumberFormat="1" applyFont="1" applyFill="1" applyBorder="1" applyAlignment="1">
      <alignment horizontal="right"/>
    </xf>
    <xf numFmtId="9" fontId="0" fillId="4" borderId="0" xfId="1" applyFont="1" applyFill="1" applyBorder="1" applyAlignment="1">
      <alignment horizontal="left"/>
    </xf>
    <xf numFmtId="164" fontId="9" fillId="4" borderId="0" xfId="0" applyNumberFormat="1" applyFont="1" applyFill="1" applyBorder="1" applyAlignment="1">
      <alignment horizontal="center"/>
    </xf>
    <xf numFmtId="165" fontId="0" fillId="6" borderId="6" xfId="1" applyNumberFormat="1" applyFont="1" applyFill="1" applyBorder="1" applyAlignment="1">
      <alignment horizontal="center"/>
    </xf>
    <xf numFmtId="165" fontId="0" fillId="6" borderId="6" xfId="0" applyNumberFormat="1" applyFill="1" applyBorder="1"/>
    <xf numFmtId="0" fontId="0" fillId="4" borderId="7" xfId="0" applyFill="1" applyBorder="1"/>
    <xf numFmtId="0" fontId="0" fillId="4" borderId="8" xfId="0" applyFill="1" applyBorder="1"/>
    <xf numFmtId="0" fontId="0" fillId="0" borderId="0" xfId="0" applyBorder="1"/>
    <xf numFmtId="0" fontId="7" fillId="0" borderId="0" xfId="0" applyFont="1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center"/>
    </xf>
    <xf numFmtId="164" fontId="0" fillId="4" borderId="5" xfId="0" applyNumberFormat="1" applyFill="1" applyBorder="1" applyAlignment="1">
      <alignment horizontal="center"/>
    </xf>
    <xf numFmtId="1" fontId="0" fillId="4" borderId="5" xfId="0" applyNumberFormat="1" applyFill="1" applyBorder="1" applyAlignment="1">
      <alignment horizontal="center"/>
    </xf>
    <xf numFmtId="0" fontId="0" fillId="4" borderId="9" xfId="0" applyFill="1" applyBorder="1"/>
    <xf numFmtId="0" fontId="0" fillId="3" borderId="0" xfId="0" applyFill="1" applyBorder="1"/>
    <xf numFmtId="164" fontId="0" fillId="3" borderId="0" xfId="0" applyNumberFormat="1" applyFill="1" applyBorder="1" applyAlignment="1">
      <alignment horizontal="center"/>
    </xf>
    <xf numFmtId="1" fontId="0" fillId="3" borderId="0" xfId="0" applyNumberFormat="1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right"/>
    </xf>
    <xf numFmtId="9" fontId="0" fillId="3" borderId="0" xfId="1" applyFont="1" applyFill="1" applyBorder="1" applyAlignment="1">
      <alignment horizontal="center"/>
    </xf>
    <xf numFmtId="0" fontId="2" fillId="3" borderId="0" xfId="0" applyFont="1" applyFill="1" applyBorder="1"/>
    <xf numFmtId="0" fontId="0" fillId="3" borderId="0" xfId="0" applyFill="1" applyBorder="1" applyAlignment="1">
      <alignment horizontal="left"/>
    </xf>
    <xf numFmtId="0" fontId="0" fillId="3" borderId="0" xfId="0" applyFill="1" applyBorder="1" applyAlignment="1">
      <alignment horizontal="right"/>
    </xf>
    <xf numFmtId="0" fontId="0" fillId="3" borderId="0" xfId="0" applyFont="1" applyFill="1" applyBorder="1"/>
    <xf numFmtId="0" fontId="0" fillId="3" borderId="0" xfId="0" applyFill="1"/>
    <xf numFmtId="0" fontId="0" fillId="3" borderId="0" xfId="0" applyFill="1" applyAlignment="1">
      <alignment horizontal="center"/>
    </xf>
    <xf numFmtId="43" fontId="0" fillId="6" borderId="6" xfId="2" applyFont="1" applyFill="1" applyBorder="1" applyAlignment="1">
      <alignment horizontal="center"/>
    </xf>
    <xf numFmtId="0" fontId="10" fillId="0" borderId="0" xfId="0" applyFont="1" applyBorder="1" applyAlignment="1">
      <alignment horizontal="right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509588</xdr:colOff>
      <xdr:row>9</xdr:row>
      <xdr:rowOff>16670</xdr:rowOff>
    </xdr:from>
    <xdr:ext cx="12048939" cy="5866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/>
            <xdr:cNvSpPr txBox="1"/>
          </xdr:nvSpPr>
          <xdr:spPr>
            <a:xfrm>
              <a:off x="1147763" y="1912145"/>
              <a:ext cx="12048939" cy="5866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800" b="0" i="1">
                        <a:latin typeface="Cambria Math" panose="02040503050406030204" pitchFamily="18" charset="0"/>
                      </a:rPr>
                      <m:t>𝑃</m:t>
                    </m:r>
                    <m:d>
                      <m:dPr>
                        <m:endChr m:val="|"/>
                        <m:ctrlPr>
                          <a:rPr lang="en-US" sz="18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𝐴𝑐𝑡𝑢𝑎𝑙𝑙𝑦</m:t>
                        </m:r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𝐻𝑎𝑝𝑝𝑒𝑛𝑖𝑛𝑔</m:t>
                        </m:r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 </m:t>
                        </m:r>
                      </m:e>
                    </m:d>
                    <m:r>
                      <a:rPr lang="en-US" sz="18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800" b="0" i="1">
                        <a:latin typeface="Cambria Math" panose="02040503050406030204" pitchFamily="18" charset="0"/>
                      </a:rPr>
                      <m:t>𝑃𝑜𝑠𝑖𝑡𝑖𝑣𝑒</m:t>
                    </m:r>
                    <m:r>
                      <a:rPr lang="en-US" sz="18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800" b="0" i="1">
                        <a:latin typeface="Cambria Math" panose="02040503050406030204" pitchFamily="18" charset="0"/>
                      </a:rPr>
                      <m:t>𝐼𝑛𝑑𝑖𝑐𝑎𝑡𝑜𝑟</m:t>
                    </m:r>
                    <m:r>
                      <a:rPr lang="en-US" sz="1800" b="0" i="1">
                        <a:latin typeface="Cambria Math" panose="02040503050406030204" pitchFamily="18" charset="0"/>
                      </a:rPr>
                      <m:t>)=</m:t>
                    </m:r>
                    <m:f>
                      <m:fPr>
                        <m:ctrlPr>
                          <a:rPr lang="en-US" sz="18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</m:t>
                        </m:r>
                        <m:d>
                          <m:dPr>
                            <m:endChr m:val="|"/>
                            <m:ctrlPr>
                              <a:rPr lang="en-US" sz="1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sz="1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en-US" sz="1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𝑃𝑜𝑠𝑖𝑡𝑖𝑣𝑒</m:t>
                            </m:r>
                            <m:r>
                              <a:rPr lang="en-US" sz="1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en-US" sz="1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𝐼𝑛𝑑𝑖𝑐𝑎𝑡𝑜𝑟</m:t>
                            </m:r>
                            <m:r>
                              <a:rPr lang="en-US" sz="1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</m:d>
                        <m:r>
                          <a:rPr lang="en-US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en-US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𝐴𝑐𝑡𝑢𝑎𝑙𝑙𝑦</m:t>
                        </m:r>
                        <m:r>
                          <a:rPr lang="en-US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en-US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𝐻𝑎𝑝𝑝𝑒𝑛𝑖𝑛𝑔</m:t>
                        </m:r>
                        <m:r>
                          <a:rPr lang="en-US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 </m:t>
                        </m:r>
                        <m:r>
                          <a:rPr lang="en-US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  <m:r>
                          <a:rPr lang="en-US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en-US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</m:t>
                        </m:r>
                        <m:r>
                          <a:rPr lang="en-US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 </m:t>
                        </m:r>
                        <m:r>
                          <a:rPr lang="en-US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𝐴𝑐𝑡𝑢𝑎𝑙𝑙𝑦</m:t>
                        </m:r>
                        <m:r>
                          <a:rPr lang="en-US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en-US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𝐻𝑎𝑝𝑝𝑒𝑛𝑖𝑛𝑔</m:t>
                        </m:r>
                        <m:r>
                          <a:rPr lang="en-US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num>
                      <m:den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𝑃</m:t>
                        </m:r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( </m:t>
                        </m:r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𝑃𝑜𝑠𝑖𝑡𝑖𝑣𝑒</m:t>
                        </m:r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𝐼𝑛𝑑𝑖𝑐𝑎𝑡𝑜𝑟</m:t>
                        </m:r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)</m:t>
                        </m:r>
                      </m:den>
                    </m:f>
                  </m:oMath>
                </m:oMathPara>
              </a14:m>
              <a:endParaRPr lang="en-US" sz="18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1147763" y="1912145"/>
              <a:ext cx="12048939" cy="5866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800" b="0" i="0">
                  <a:latin typeface="Cambria Math" panose="02040503050406030204" pitchFamily="18" charset="0"/>
                </a:rPr>
                <a:t>𝑃( 𝐴𝑐𝑡𝑢𝑎𝑙𝑙𝑦 𝐻𝑎𝑝𝑝𝑒𝑛𝑖𝑛𝑔 ┤|  𝑃𝑜𝑠𝑖𝑡𝑖𝑣𝑒 𝐼𝑛𝑑𝑖𝑐𝑎𝑡𝑜𝑟)=(</a:t>
              </a:r>
              <a:r>
                <a:rPr lang="en-US" sz="18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𝑃( </a:t>
              </a:r>
              <a:r>
                <a:rPr lang="en-US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𝑃𝑜𝑠𝑖𝑡𝑖𝑣𝑒 𝐼𝑛𝑑𝑖𝑐𝑎𝑡𝑜𝑟</a:t>
              </a:r>
              <a:r>
                <a:rPr lang="en-US" sz="18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┤|</a:t>
              </a:r>
              <a:r>
                <a:rPr lang="en-US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 𝐴𝑐𝑡𝑢𝑎𝑙𝑙𝑦</a:t>
              </a:r>
              <a:r>
                <a:rPr lang="en-US" sz="18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𝐻𝑎𝑝𝑝𝑒𝑛𝑖𝑛𝑔) 𝑥 𝑃( </a:t>
              </a:r>
              <a:r>
                <a:rPr lang="en-US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𝐴𝑐𝑡𝑢𝑎𝑙𝑙𝑦</a:t>
              </a:r>
              <a:r>
                <a:rPr lang="en-US" sz="18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𝐻𝑎𝑝𝑝𝑒𝑛𝑖𝑛𝑔</a:t>
              </a:r>
              <a:r>
                <a:rPr lang="en-US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))/(</a:t>
              </a:r>
              <a:r>
                <a:rPr lang="en-US" sz="1800" b="0" i="0">
                  <a:latin typeface="Cambria Math" panose="02040503050406030204" pitchFamily="18" charset="0"/>
                </a:rPr>
                <a:t>𝑃( 𝑃𝑜𝑠𝑖𝑡𝑖𝑣𝑒 𝐼𝑛𝑑𝑖𝑐𝑎𝑡𝑜𝑟))</a:t>
              </a:r>
              <a:endParaRPr lang="en-US" sz="1800"/>
            </a:p>
          </xdr:txBody>
        </xdr:sp>
      </mc:Fallback>
    </mc:AlternateContent>
    <xdr:clientData/>
  </xdr:oneCellAnchor>
  <xdr:oneCellAnchor>
    <xdr:from>
      <xdr:col>1</xdr:col>
      <xdr:colOff>604838</xdr:colOff>
      <xdr:row>16</xdr:row>
      <xdr:rowOff>40481</xdr:rowOff>
    </xdr:from>
    <xdr:ext cx="12176988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/>
            <xdr:cNvSpPr txBox="1"/>
          </xdr:nvSpPr>
          <xdr:spPr>
            <a:xfrm>
              <a:off x="1243013" y="3202781"/>
              <a:ext cx="12176988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200" b="0" i="1">
                        <a:latin typeface="Cambria Math" panose="02040503050406030204" pitchFamily="18" charset="0"/>
                      </a:rPr>
                      <m:t>𝑃</m:t>
                    </m:r>
                    <m:d>
                      <m:dPr>
                        <m:ctrlPr>
                          <a:rPr lang="en-US" sz="12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𝑃𝑜𝑠𝑖𝑡𝑖𝑣𝑒</m:t>
                        </m:r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𝐼𝑛𝑑𝑖𝑐𝑎𝑡𝑜𝑟</m:t>
                        </m:r>
                      </m:e>
                    </m:d>
                    <m:r>
                      <a:rPr lang="en-US" sz="12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200" b="0" i="1">
                        <a:latin typeface="Cambria Math" panose="02040503050406030204" pitchFamily="18" charset="0"/>
                      </a:rPr>
                      <m:t>𝑃</m:t>
                    </m:r>
                    <m:d>
                      <m:dPr>
                        <m:ctrlPr>
                          <a:rPr lang="en-US" sz="12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𝑃𝑜𝑠𝑖𝑡𝑖𝑣𝑒</m:t>
                        </m:r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𝐼𝑛𝑑𝑖𝑐𝑎𝑡𝑜𝑟</m:t>
                        </m:r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 | </m:t>
                        </m:r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𝐴𝑐𝑡𝑢𝑎𝑙𝑙𝑦</m:t>
                        </m:r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𝐻𝑎𝑝𝑝𝑒𝑛𝑖𝑛𝑔</m:t>
                        </m:r>
                      </m:e>
                    </m:d>
                    <m:r>
                      <a:rPr lang="en-US" sz="12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n-US" sz="12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200" b="0" i="1">
                        <a:latin typeface="Cambria Math" panose="02040503050406030204" pitchFamily="18" charset="0"/>
                      </a:rPr>
                      <m:t>𝑃</m:t>
                    </m:r>
                    <m:d>
                      <m:dPr>
                        <m:ctrlPr>
                          <a:rPr lang="en-US" sz="12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𝐴𝑐𝑡𝑢𝑎𝑙𝑙𝑦</m:t>
                        </m:r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𝐻𝑎𝑝𝑝𝑒𝑛𝑖𝑛𝑔</m:t>
                        </m:r>
                      </m:e>
                    </m:d>
                    <m:r>
                      <a:rPr lang="en-US" sz="12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n-US" sz="1200" b="0" i="1">
                        <a:latin typeface="Cambria Math" panose="02040503050406030204" pitchFamily="18" charset="0"/>
                      </a:rPr>
                      <m:t>𝑃</m:t>
                    </m:r>
                    <m:d>
                      <m:dPr>
                        <m:endChr m:val="|"/>
                        <m:ctrlPr>
                          <a:rPr lang="en-US" sz="12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𝑃𝑜𝑠𝑖𝑡𝑖𝑣𝑒</m:t>
                        </m:r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𝐼𝑛𝑑𝑖𝑐𝑎𝑡𝑜𝑟</m:t>
                        </m:r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 </m:t>
                        </m:r>
                      </m:e>
                    </m:d>
                    <m:r>
                      <a:rPr lang="en-US" sz="12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200" b="0" i="1">
                        <a:latin typeface="Cambria Math" panose="02040503050406030204" pitchFamily="18" charset="0"/>
                      </a:rPr>
                      <m:t>𝑁𝑂𝑇</m:t>
                    </m:r>
                    <m:r>
                      <a:rPr lang="en-US" sz="12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200" b="0" i="1">
                        <a:latin typeface="Cambria Math" panose="02040503050406030204" pitchFamily="18" charset="0"/>
                      </a:rPr>
                      <m:t>𝐴𝑐𝑡𝑢𝑎𝑙𝑙𝑦</m:t>
                    </m:r>
                    <m:r>
                      <a:rPr lang="en-US" sz="12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200" b="0" i="1">
                        <a:latin typeface="Cambria Math" panose="02040503050406030204" pitchFamily="18" charset="0"/>
                      </a:rPr>
                      <m:t>𝐻𝑎𝑝𝑝𝑒𝑛𝑖𝑛𝑔</m:t>
                    </m:r>
                    <m:r>
                      <a:rPr lang="en-US" sz="1200" b="0" i="1">
                        <a:latin typeface="Cambria Math" panose="02040503050406030204" pitchFamily="18" charset="0"/>
                      </a:rPr>
                      <m:t>) </m:t>
                    </m:r>
                    <m:r>
                      <a:rPr lang="en-US" sz="12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n-US" sz="12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200" b="0" i="1">
                        <a:latin typeface="Cambria Math" panose="02040503050406030204" pitchFamily="18" charset="0"/>
                      </a:rPr>
                      <m:t>𝑃</m:t>
                    </m:r>
                    <m:r>
                      <a:rPr lang="en-US" sz="12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en-US" sz="1200" b="0" i="1">
                        <a:latin typeface="Cambria Math" panose="02040503050406030204" pitchFamily="18" charset="0"/>
                      </a:rPr>
                      <m:t>𝑁𝑂𝑇</m:t>
                    </m:r>
                    <m:r>
                      <a:rPr lang="en-US" sz="12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200" b="0" i="1">
                        <a:latin typeface="Cambria Math" panose="02040503050406030204" pitchFamily="18" charset="0"/>
                      </a:rPr>
                      <m:t>𝐴𝑐𝑡𝑢𝑎𝑙𝑙𝑦</m:t>
                    </m:r>
                    <m:r>
                      <a:rPr lang="en-US" sz="12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200" b="0" i="1">
                        <a:latin typeface="Cambria Math" panose="02040503050406030204" pitchFamily="18" charset="0"/>
                      </a:rPr>
                      <m:t>𝐻𝑎𝑝𝑝𝑒𝑛𝑖𝑛𝑔</m:t>
                    </m:r>
                    <m:r>
                      <a:rPr lang="en-US" sz="1200" b="0" i="1">
                        <a:latin typeface="Cambria Math" panose="02040503050406030204" pitchFamily="18" charset="0"/>
                      </a:rPr>
                      <m:t>) </m:t>
                    </m:r>
                  </m:oMath>
                </m:oMathPara>
              </a14:m>
              <a:endParaRPr lang="en-US" sz="1200"/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1243013" y="3202781"/>
              <a:ext cx="12176988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200" b="0" i="0">
                  <a:latin typeface="Cambria Math" panose="02040503050406030204" pitchFamily="18" charset="0"/>
                </a:rPr>
                <a:t>𝑃(𝑃𝑜𝑠𝑖𝑡𝑖𝑣𝑒 𝐼𝑛𝑑𝑖𝑐𝑎𝑡𝑜𝑟)=𝑃(𝑃𝑜𝑠𝑖𝑡𝑖𝑣𝑒 𝐼𝑛𝑑𝑖𝑐𝑎𝑡𝑜𝑟 | 𝐴𝑐𝑡𝑢𝑎𝑙𝑙𝑦 𝐻𝑎𝑝𝑝𝑒𝑛𝑖𝑛𝑔)𝑥 𝑃(𝐴𝑐𝑡𝑢𝑎𝑙𝑙𝑦 𝐻𝑎𝑝𝑝𝑒𝑛𝑖𝑛𝑔)+𝑃(𝑃𝑜𝑠𝑖𝑡𝑖𝑣𝑒 𝐼𝑛𝑑𝑖𝑐𝑎𝑡𝑜𝑟 ┤|  𝑁𝑂𝑇 𝐴𝑐𝑡𝑢𝑎𝑙𝑙𝑦 𝐻𝑎𝑝𝑝𝑒𝑛𝑖𝑛𝑔) 𝑥 𝑃(𝑁𝑂𝑇 𝐴𝑐𝑡𝑢𝑎𝑙𝑙𝑦 𝐻𝑎𝑝𝑝𝑒𝑛𝑖𝑛𝑔) </a:t>
              </a:r>
              <a:endParaRPr lang="en-US" sz="1200"/>
            </a:p>
          </xdr:txBody>
        </xdr:sp>
      </mc:Fallback>
    </mc:AlternateContent>
    <xdr:clientData/>
  </xdr:oneCellAnchor>
  <xdr:twoCellAnchor>
    <xdr:from>
      <xdr:col>6</xdr:col>
      <xdr:colOff>881059</xdr:colOff>
      <xdr:row>43</xdr:row>
      <xdr:rowOff>16670</xdr:rowOff>
    </xdr:from>
    <xdr:to>
      <xdr:col>8</xdr:col>
      <xdr:colOff>666750</xdr:colOff>
      <xdr:row>43</xdr:row>
      <xdr:rowOff>16670</xdr:rowOff>
    </xdr:to>
    <xdr:cxnSp macro="">
      <xdr:nvCxnSpPr>
        <xdr:cNvPr id="7" name="Straight Connector 6"/>
        <xdr:cNvCxnSpPr/>
      </xdr:nvCxnSpPr>
      <xdr:spPr>
        <a:xfrm>
          <a:off x="4762497" y="8434389"/>
          <a:ext cx="2512222" cy="0"/>
        </a:xfrm>
        <a:prstGeom prst="line">
          <a:avLst/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8</xdr:col>
      <xdr:colOff>1147763</xdr:colOff>
      <xdr:row>42</xdr:row>
      <xdr:rowOff>38097</xdr:rowOff>
    </xdr:from>
    <xdr:ext cx="286873" cy="342786"/>
    <xdr:sp macro="" textlink="">
      <xdr:nvSpPr>
        <xdr:cNvPr id="8" name="TextBox 7"/>
        <xdr:cNvSpPr txBox="1"/>
      </xdr:nvSpPr>
      <xdr:spPr>
        <a:xfrm>
          <a:off x="8734426" y="5767385"/>
          <a:ext cx="286873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600"/>
            <a:t>=</a:t>
          </a:r>
        </a:p>
      </xdr:txBody>
    </xdr:sp>
    <xdr:clientData/>
  </xdr:oneCellAnchor>
  <xdr:oneCellAnchor>
    <xdr:from>
      <xdr:col>2</xdr:col>
      <xdr:colOff>19063</xdr:colOff>
      <xdr:row>33</xdr:row>
      <xdr:rowOff>4765</xdr:rowOff>
    </xdr:from>
    <xdr:ext cx="10951268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/>
            <xdr:cNvSpPr txBox="1"/>
          </xdr:nvSpPr>
          <xdr:spPr>
            <a:xfrm>
              <a:off x="1295413" y="5738815"/>
              <a:ext cx="10951268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200" b="0"/>
                <a:t>P(Positive</a:t>
              </a:r>
              <a:r>
                <a:rPr lang="en-US" sz="1200" b="0" baseline="0"/>
                <a:t> Indicator) = </a:t>
              </a:r>
              <a14:m>
                <m:oMath xmlns:m="http://schemas.openxmlformats.org/officeDocument/2006/math">
                  <m:r>
                    <a:rPr lang="en-US" sz="1100" b="0" i="1">
                      <a:latin typeface="Cambria Math" panose="02040503050406030204" pitchFamily="18" charset="0"/>
                    </a:rPr>
                    <m:t>𝑃</m:t>
                  </m:r>
                  <m:d>
                    <m:d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𝑃𝑜𝑠𝑖𝑡𝑖𝑣𝑒</m:t>
                      </m:r>
                      <m:r>
                        <a:rPr lang="en-US" sz="1100" b="0" i="1">
                          <a:latin typeface="Cambria Math" panose="02040503050406030204" pitchFamily="18" charset="0"/>
                        </a:rPr>
                        <m:t> </m:t>
                      </m:r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𝐼𝑛𝑑𝑖𝑐𝑎𝑡𝑜𝑟</m:t>
                      </m:r>
                      <m:r>
                        <a:rPr lang="en-US" sz="1100" b="0" i="1">
                          <a:latin typeface="Cambria Math" panose="02040503050406030204" pitchFamily="18" charset="0"/>
                        </a:rPr>
                        <m:t> | </m:t>
                      </m:r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𝐴𝑐𝑡𝑢𝑎𝑙𝑙𝑦</m:t>
                      </m:r>
                      <m:r>
                        <a:rPr lang="en-US" sz="1100" b="0" i="1">
                          <a:latin typeface="Cambria Math" panose="02040503050406030204" pitchFamily="18" charset="0"/>
                        </a:rPr>
                        <m:t> </m:t>
                      </m:r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𝐻𝑎𝑝𝑝𝑒𝑛𝑖𝑛𝑔</m:t>
                      </m:r>
                    </m:e>
                  </m:d>
                  <m:r>
                    <a:rPr lang="en-US" sz="1100" b="0" i="1">
                      <a:latin typeface="Cambria Math" panose="02040503050406030204" pitchFamily="18" charset="0"/>
                    </a:rPr>
                    <m:t>𝑥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 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𝑃</m:t>
                  </m:r>
                  <m:d>
                    <m:d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𝐴𝑐𝑡𝑢𝑎𝑙𝑙𝑦</m:t>
                      </m:r>
                      <m:r>
                        <a:rPr lang="en-US" sz="1100" b="0" i="1">
                          <a:latin typeface="Cambria Math" panose="02040503050406030204" pitchFamily="18" charset="0"/>
                        </a:rPr>
                        <m:t> </m:t>
                      </m:r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𝐻𝑎𝑝𝑝𝑒𝑛𝑖𝑛𝑔</m:t>
                      </m:r>
                    </m:e>
                  </m:d>
                  <m:r>
                    <a:rPr lang="en-US" sz="1100" b="0" i="1">
                      <a:latin typeface="Cambria Math" panose="02040503050406030204" pitchFamily="18" charset="0"/>
                    </a:rPr>
                    <m:t>+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𝑃</m:t>
                  </m:r>
                  <m:d>
                    <m:dPr>
                      <m:endChr m:val="|"/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𝑃𝑜𝑠𝑖𝑡𝑖𝑣𝑒</m:t>
                      </m:r>
                      <m:r>
                        <a:rPr lang="en-US" sz="1100" b="0" i="1">
                          <a:latin typeface="Cambria Math" panose="02040503050406030204" pitchFamily="18" charset="0"/>
                        </a:rPr>
                        <m:t> </m:t>
                      </m:r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𝐼𝑛𝑑𝑖𝑐𝑎𝑡𝑜𝑟</m:t>
                      </m:r>
                      <m:r>
                        <a:rPr lang="en-US" sz="1100" b="0" i="1">
                          <a:latin typeface="Cambria Math" panose="02040503050406030204" pitchFamily="18" charset="0"/>
                        </a:rPr>
                        <m:t> </m:t>
                      </m:r>
                    </m:e>
                  </m:d>
                  <m:r>
                    <a:rPr lang="en-US" sz="1100" b="0" i="1">
                      <a:latin typeface="Cambria Math" panose="02040503050406030204" pitchFamily="18" charset="0"/>
                    </a:rPr>
                    <m:t> 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𝑁𝑂𝑇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 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𝐴𝑐𝑡𝑢𝑎𝑙𝑙𝑦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 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𝐻𝑎𝑝𝑝𝑒𝑛𝑖𝑛𝑔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) 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𝑥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 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𝑃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(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𝑁𝑂𝑇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 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𝐴𝑐𝑡𝑢𝑎𝑙𝑙𝑦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 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𝐻𝑎𝑝𝑝𝑒𝑛𝑖𝑛𝑔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) </m:t>
                  </m:r>
                </m:oMath>
              </a14:m>
              <a:endParaRPr lang="en-US" sz="1400"/>
            </a:p>
          </xdr:txBody>
        </xdr:sp>
      </mc:Choice>
      <mc:Fallback xmlns="">
        <xdr:sp macro="" textlink="">
          <xdr:nvSpPr>
            <xdr:cNvPr id="9" name="TextBox 8"/>
            <xdr:cNvSpPr txBox="1"/>
          </xdr:nvSpPr>
          <xdr:spPr>
            <a:xfrm>
              <a:off x="1295413" y="5738815"/>
              <a:ext cx="10951268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200" b="0"/>
                <a:t>P(Positive</a:t>
              </a:r>
              <a:r>
                <a:rPr lang="en-US" sz="1200" b="0" baseline="0"/>
                <a:t> Indicator) = </a:t>
              </a:r>
              <a:r>
                <a:rPr lang="en-US" sz="1100" b="0" i="0">
                  <a:latin typeface="Cambria Math" panose="02040503050406030204" pitchFamily="18" charset="0"/>
                </a:rPr>
                <a:t>𝑃(𝑃𝑜𝑠𝑖𝑡𝑖𝑣𝑒 𝐼𝑛𝑑𝑖𝑐𝑎𝑡𝑜𝑟 | 𝐴𝑐𝑡𝑢𝑎𝑙𝑙𝑦 𝐻𝑎𝑝𝑝𝑒𝑛𝑖𝑛𝑔)𝑥 𝑃(𝐴𝑐𝑡𝑢𝑎𝑙𝑙𝑦 𝐻𝑎𝑝𝑝𝑒𝑛𝑖𝑛𝑔)+𝑃(𝑃𝑜𝑠𝑖𝑡𝑖𝑣𝑒 𝐼𝑛𝑑𝑖𝑐𝑎𝑡𝑜𝑟 ┤|  𝑁𝑂𝑇 𝐴𝑐𝑡𝑢𝑎𝑙𝑙𝑦 𝐻𝑎𝑝𝑝𝑒𝑛𝑖𝑛𝑔) 𝑥 𝑃(𝑁𝑂𝑇 𝐴𝑐𝑡𝑢𝑎𝑙𝑙𝑦 𝐻𝑎𝑝𝑝𝑒𝑛𝑖𝑛𝑔) </a:t>
              </a:r>
              <a:endParaRPr lang="en-US" sz="1400"/>
            </a:p>
          </xdr:txBody>
        </xdr:sp>
      </mc:Fallback>
    </mc:AlternateContent>
    <xdr:clientData/>
  </xdr:oneCellAnchor>
  <xdr:twoCellAnchor>
    <xdr:from>
      <xdr:col>4</xdr:col>
      <xdr:colOff>352430</xdr:colOff>
      <xdr:row>17</xdr:row>
      <xdr:rowOff>7148</xdr:rowOff>
    </xdr:from>
    <xdr:to>
      <xdr:col>8</xdr:col>
      <xdr:colOff>1047750</xdr:colOff>
      <xdr:row>17</xdr:row>
      <xdr:rowOff>130967</xdr:rowOff>
    </xdr:to>
    <xdr:sp macro="" textlink="">
      <xdr:nvSpPr>
        <xdr:cNvPr id="11" name="Left Brace 10"/>
        <xdr:cNvSpPr/>
      </xdr:nvSpPr>
      <xdr:spPr>
        <a:xfrm rot="16200000">
          <a:off x="5263759" y="1251351"/>
          <a:ext cx="123819" cy="4660101"/>
        </a:xfrm>
        <a:prstGeom prst="leftBrace">
          <a:avLst>
            <a:gd name="adj1" fmla="val 8333"/>
            <a:gd name="adj2" fmla="val 47374"/>
          </a:avLst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1197775</xdr:colOff>
      <xdr:row>17</xdr:row>
      <xdr:rowOff>2386</xdr:rowOff>
    </xdr:from>
    <xdr:to>
      <xdr:col>13</xdr:col>
      <xdr:colOff>352428</xdr:colOff>
      <xdr:row>17</xdr:row>
      <xdr:rowOff>133347</xdr:rowOff>
    </xdr:to>
    <xdr:sp macro="" textlink="">
      <xdr:nvSpPr>
        <xdr:cNvPr id="12" name="Left Brace 11"/>
        <xdr:cNvSpPr/>
      </xdr:nvSpPr>
      <xdr:spPr>
        <a:xfrm rot="16200000">
          <a:off x="10454887" y="865587"/>
          <a:ext cx="130961" cy="5429247"/>
        </a:xfrm>
        <a:prstGeom prst="leftBrace">
          <a:avLst>
            <a:gd name="adj1" fmla="val 8333"/>
            <a:gd name="adj2" fmla="val 43865"/>
          </a:avLst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1</xdr:col>
      <xdr:colOff>561975</xdr:colOff>
      <xdr:row>38</xdr:row>
      <xdr:rowOff>138111</xdr:rowOff>
    </xdr:from>
    <xdr:ext cx="9456948" cy="45634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3" name="TextBox 12"/>
            <xdr:cNvSpPr txBox="1"/>
          </xdr:nvSpPr>
          <xdr:spPr>
            <a:xfrm>
              <a:off x="1169194" y="7770017"/>
              <a:ext cx="9456948" cy="45634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400" b="0" i="1">
                        <a:latin typeface="Cambria Math" panose="02040503050406030204" pitchFamily="18" charset="0"/>
                      </a:rPr>
                      <m:t>𝑃</m:t>
                    </m:r>
                    <m:d>
                      <m:dPr>
                        <m:endChr m:val="|"/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𝐴𝑐𝑡𝑢𝑎𝑙𝑙𝑦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𝐻𝑎𝑝𝑝𝑒𝑛𝑖𝑛𝑔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 </m:t>
                        </m:r>
                      </m:e>
                    </m:d>
                    <m:r>
                      <a:rPr lang="en-US" sz="14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𝑃𝑜𝑠𝑖𝑡𝑖𝑣𝑒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𝐼𝑛𝑑𝑖𝑐𝑎𝑡𝑜𝑟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)=</m:t>
                    </m:r>
                    <m:f>
                      <m:f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</m:t>
                        </m:r>
                        <m:d>
                          <m:dPr>
                            <m:endChr m:val="|"/>
                            <m:ctrlPr>
                              <a:rPr lang="en-US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en-US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𝑃𝑜𝑠𝑖𝑡𝑖𝑣𝑒</m:t>
                            </m:r>
                            <m:r>
                              <a:rPr lang="en-US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en-US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𝐼𝑛𝑑𝑖𝑐𝑎𝑡𝑜𝑟</m:t>
                            </m:r>
                            <m:r>
                              <a:rPr lang="en-US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</m:d>
                        <m: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𝐴𝑐𝑡𝑢𝑎𝑙𝑙𝑦</m:t>
                        </m:r>
                        <m: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𝐻𝑎𝑝𝑝𝑒𝑛𝑖𝑛𝑔</m:t>
                        </m:r>
                        <m: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 </m:t>
                        </m:r>
                        <m: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  <m: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</m:t>
                        </m:r>
                        <m: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 </m:t>
                        </m:r>
                        <m: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𝐴𝑐𝑡𝑢𝑎𝑙𝑙𝑦</m:t>
                        </m:r>
                        <m: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𝐻𝑎𝑝𝑝𝑒𝑛𝑖𝑛𝑔</m:t>
                        </m:r>
                        <m: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num>
                      <m:den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𝑃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( 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𝑃𝑜𝑠𝑖𝑡𝑖𝑣𝑒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𝐼𝑛𝑑𝑖𝑐𝑎𝑡𝑜𝑟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)</m:t>
                        </m:r>
                      </m:den>
                    </m:f>
                  </m:oMath>
                </m:oMathPara>
              </a14:m>
              <a:endParaRPr lang="en-US" sz="1400"/>
            </a:p>
          </xdr:txBody>
        </xdr:sp>
      </mc:Choice>
      <mc:Fallback>
        <xdr:sp macro="" textlink="">
          <xdr:nvSpPr>
            <xdr:cNvPr id="13" name="TextBox 12"/>
            <xdr:cNvSpPr txBox="1"/>
          </xdr:nvSpPr>
          <xdr:spPr>
            <a:xfrm>
              <a:off x="1169194" y="7770017"/>
              <a:ext cx="9456948" cy="45634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400" b="0" i="0">
                  <a:latin typeface="Cambria Math" panose="02040503050406030204" pitchFamily="18" charset="0"/>
                </a:rPr>
                <a:t>𝑃( 𝐴𝑐𝑡𝑢𝑎𝑙𝑙𝑦 𝐻𝑎𝑝𝑝𝑒𝑛𝑖𝑛𝑔 ┤|  𝑃𝑜𝑠𝑖𝑡𝑖𝑣𝑒 𝐼𝑛𝑑𝑖𝑐𝑎𝑡𝑜𝑟)=(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𝑃( 𝑃𝑜𝑠𝑖𝑡𝑖𝑣𝑒 𝐼𝑛𝑑𝑖𝑐𝑎𝑡𝑜𝑟 ┤|  𝐴𝑐𝑡𝑢𝑎𝑙𝑙𝑦 𝐻𝑎𝑝𝑝𝑒𝑛𝑖𝑛𝑔) 𝑥 𝑃( 𝐴𝑐𝑡𝑢𝑎𝑙𝑙𝑦 𝐻𝑎𝑝𝑝𝑒𝑛𝑖𝑛𝑔))/(</a:t>
              </a:r>
              <a:r>
                <a:rPr lang="en-US" sz="1400" b="0" i="0">
                  <a:latin typeface="Cambria Math" panose="02040503050406030204" pitchFamily="18" charset="0"/>
                </a:rPr>
                <a:t>𝑃( 𝑃𝑜𝑠𝑖𝑡𝑖𝑣𝑒 𝐼𝑛𝑑𝑖𝑐𝑎𝑡𝑜𝑟))</a:t>
              </a:r>
              <a:endParaRPr lang="en-US" sz="1400"/>
            </a:p>
          </xdr:txBody>
        </xdr:sp>
      </mc:Fallback>
    </mc:AlternateContent>
    <xdr:clientData/>
  </xdr:oneCellAnchor>
  <xdr:oneCellAnchor>
    <xdr:from>
      <xdr:col>6</xdr:col>
      <xdr:colOff>600075</xdr:colOff>
      <xdr:row>41</xdr:row>
      <xdr:rowOff>166684</xdr:rowOff>
    </xdr:from>
    <xdr:ext cx="299634" cy="374141"/>
    <xdr:sp macro="" textlink="">
      <xdr:nvSpPr>
        <xdr:cNvPr id="15" name="TextBox 14"/>
        <xdr:cNvSpPr txBox="1"/>
      </xdr:nvSpPr>
      <xdr:spPr>
        <a:xfrm>
          <a:off x="4748213" y="6996109"/>
          <a:ext cx="299634" cy="374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800"/>
            <a:t>=</a:t>
          </a:r>
        </a:p>
      </xdr:txBody>
    </xdr:sp>
    <xdr:clientData/>
  </xdr:oneCellAnchor>
  <xdr:twoCellAnchor>
    <xdr:from>
      <xdr:col>8</xdr:col>
      <xdr:colOff>1557338</xdr:colOff>
      <xdr:row>41</xdr:row>
      <xdr:rowOff>128588</xdr:rowOff>
    </xdr:from>
    <xdr:to>
      <xdr:col>11</xdr:col>
      <xdr:colOff>85725</xdr:colOff>
      <xdr:row>43</xdr:row>
      <xdr:rowOff>76200</xdr:rowOff>
    </xdr:to>
    <xdr:sp macro="" textlink="">
      <xdr:nvSpPr>
        <xdr:cNvPr id="16" name="Rectangle 15"/>
        <xdr:cNvSpPr/>
      </xdr:nvSpPr>
      <xdr:spPr>
        <a:xfrm>
          <a:off x="8672513" y="6958013"/>
          <a:ext cx="3557587" cy="319087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145543</xdr:colOff>
      <xdr:row>41</xdr:row>
      <xdr:rowOff>111633</xdr:rowOff>
    </xdr:from>
    <xdr:to>
      <xdr:col>11</xdr:col>
      <xdr:colOff>417005</xdr:colOff>
      <xdr:row>43</xdr:row>
      <xdr:rowOff>55054</xdr:rowOff>
    </xdr:to>
    <xdr:sp macro="" textlink="">
      <xdr:nvSpPr>
        <xdr:cNvPr id="17" name="Isosceles Triangle 16"/>
        <xdr:cNvSpPr/>
      </xdr:nvSpPr>
      <xdr:spPr>
        <a:xfrm rot="16200000">
          <a:off x="12268201" y="6962775"/>
          <a:ext cx="314896" cy="271462"/>
        </a:xfrm>
        <a:prstGeom prst="triangle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27214</xdr:colOff>
      <xdr:row>35</xdr:row>
      <xdr:rowOff>95250</xdr:rowOff>
    </xdr:from>
    <xdr:to>
      <xdr:col>9</xdr:col>
      <xdr:colOff>1023938</xdr:colOff>
      <xdr:row>35</xdr:row>
      <xdr:rowOff>95250</xdr:rowOff>
    </xdr:to>
    <xdr:cxnSp macro="">
      <xdr:nvCxnSpPr>
        <xdr:cNvPr id="19" name="Straight Arrow Connector 18"/>
        <xdr:cNvCxnSpPr/>
      </xdr:nvCxnSpPr>
      <xdr:spPr>
        <a:xfrm>
          <a:off x="5429250" y="7157357"/>
          <a:ext cx="3677331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R171"/>
  <sheetViews>
    <sheetView tabSelected="1" zoomScale="70" zoomScaleNormal="70" workbookViewId="0">
      <selection activeCell="Z31" sqref="Z31"/>
    </sheetView>
  </sheetViews>
  <sheetFormatPr defaultRowHeight="15" x14ac:dyDescent="0.25"/>
  <cols>
    <col min="4" max="4" width="12.28515625" customWidth="1"/>
    <col min="5" max="5" width="18.5703125" customWidth="1"/>
    <col min="6" max="6" width="18.5703125" hidden="1" customWidth="1"/>
    <col min="7" max="7" width="22.5703125" style="1" customWidth="1"/>
    <col min="8" max="8" width="18.42578125" style="1" customWidth="1"/>
    <col min="9" max="9" width="21.85546875" customWidth="1"/>
    <col min="10" max="10" width="42.28515625" customWidth="1"/>
    <col min="11" max="11" width="11.85546875" customWidth="1"/>
    <col min="13" max="13" width="9.7109375" customWidth="1"/>
    <col min="22" max="148" width="9.140625" style="53"/>
  </cols>
  <sheetData>
    <row r="1" spans="1:21" s="53" customFormat="1" ht="15.75" thickBot="1" x14ac:dyDescent="0.3">
      <c r="G1" s="54"/>
      <c r="H1" s="54"/>
    </row>
    <row r="2" spans="1:21" x14ac:dyDescent="0.25">
      <c r="A2" s="53"/>
      <c r="B2" s="2"/>
      <c r="C2" s="4"/>
      <c r="D2" s="4"/>
      <c r="E2" s="4"/>
      <c r="F2" s="4"/>
      <c r="G2" s="5"/>
      <c r="H2" s="5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33"/>
    </row>
    <row r="3" spans="1:21" ht="31.5" x14ac:dyDescent="0.5">
      <c r="A3" s="53"/>
      <c r="B3" s="6"/>
      <c r="C3" s="7"/>
      <c r="D3" s="12" t="s">
        <v>0</v>
      </c>
      <c r="E3" s="7"/>
      <c r="F3" s="7"/>
      <c r="G3" s="8"/>
      <c r="H3" s="8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34"/>
    </row>
    <row r="4" spans="1:21" ht="18.75" x14ac:dyDescent="0.3">
      <c r="A4" s="53"/>
      <c r="B4" s="6"/>
      <c r="C4" s="7"/>
      <c r="D4" s="13" t="s">
        <v>29</v>
      </c>
      <c r="E4" s="7"/>
      <c r="F4" s="7"/>
      <c r="G4" s="8"/>
      <c r="H4" s="8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34"/>
    </row>
    <row r="5" spans="1:21" x14ac:dyDescent="0.25">
      <c r="A5" s="53"/>
      <c r="B5" s="6"/>
      <c r="C5" s="7"/>
      <c r="D5" s="7"/>
      <c r="E5" s="7"/>
      <c r="F5" s="7"/>
      <c r="G5" s="8"/>
      <c r="H5" s="8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34"/>
    </row>
    <row r="6" spans="1:21" x14ac:dyDescent="0.25">
      <c r="A6" s="53"/>
      <c r="B6" s="6"/>
      <c r="C6" s="7" t="s">
        <v>17</v>
      </c>
      <c r="D6" s="7"/>
      <c r="E6" s="7"/>
      <c r="F6" s="7"/>
      <c r="G6" s="8"/>
      <c r="H6" s="8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34"/>
    </row>
    <row r="7" spans="1:21" x14ac:dyDescent="0.25">
      <c r="A7" s="53"/>
      <c r="B7" s="6"/>
      <c r="C7" s="7" t="s">
        <v>18</v>
      </c>
      <c r="D7" s="11"/>
      <c r="E7" s="11"/>
      <c r="F7" s="11"/>
      <c r="G7" s="11"/>
      <c r="H7" s="14"/>
      <c r="I7" s="11"/>
      <c r="J7" s="11"/>
      <c r="K7" s="7"/>
      <c r="L7" s="7"/>
      <c r="M7" s="7"/>
      <c r="N7" s="7"/>
      <c r="O7" s="7"/>
      <c r="P7" s="7"/>
      <c r="Q7" s="7"/>
      <c r="R7" s="7"/>
      <c r="S7" s="7"/>
      <c r="T7" s="7"/>
      <c r="U7" s="34"/>
    </row>
    <row r="8" spans="1:21" x14ac:dyDescent="0.25">
      <c r="A8" s="53"/>
      <c r="B8" s="6"/>
      <c r="C8" s="7" t="s">
        <v>19</v>
      </c>
      <c r="D8" s="11"/>
      <c r="E8" s="11"/>
      <c r="F8" s="11"/>
      <c r="G8" s="11"/>
      <c r="H8" s="14"/>
      <c r="I8" s="11"/>
      <c r="J8" s="11"/>
      <c r="K8" s="7"/>
      <c r="L8" s="7"/>
      <c r="M8" s="7"/>
      <c r="N8" s="7"/>
      <c r="O8" s="7"/>
      <c r="P8" s="7"/>
      <c r="Q8" s="7"/>
      <c r="R8" s="7"/>
      <c r="S8" s="7"/>
      <c r="T8" s="7"/>
      <c r="U8" s="34"/>
    </row>
    <row r="9" spans="1:21" x14ac:dyDescent="0.25">
      <c r="A9" s="53"/>
      <c r="B9" s="6"/>
      <c r="C9" s="7"/>
      <c r="D9" s="11"/>
      <c r="E9" s="11"/>
      <c r="F9" s="11"/>
      <c r="G9" s="11"/>
      <c r="H9" s="14"/>
      <c r="I9" s="11"/>
      <c r="J9" s="11"/>
      <c r="K9" s="7"/>
      <c r="L9" s="7"/>
      <c r="M9" s="7"/>
      <c r="N9" s="7"/>
      <c r="O9" s="7"/>
      <c r="P9" s="7"/>
      <c r="Q9" s="7"/>
      <c r="R9" s="7"/>
      <c r="S9" s="7"/>
      <c r="T9" s="7"/>
      <c r="U9" s="34"/>
    </row>
    <row r="10" spans="1:21" x14ac:dyDescent="0.25">
      <c r="A10" s="53"/>
      <c r="B10" s="6"/>
      <c r="C10" s="7"/>
      <c r="D10" s="11"/>
      <c r="E10" s="11"/>
      <c r="F10" s="11"/>
      <c r="G10" s="11"/>
      <c r="H10" s="14"/>
      <c r="I10" s="11"/>
      <c r="J10" s="11"/>
      <c r="K10" s="7"/>
      <c r="L10" s="7"/>
      <c r="M10" s="7"/>
      <c r="N10" s="7"/>
      <c r="O10" s="7"/>
      <c r="P10" s="7"/>
      <c r="Q10" s="7"/>
      <c r="R10" s="7"/>
      <c r="S10" s="7"/>
      <c r="T10" s="7"/>
      <c r="U10" s="34"/>
    </row>
    <row r="11" spans="1:21" x14ac:dyDescent="0.25">
      <c r="A11" s="53"/>
      <c r="B11" s="6"/>
      <c r="C11" s="7"/>
      <c r="D11" s="11"/>
      <c r="E11" s="11"/>
      <c r="F11" s="11"/>
      <c r="G11" s="11"/>
      <c r="H11" s="14"/>
      <c r="I11" s="11"/>
      <c r="J11" s="11"/>
      <c r="K11" s="7"/>
      <c r="L11" s="7"/>
      <c r="M11" s="7"/>
      <c r="N11" s="7"/>
      <c r="O11" s="7"/>
      <c r="P11" s="7"/>
      <c r="Q11" s="7"/>
      <c r="R11" s="7"/>
      <c r="S11" s="7"/>
      <c r="T11" s="7"/>
      <c r="U11" s="34"/>
    </row>
    <row r="12" spans="1:21" x14ac:dyDescent="0.25">
      <c r="A12" s="53"/>
      <c r="B12" s="6"/>
      <c r="C12" s="7"/>
      <c r="D12" s="11"/>
      <c r="E12" s="11"/>
      <c r="F12" s="11"/>
      <c r="G12" s="11"/>
      <c r="H12" s="14"/>
      <c r="I12" s="11"/>
      <c r="J12" s="11"/>
      <c r="K12" s="7"/>
      <c r="L12" s="7"/>
      <c r="M12" s="7"/>
      <c r="N12" s="7"/>
      <c r="O12" s="7"/>
      <c r="P12" s="7"/>
      <c r="Q12" s="7"/>
      <c r="R12" s="7"/>
      <c r="S12" s="7"/>
      <c r="T12" s="7"/>
      <c r="U12" s="34"/>
    </row>
    <row r="13" spans="1:21" x14ac:dyDescent="0.25">
      <c r="A13" s="53"/>
      <c r="B13" s="6"/>
      <c r="C13" s="7"/>
      <c r="D13" s="11"/>
      <c r="E13" s="11"/>
      <c r="F13" s="11"/>
      <c r="G13" s="11"/>
      <c r="H13" s="14"/>
      <c r="I13" s="11"/>
      <c r="J13" s="11"/>
      <c r="K13" s="7"/>
      <c r="L13" s="7"/>
      <c r="M13" s="7"/>
      <c r="N13" s="7"/>
      <c r="O13" s="7"/>
      <c r="P13" s="7"/>
      <c r="Q13" s="7"/>
      <c r="R13" s="7"/>
      <c r="S13" s="7"/>
      <c r="T13" s="7"/>
      <c r="U13" s="34"/>
    </row>
    <row r="14" spans="1:21" x14ac:dyDescent="0.25">
      <c r="A14" s="53"/>
      <c r="B14" s="6"/>
      <c r="C14" s="7"/>
      <c r="D14" s="11"/>
      <c r="E14" s="11"/>
      <c r="F14" s="11"/>
      <c r="G14" s="11"/>
      <c r="H14" s="14"/>
      <c r="I14" s="11"/>
      <c r="J14" s="11"/>
      <c r="K14" s="7"/>
      <c r="L14" s="7"/>
      <c r="M14" s="7"/>
      <c r="N14" s="7"/>
      <c r="O14" s="7"/>
      <c r="P14" s="7"/>
      <c r="Q14" s="7"/>
      <c r="R14" s="7"/>
      <c r="S14" s="7"/>
      <c r="T14" s="7"/>
      <c r="U14" s="34"/>
    </row>
    <row r="15" spans="1:21" x14ac:dyDescent="0.25">
      <c r="A15" s="53"/>
      <c r="B15" s="6"/>
      <c r="C15" s="7" t="s">
        <v>1</v>
      </c>
      <c r="D15" s="11"/>
      <c r="E15" s="11"/>
      <c r="F15" s="11"/>
      <c r="G15" s="11"/>
      <c r="H15" s="14"/>
      <c r="I15" s="11"/>
      <c r="J15" s="11"/>
      <c r="K15" s="7"/>
      <c r="L15" s="7"/>
      <c r="M15" s="7"/>
      <c r="N15" s="7"/>
      <c r="O15" s="7"/>
      <c r="P15" s="7"/>
      <c r="Q15" s="7"/>
      <c r="R15" s="7"/>
      <c r="S15" s="7"/>
      <c r="T15" s="7"/>
      <c r="U15" s="34"/>
    </row>
    <row r="16" spans="1:21" x14ac:dyDescent="0.25">
      <c r="A16" s="53"/>
      <c r="B16" s="6"/>
      <c r="C16" s="7"/>
      <c r="D16" s="11"/>
      <c r="E16" s="11"/>
      <c r="F16" s="11"/>
      <c r="G16" s="11"/>
      <c r="H16" s="14"/>
      <c r="I16" s="11"/>
      <c r="J16" s="11"/>
      <c r="K16" s="7"/>
      <c r="L16" s="7"/>
      <c r="M16" s="7"/>
      <c r="N16" s="7"/>
      <c r="O16" s="7"/>
      <c r="P16" s="7"/>
      <c r="Q16" s="7"/>
      <c r="R16" s="7"/>
      <c r="S16" s="7"/>
      <c r="T16" s="7"/>
      <c r="U16" s="34"/>
    </row>
    <row r="17" spans="1:21" x14ac:dyDescent="0.25">
      <c r="A17" s="53"/>
      <c r="B17" s="6"/>
      <c r="C17" s="7"/>
      <c r="D17" s="11"/>
      <c r="E17" s="11"/>
      <c r="F17" s="11"/>
      <c r="G17" s="11"/>
      <c r="H17" s="14"/>
      <c r="I17" s="11"/>
      <c r="J17" s="11"/>
      <c r="K17" s="7"/>
      <c r="L17" s="7"/>
      <c r="M17" s="7"/>
      <c r="N17" s="7"/>
      <c r="O17" s="7"/>
      <c r="P17" s="7"/>
      <c r="Q17" s="7"/>
      <c r="R17" s="7"/>
      <c r="S17" s="7"/>
      <c r="T17" s="7"/>
      <c r="U17" s="34"/>
    </row>
    <row r="18" spans="1:21" x14ac:dyDescent="0.25">
      <c r="A18" s="53"/>
      <c r="B18" s="6"/>
      <c r="C18" s="7"/>
      <c r="D18" s="11"/>
      <c r="E18" s="11"/>
      <c r="F18" s="11"/>
      <c r="G18" s="11"/>
      <c r="H18" s="14"/>
      <c r="I18" s="11"/>
      <c r="J18" s="11"/>
      <c r="K18" s="7"/>
      <c r="L18" s="7"/>
      <c r="M18" s="7"/>
      <c r="N18" s="7"/>
      <c r="O18" s="7"/>
      <c r="P18" s="7"/>
      <c r="Q18" s="7"/>
      <c r="R18" s="7"/>
      <c r="S18" s="7"/>
      <c r="T18" s="7"/>
      <c r="U18" s="34"/>
    </row>
    <row r="19" spans="1:21" x14ac:dyDescent="0.25">
      <c r="A19" s="53"/>
      <c r="B19" s="6"/>
      <c r="C19" s="7"/>
      <c r="D19" s="11"/>
      <c r="E19" s="35"/>
      <c r="F19" s="11"/>
      <c r="G19" s="30" t="s">
        <v>15</v>
      </c>
      <c r="H19" s="14"/>
      <c r="I19" s="11"/>
      <c r="J19" s="30" t="s">
        <v>16</v>
      </c>
      <c r="K19" s="35"/>
      <c r="L19" s="7"/>
      <c r="M19" s="7"/>
      <c r="N19" s="7"/>
      <c r="O19" s="7"/>
      <c r="P19" s="7"/>
      <c r="Q19" s="7"/>
      <c r="R19" s="7"/>
      <c r="S19" s="7"/>
      <c r="T19" s="7"/>
      <c r="U19" s="34"/>
    </row>
    <row r="20" spans="1:21" x14ac:dyDescent="0.25">
      <c r="A20" s="53"/>
      <c r="B20" s="6"/>
      <c r="C20" s="7"/>
      <c r="D20" s="11"/>
      <c r="E20" s="11"/>
      <c r="F20" s="11"/>
      <c r="G20" s="11"/>
      <c r="H20" s="14"/>
      <c r="I20" s="11"/>
      <c r="J20" s="11"/>
      <c r="K20" s="7"/>
      <c r="L20" s="7"/>
      <c r="M20" s="7"/>
      <c r="N20" s="7"/>
      <c r="O20" s="7"/>
      <c r="P20" s="7"/>
      <c r="Q20" s="7"/>
      <c r="R20" s="7"/>
      <c r="S20" s="7"/>
      <c r="T20" s="7"/>
      <c r="U20" s="34"/>
    </row>
    <row r="21" spans="1:21" x14ac:dyDescent="0.25">
      <c r="A21" s="53"/>
      <c r="B21" s="6"/>
      <c r="C21" s="7" t="s">
        <v>20</v>
      </c>
      <c r="D21" s="11"/>
      <c r="E21" s="11"/>
      <c r="F21" s="11"/>
      <c r="G21" s="11"/>
      <c r="H21" s="14"/>
      <c r="I21" s="11"/>
      <c r="J21" s="11"/>
      <c r="K21" s="7"/>
      <c r="L21" s="7"/>
      <c r="M21" s="7"/>
      <c r="N21" s="7"/>
      <c r="O21" s="7"/>
      <c r="P21" s="7"/>
      <c r="Q21" s="7"/>
      <c r="R21" s="7"/>
      <c r="S21" s="7"/>
      <c r="T21" s="7"/>
      <c r="U21" s="34"/>
    </row>
    <row r="22" spans="1:21" x14ac:dyDescent="0.25">
      <c r="A22" s="53"/>
      <c r="B22" s="6"/>
      <c r="C22" s="7"/>
      <c r="D22" s="11"/>
      <c r="E22" s="11"/>
      <c r="F22" s="11"/>
      <c r="G22" s="11"/>
      <c r="H22" s="14"/>
      <c r="I22" s="11"/>
      <c r="J22" s="11"/>
      <c r="K22" s="7"/>
      <c r="L22" s="7"/>
      <c r="M22" s="7"/>
      <c r="N22" s="7"/>
      <c r="O22" s="7"/>
      <c r="P22" s="7"/>
      <c r="Q22" s="7"/>
      <c r="R22" s="7"/>
      <c r="S22" s="7"/>
      <c r="T22" s="7"/>
      <c r="U22" s="34"/>
    </row>
    <row r="23" spans="1:21" x14ac:dyDescent="0.25">
      <c r="A23" s="53"/>
      <c r="B23" s="6"/>
      <c r="C23" s="24" t="s">
        <v>10</v>
      </c>
      <c r="D23" s="11"/>
      <c r="E23" s="11"/>
      <c r="F23" s="11"/>
      <c r="G23" s="11"/>
      <c r="H23" s="14"/>
      <c r="I23" s="11"/>
      <c r="J23" s="11"/>
      <c r="K23" s="7"/>
      <c r="L23" s="7"/>
      <c r="M23" s="7"/>
      <c r="N23" s="7"/>
      <c r="O23" s="7"/>
      <c r="P23" s="7"/>
      <c r="Q23" s="7"/>
      <c r="R23" s="7"/>
      <c r="S23" s="7"/>
      <c r="T23" s="7"/>
      <c r="U23" s="34"/>
    </row>
    <row r="24" spans="1:21" x14ac:dyDescent="0.25">
      <c r="A24" s="53"/>
      <c r="B24" s="6"/>
      <c r="C24" s="7" t="s">
        <v>21</v>
      </c>
      <c r="D24" s="11"/>
      <c r="E24" s="11"/>
      <c r="F24" s="11"/>
      <c r="G24" s="11"/>
      <c r="H24" s="14"/>
      <c r="I24" s="11"/>
      <c r="J24" s="11"/>
      <c r="K24" s="7"/>
      <c r="L24" s="7"/>
      <c r="M24" s="7"/>
      <c r="N24" s="7"/>
      <c r="O24" s="7"/>
      <c r="P24" s="7"/>
      <c r="Q24" s="7"/>
      <c r="R24" s="7"/>
      <c r="S24" s="7"/>
      <c r="T24" s="7"/>
      <c r="U24" s="34"/>
    </row>
    <row r="25" spans="1:21" ht="15.75" thickBot="1" x14ac:dyDescent="0.3">
      <c r="A25" s="53"/>
      <c r="B25" s="6"/>
      <c r="C25" s="7"/>
      <c r="D25" s="11"/>
      <c r="E25" s="11"/>
      <c r="F25" s="11"/>
      <c r="G25" s="11"/>
      <c r="H25" s="14"/>
      <c r="I25" s="11"/>
      <c r="J25" s="11"/>
      <c r="K25" s="7"/>
      <c r="L25" s="7"/>
      <c r="M25" s="7"/>
      <c r="N25" s="7"/>
      <c r="O25" s="7"/>
      <c r="P25" s="7"/>
      <c r="Q25" s="7"/>
      <c r="R25" s="7"/>
      <c r="S25" s="7"/>
      <c r="T25" s="7"/>
      <c r="U25" s="34"/>
    </row>
    <row r="26" spans="1:21" ht="15.75" thickBot="1" x14ac:dyDescent="0.3">
      <c r="A26" s="53"/>
      <c r="B26" s="6"/>
      <c r="C26" s="7" t="s">
        <v>2</v>
      </c>
      <c r="D26" s="11"/>
      <c r="E26" s="35"/>
      <c r="F26" s="11"/>
      <c r="G26" s="8"/>
      <c r="H26" s="8"/>
      <c r="I26" s="11"/>
      <c r="J26" s="28" t="s">
        <v>4</v>
      </c>
      <c r="K26" s="17">
        <v>1.0000000000000001E-5</v>
      </c>
      <c r="L26" s="7"/>
      <c r="M26" s="7"/>
      <c r="N26" s="7"/>
      <c r="O26" s="7"/>
      <c r="P26" s="7"/>
      <c r="Q26" s="7"/>
      <c r="R26" s="7"/>
      <c r="S26" s="7"/>
      <c r="T26" s="7"/>
      <c r="U26" s="34"/>
    </row>
    <row r="27" spans="1:21" ht="15.75" thickBot="1" x14ac:dyDescent="0.3">
      <c r="A27" s="53"/>
      <c r="B27" s="6"/>
      <c r="C27" s="7"/>
      <c r="D27" s="11"/>
      <c r="E27" s="15"/>
      <c r="F27" s="11"/>
      <c r="G27" s="26"/>
      <c r="H27" s="18"/>
      <c r="I27" s="11"/>
      <c r="J27" s="11"/>
      <c r="K27" s="27"/>
      <c r="L27" s="7"/>
      <c r="M27" s="7"/>
      <c r="N27" s="7"/>
      <c r="O27" s="7"/>
      <c r="P27" s="7"/>
      <c r="Q27" s="7"/>
      <c r="R27" s="7"/>
      <c r="S27" s="7"/>
      <c r="T27" s="7"/>
      <c r="U27" s="34"/>
    </row>
    <row r="28" spans="1:21" ht="15.75" thickBot="1" x14ac:dyDescent="0.3">
      <c r="A28" s="53"/>
      <c r="B28" s="6"/>
      <c r="C28" s="18" t="s">
        <v>22</v>
      </c>
      <c r="D28" s="11"/>
      <c r="E28" s="15"/>
      <c r="F28" s="11"/>
      <c r="G28" s="26"/>
      <c r="H28" s="18"/>
      <c r="I28" s="11"/>
      <c r="J28" s="28" t="s">
        <v>9</v>
      </c>
      <c r="K28" s="19">
        <f>1-K26</f>
        <v>0.99999000000000005</v>
      </c>
      <c r="L28" s="7"/>
      <c r="M28" s="7"/>
      <c r="N28" s="7"/>
      <c r="O28" s="7"/>
      <c r="P28" s="7"/>
      <c r="Q28" s="7"/>
      <c r="R28" s="7"/>
      <c r="S28" s="7"/>
      <c r="T28" s="7"/>
      <c r="U28" s="34"/>
    </row>
    <row r="29" spans="1:21" ht="15.75" thickBot="1" x14ac:dyDescent="0.3">
      <c r="A29" s="53"/>
      <c r="B29" s="6"/>
      <c r="C29" s="7"/>
      <c r="D29" s="11"/>
      <c r="E29" s="11"/>
      <c r="F29" s="11"/>
      <c r="G29" s="11"/>
      <c r="H29" s="14"/>
      <c r="I29" s="11"/>
      <c r="J29" s="11"/>
      <c r="K29" s="7"/>
      <c r="L29" s="7"/>
      <c r="M29" s="7"/>
      <c r="N29" s="7"/>
      <c r="O29" s="7"/>
      <c r="P29" s="7"/>
      <c r="Q29" s="7"/>
      <c r="R29" s="7"/>
      <c r="S29" s="7"/>
      <c r="T29" s="7"/>
      <c r="U29" s="34"/>
    </row>
    <row r="30" spans="1:21" ht="15.75" thickBot="1" x14ac:dyDescent="0.3">
      <c r="A30" s="53"/>
      <c r="B30" s="6"/>
      <c r="C30" s="7" t="s">
        <v>23</v>
      </c>
      <c r="D30" s="11"/>
      <c r="E30" s="11"/>
      <c r="F30" s="11"/>
      <c r="G30" s="11"/>
      <c r="H30" s="14"/>
      <c r="I30" s="11"/>
      <c r="J30" s="36" t="s">
        <v>8</v>
      </c>
      <c r="K30" s="20">
        <v>0.99</v>
      </c>
      <c r="L30" s="7"/>
      <c r="M30" s="7"/>
      <c r="N30" s="7"/>
      <c r="O30" s="7"/>
      <c r="P30" s="7"/>
      <c r="Q30" s="7"/>
      <c r="R30" s="7"/>
      <c r="S30" s="7"/>
      <c r="T30" s="7"/>
      <c r="U30" s="34"/>
    </row>
    <row r="31" spans="1:21" ht="15.75" thickBot="1" x14ac:dyDescent="0.3">
      <c r="A31" s="53"/>
      <c r="B31" s="6"/>
      <c r="C31" s="7"/>
      <c r="D31" s="11"/>
      <c r="E31" s="11"/>
      <c r="F31" s="11"/>
      <c r="G31" s="11"/>
      <c r="H31" s="14"/>
      <c r="I31" s="11"/>
      <c r="J31" s="11"/>
      <c r="K31" s="7"/>
      <c r="L31" s="7"/>
      <c r="M31" s="7"/>
      <c r="N31" s="7"/>
      <c r="O31" s="7"/>
      <c r="P31" s="7"/>
      <c r="Q31" s="7"/>
      <c r="R31" s="7"/>
      <c r="S31" s="7"/>
      <c r="T31" s="7"/>
      <c r="U31" s="34"/>
    </row>
    <row r="32" spans="1:21" ht="15.75" thickBot="1" x14ac:dyDescent="0.3">
      <c r="A32" s="53"/>
      <c r="B32" s="6"/>
      <c r="C32" s="7" t="s">
        <v>5</v>
      </c>
      <c r="D32" s="11"/>
      <c r="E32" s="11"/>
      <c r="F32" s="11"/>
      <c r="G32" s="11"/>
      <c r="H32" s="14"/>
      <c r="I32" s="11"/>
      <c r="J32" s="28" t="s">
        <v>6</v>
      </c>
      <c r="K32" s="20">
        <v>1E-4</v>
      </c>
      <c r="L32" s="7"/>
      <c r="M32" s="7"/>
      <c r="N32" s="7"/>
      <c r="O32" s="7"/>
      <c r="P32" s="7"/>
      <c r="Q32" s="7"/>
      <c r="R32" s="7"/>
      <c r="S32" s="7"/>
      <c r="T32" s="7"/>
      <c r="U32" s="34"/>
    </row>
    <row r="33" spans="1:21" x14ac:dyDescent="0.25">
      <c r="A33" s="53"/>
      <c r="B33" s="6"/>
      <c r="C33" s="7"/>
      <c r="D33" s="11"/>
      <c r="E33" s="11"/>
      <c r="F33" s="11"/>
      <c r="G33" s="11"/>
      <c r="H33" s="14"/>
      <c r="I33" s="11"/>
      <c r="J33" s="28"/>
      <c r="K33" s="16"/>
      <c r="L33" s="7"/>
      <c r="M33" s="7"/>
      <c r="N33" s="7"/>
      <c r="O33" s="7"/>
      <c r="P33" s="7"/>
      <c r="Q33" s="7"/>
      <c r="R33" s="7"/>
      <c r="S33" s="7"/>
      <c r="T33" s="7"/>
      <c r="U33" s="34"/>
    </row>
    <row r="34" spans="1:21" x14ac:dyDescent="0.25">
      <c r="A34" s="53"/>
      <c r="B34" s="6"/>
      <c r="C34" s="7"/>
      <c r="D34" s="11"/>
      <c r="E34" s="11"/>
      <c r="F34" s="11"/>
      <c r="G34" s="11"/>
      <c r="H34" s="14"/>
      <c r="I34" s="11"/>
      <c r="J34" s="28"/>
      <c r="K34" s="16"/>
      <c r="L34" s="7"/>
      <c r="M34" s="7"/>
      <c r="N34" s="7"/>
      <c r="O34" s="7"/>
      <c r="P34" s="7"/>
      <c r="Q34" s="7"/>
      <c r="R34" s="7"/>
      <c r="S34" s="7"/>
      <c r="T34" s="7"/>
      <c r="U34" s="34"/>
    </row>
    <row r="35" spans="1:21" ht="15.75" thickBot="1" x14ac:dyDescent="0.3">
      <c r="A35" s="53"/>
      <c r="B35" s="6"/>
      <c r="C35" s="7"/>
      <c r="D35" s="11"/>
      <c r="E35" s="11"/>
      <c r="F35" s="11"/>
      <c r="G35" s="11"/>
      <c r="H35" s="14"/>
      <c r="I35" s="11"/>
      <c r="J35" s="11"/>
      <c r="K35" s="7"/>
      <c r="L35" s="7"/>
      <c r="M35" s="7"/>
      <c r="N35" s="7"/>
      <c r="O35" s="7"/>
      <c r="P35" s="7"/>
      <c r="Q35" s="7"/>
      <c r="R35" s="7"/>
      <c r="S35" s="7"/>
      <c r="T35" s="7"/>
      <c r="U35" s="34"/>
    </row>
    <row r="36" spans="1:21" ht="15.75" thickBot="1" x14ac:dyDescent="0.3">
      <c r="A36" s="53"/>
      <c r="B36" s="6"/>
      <c r="C36" s="7" t="s">
        <v>7</v>
      </c>
      <c r="D36" s="11"/>
      <c r="E36" s="29" t="str">
        <f>K30 &amp; "% x " &amp;K26&amp;"% + "&amp;K32&amp;"% x "&amp;K28&amp;"%"</f>
        <v>0.99% x 0.00001% + 0.0001% x 0.99999%</v>
      </c>
      <c r="F36" s="16"/>
      <c r="G36" s="16"/>
      <c r="H36" s="16"/>
      <c r="I36" s="16"/>
      <c r="J36" s="37" t="s">
        <v>7</v>
      </c>
      <c r="K36" s="31">
        <f>K30*K26+K32*K28</f>
        <v>1.09899E-4</v>
      </c>
      <c r="L36" s="7"/>
      <c r="M36" s="7"/>
      <c r="N36" s="7"/>
      <c r="O36" s="7"/>
      <c r="P36" s="7"/>
      <c r="Q36" s="7"/>
      <c r="R36" s="7"/>
      <c r="S36" s="7"/>
      <c r="T36" s="7"/>
      <c r="U36" s="34"/>
    </row>
    <row r="37" spans="1:21" x14ac:dyDescent="0.25">
      <c r="A37" s="53"/>
      <c r="B37" s="6"/>
      <c r="C37" s="7"/>
      <c r="D37" s="11"/>
      <c r="E37" s="29"/>
      <c r="F37" s="16"/>
      <c r="G37" s="16"/>
      <c r="H37" s="16"/>
      <c r="I37" s="16"/>
      <c r="J37" s="10"/>
      <c r="K37" s="16"/>
      <c r="L37" s="7"/>
      <c r="M37" s="7"/>
      <c r="N37" s="7"/>
      <c r="O37" s="7"/>
      <c r="P37" s="7"/>
      <c r="Q37" s="7"/>
      <c r="R37" s="7"/>
      <c r="S37" s="7"/>
      <c r="T37" s="7"/>
      <c r="U37" s="34"/>
    </row>
    <row r="38" spans="1:21" x14ac:dyDescent="0.25">
      <c r="A38" s="53"/>
      <c r="B38" s="6"/>
      <c r="C38" s="7" t="s">
        <v>24</v>
      </c>
      <c r="D38" s="11"/>
      <c r="E38" s="29"/>
      <c r="F38" s="16"/>
      <c r="G38" s="16"/>
      <c r="H38" s="16"/>
      <c r="I38" s="16"/>
      <c r="J38" s="10"/>
      <c r="K38" s="16"/>
      <c r="L38" s="7"/>
      <c r="M38" s="7"/>
      <c r="N38" s="7"/>
      <c r="O38" s="7"/>
      <c r="P38" s="7"/>
      <c r="Q38" s="7"/>
      <c r="R38" s="7"/>
      <c r="S38" s="7"/>
      <c r="T38" s="7"/>
      <c r="U38" s="34"/>
    </row>
    <row r="39" spans="1:21" x14ac:dyDescent="0.25">
      <c r="A39" s="53"/>
      <c r="B39" s="6"/>
      <c r="C39" s="7"/>
      <c r="D39" s="11"/>
      <c r="E39" s="11"/>
      <c r="F39" s="11"/>
      <c r="G39" s="11"/>
      <c r="H39" s="14"/>
      <c r="I39" s="11"/>
      <c r="J39" s="11"/>
      <c r="K39" s="7"/>
      <c r="L39" s="7"/>
      <c r="M39" s="7"/>
      <c r="N39" s="7"/>
      <c r="O39" s="7"/>
      <c r="P39" s="7"/>
      <c r="Q39" s="7"/>
      <c r="R39" s="7"/>
      <c r="S39" s="7"/>
      <c r="T39" s="7"/>
      <c r="U39" s="34"/>
    </row>
    <row r="40" spans="1:21" x14ac:dyDescent="0.25">
      <c r="A40" s="53"/>
      <c r="B40" s="6"/>
      <c r="C40" s="25"/>
      <c r="D40" s="11"/>
      <c r="E40" s="11"/>
      <c r="F40" s="11"/>
      <c r="G40" s="8"/>
      <c r="H40" s="8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34"/>
    </row>
    <row r="41" spans="1:21" x14ac:dyDescent="0.25">
      <c r="A41" s="53"/>
      <c r="B41" s="6"/>
      <c r="C41" s="7"/>
      <c r="D41" s="11"/>
      <c r="E41" s="11"/>
      <c r="F41" s="11"/>
      <c r="G41" s="8"/>
      <c r="H41" s="8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34"/>
    </row>
    <row r="42" spans="1:21" ht="15.75" thickBot="1" x14ac:dyDescent="0.3">
      <c r="A42" s="53"/>
      <c r="B42" s="6"/>
      <c r="C42" s="7"/>
      <c r="D42" s="11"/>
      <c r="E42" s="11"/>
      <c r="F42" s="11"/>
      <c r="G42" s="8"/>
      <c r="H42" s="8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34"/>
    </row>
    <row r="43" spans="1:21" ht="15.75" thickBot="1" x14ac:dyDescent="0.3">
      <c r="A43" s="53"/>
      <c r="B43" s="6"/>
      <c r="C43" s="7"/>
      <c r="D43" s="11"/>
      <c r="E43" s="11"/>
      <c r="F43" s="11"/>
      <c r="G43" s="22">
        <f>K30</f>
        <v>0.99</v>
      </c>
      <c r="H43" s="38" t="s">
        <v>3</v>
      </c>
      <c r="I43" s="23">
        <f>K26</f>
        <v>1.0000000000000001E-5</v>
      </c>
      <c r="J43" s="56" t="s">
        <v>30</v>
      </c>
      <c r="K43" s="21">
        <f>(G43*I43)/H44</f>
        <v>9.0082712308574231E-2</v>
      </c>
      <c r="L43" s="7"/>
      <c r="M43" s="7"/>
      <c r="N43" s="7"/>
      <c r="O43" s="7"/>
      <c r="P43" s="7"/>
      <c r="Q43" s="7"/>
      <c r="R43" s="7"/>
      <c r="S43" s="7"/>
      <c r="T43" s="7"/>
      <c r="U43" s="34"/>
    </row>
    <row r="44" spans="1:21" x14ac:dyDescent="0.25">
      <c r="A44" s="53"/>
      <c r="B44" s="6"/>
      <c r="C44" s="7"/>
      <c r="D44" s="11"/>
      <c r="E44" s="11"/>
      <c r="F44" s="11"/>
      <c r="G44" s="11"/>
      <c r="H44" s="16">
        <f>K36</f>
        <v>1.09899E-4</v>
      </c>
      <c r="I44" s="11"/>
      <c r="J44" s="11"/>
      <c r="K44" s="7"/>
      <c r="L44" s="7"/>
      <c r="M44" s="7"/>
      <c r="N44" s="7"/>
      <c r="O44" s="7"/>
      <c r="P44" s="7"/>
      <c r="Q44" s="7"/>
      <c r="R44" s="7"/>
      <c r="S44" s="7"/>
      <c r="T44" s="7"/>
      <c r="U44" s="34"/>
    </row>
    <row r="45" spans="1:21" x14ac:dyDescent="0.25">
      <c r="A45" s="53"/>
      <c r="B45" s="6"/>
      <c r="C45" s="7"/>
      <c r="D45" s="11"/>
      <c r="E45" s="11"/>
      <c r="F45" s="11"/>
      <c r="G45" s="11"/>
      <c r="H45" s="14"/>
      <c r="I45" s="11"/>
      <c r="J45" s="11"/>
      <c r="K45" s="7"/>
      <c r="L45" s="7"/>
      <c r="M45" s="7"/>
      <c r="N45" s="7"/>
      <c r="O45" s="7"/>
      <c r="P45" s="7"/>
      <c r="Q45" s="7"/>
      <c r="R45" s="7"/>
      <c r="S45" s="7"/>
      <c r="T45" s="7"/>
      <c r="U45" s="34"/>
    </row>
    <row r="46" spans="1:21" x14ac:dyDescent="0.25">
      <c r="A46" s="53"/>
      <c r="B46" s="6"/>
      <c r="C46" s="24" t="s">
        <v>11</v>
      </c>
      <c r="D46" s="11"/>
      <c r="E46" s="11"/>
      <c r="F46" s="11"/>
      <c r="G46" s="11"/>
      <c r="H46" s="14"/>
      <c r="I46" s="11"/>
      <c r="J46" s="11"/>
      <c r="K46" s="7"/>
      <c r="L46" s="7"/>
      <c r="M46" s="7"/>
      <c r="N46" s="7"/>
      <c r="O46" s="7"/>
      <c r="P46" s="7"/>
      <c r="Q46" s="7"/>
      <c r="R46" s="7"/>
      <c r="S46" s="7"/>
      <c r="T46" s="7"/>
      <c r="U46" s="34"/>
    </row>
    <row r="47" spans="1:21" x14ac:dyDescent="0.25">
      <c r="A47" s="53"/>
      <c r="B47" s="6"/>
      <c r="C47" s="7"/>
      <c r="D47" s="11"/>
      <c r="E47" s="11"/>
      <c r="F47" s="11"/>
      <c r="G47" s="11"/>
      <c r="H47" s="14"/>
      <c r="I47" s="11"/>
      <c r="J47" s="11"/>
      <c r="K47" s="7"/>
      <c r="L47" s="7"/>
      <c r="M47" s="7"/>
      <c r="N47" s="7"/>
      <c r="O47" s="7"/>
      <c r="P47" s="7"/>
      <c r="Q47" s="7"/>
      <c r="R47" s="7"/>
      <c r="S47" s="7"/>
      <c r="T47" s="7"/>
      <c r="U47" s="34"/>
    </row>
    <row r="48" spans="1:21" x14ac:dyDescent="0.25">
      <c r="A48" s="53"/>
      <c r="B48" s="6"/>
      <c r="C48" s="7" t="s">
        <v>12</v>
      </c>
      <c r="D48" s="11"/>
      <c r="E48" s="11"/>
      <c r="F48" s="11"/>
      <c r="G48" s="11"/>
      <c r="H48" s="14"/>
      <c r="I48" s="11"/>
      <c r="J48" s="11"/>
      <c r="K48" s="7"/>
      <c r="L48" s="7"/>
      <c r="M48" s="7"/>
      <c r="N48" s="7"/>
      <c r="O48" s="7"/>
      <c r="P48" s="7"/>
      <c r="Q48" s="7"/>
      <c r="R48" s="7"/>
      <c r="S48" s="7"/>
      <c r="T48" s="7"/>
      <c r="U48" s="34"/>
    </row>
    <row r="49" spans="1:21" ht="15.75" thickBot="1" x14ac:dyDescent="0.3">
      <c r="A49" s="53"/>
      <c r="B49" s="6"/>
      <c r="C49" s="7"/>
      <c r="D49" s="11"/>
      <c r="E49" s="11"/>
      <c r="F49" s="11"/>
      <c r="G49" s="11"/>
      <c r="H49" s="14"/>
      <c r="I49" s="11"/>
      <c r="J49" s="11"/>
      <c r="K49" s="7"/>
      <c r="L49" s="7"/>
      <c r="M49" s="7"/>
      <c r="N49" s="7"/>
      <c r="O49" s="7"/>
      <c r="P49" s="7"/>
      <c r="Q49" s="7"/>
      <c r="R49" s="7"/>
      <c r="S49" s="7"/>
      <c r="T49" s="7"/>
      <c r="U49" s="34"/>
    </row>
    <row r="50" spans="1:21" ht="15.75" thickBot="1" x14ac:dyDescent="0.3">
      <c r="A50" s="53"/>
      <c r="B50" s="6"/>
      <c r="C50" s="7" t="s">
        <v>13</v>
      </c>
      <c r="D50" s="11"/>
      <c r="E50" s="11"/>
      <c r="F50" s="11"/>
      <c r="G50" s="11"/>
      <c r="H50" s="14"/>
      <c r="I50" s="11"/>
      <c r="J50" s="11"/>
      <c r="K50" s="32">
        <f>K28*K32</f>
        <v>9.9999000000000003E-5</v>
      </c>
      <c r="L50" s="7"/>
      <c r="M50" s="55">
        <f>K50/K52</f>
        <v>10.100909090909092</v>
      </c>
      <c r="N50" s="7" t="s">
        <v>26</v>
      </c>
      <c r="O50" s="7"/>
      <c r="P50" s="7"/>
      <c r="Q50" s="7"/>
      <c r="R50" s="7"/>
      <c r="S50" s="7"/>
      <c r="T50" s="7"/>
      <c r="U50" s="34"/>
    </row>
    <row r="51" spans="1:21" ht="15.75" thickBot="1" x14ac:dyDescent="0.3">
      <c r="A51" s="53"/>
      <c r="B51" s="6"/>
      <c r="C51" s="7"/>
      <c r="D51" s="11"/>
      <c r="E51" s="11"/>
      <c r="F51" s="11"/>
      <c r="G51" s="11"/>
      <c r="H51" s="14"/>
      <c r="I51" s="11"/>
      <c r="J51" s="11"/>
      <c r="K51" s="7"/>
      <c r="L51" s="7"/>
      <c r="M51" s="7"/>
      <c r="N51" s="7"/>
      <c r="O51" s="7"/>
      <c r="P51" s="7"/>
      <c r="Q51" s="7"/>
      <c r="R51" s="7"/>
      <c r="S51" s="7"/>
      <c r="T51" s="7"/>
      <c r="U51" s="34"/>
    </row>
    <row r="52" spans="1:21" ht="15.75" thickBot="1" x14ac:dyDescent="0.3">
      <c r="A52" s="53"/>
      <c r="B52" s="6"/>
      <c r="C52" s="7" t="s">
        <v>14</v>
      </c>
      <c r="D52" s="11"/>
      <c r="E52" s="11"/>
      <c r="F52" s="11"/>
      <c r="G52" s="11"/>
      <c r="H52" s="14"/>
      <c r="I52" s="11"/>
      <c r="J52" s="11"/>
      <c r="K52" s="32">
        <f>K26*K30</f>
        <v>9.9000000000000001E-6</v>
      </c>
      <c r="L52" s="7"/>
      <c r="M52" s="7"/>
      <c r="N52" s="7"/>
      <c r="O52" s="7"/>
      <c r="P52" s="7"/>
      <c r="Q52" s="7"/>
      <c r="R52" s="7"/>
      <c r="S52" s="7"/>
      <c r="T52" s="7"/>
      <c r="U52" s="34"/>
    </row>
    <row r="53" spans="1:21" x14ac:dyDescent="0.25">
      <c r="A53" s="53"/>
      <c r="B53" s="6"/>
      <c r="C53" s="7"/>
      <c r="D53" s="11"/>
      <c r="E53" s="11"/>
      <c r="F53" s="11"/>
      <c r="G53" s="11"/>
      <c r="H53" s="14"/>
      <c r="I53" s="11"/>
      <c r="J53" s="11"/>
      <c r="K53" s="7"/>
      <c r="L53" s="7"/>
      <c r="M53" s="7"/>
      <c r="N53" s="7"/>
      <c r="O53" s="7"/>
      <c r="P53" s="7"/>
      <c r="Q53" s="7"/>
      <c r="R53" s="7"/>
      <c r="S53" s="7"/>
      <c r="T53" s="7"/>
      <c r="U53" s="34"/>
    </row>
    <row r="54" spans="1:21" x14ac:dyDescent="0.25">
      <c r="A54" s="53"/>
      <c r="B54" s="6"/>
      <c r="C54" s="7" t="str">
        <f>"The combination of a very unlikely event (rare disease) and a signigicant false positive rate results in " &amp; ROUND(M50,2) &amp; "x greater probability of a false positive"</f>
        <v>The combination of a very unlikely event (rare disease) and a signigicant false positive rate results in 10.1x greater probability of a false positive</v>
      </c>
      <c r="D54" s="11"/>
      <c r="E54" s="11"/>
      <c r="F54" s="11"/>
      <c r="G54" s="11"/>
      <c r="H54" s="14"/>
      <c r="I54" s="11"/>
      <c r="J54" s="11"/>
      <c r="K54" s="7"/>
      <c r="L54" s="7"/>
      <c r="M54" s="7"/>
      <c r="N54" s="7"/>
      <c r="O54" s="7"/>
      <c r="P54" s="7"/>
      <c r="Q54" s="7"/>
      <c r="R54" s="7"/>
      <c r="S54" s="7"/>
      <c r="T54" s="7"/>
      <c r="U54" s="34"/>
    </row>
    <row r="55" spans="1:21" x14ac:dyDescent="0.25">
      <c r="A55" s="53"/>
      <c r="B55" s="6"/>
      <c r="C55" s="7" t="s">
        <v>27</v>
      </c>
      <c r="D55" s="11"/>
      <c r="E55" s="11"/>
      <c r="F55" s="11"/>
      <c r="G55" s="11"/>
      <c r="H55" s="14"/>
      <c r="I55" s="11"/>
      <c r="J55" s="11"/>
      <c r="K55" s="7"/>
      <c r="L55" s="7"/>
      <c r="M55" s="7"/>
      <c r="N55" s="7"/>
      <c r="O55" s="7"/>
      <c r="P55" s="7"/>
      <c r="Q55" s="7"/>
      <c r="R55" s="7"/>
      <c r="S55" s="7"/>
      <c r="T55" s="7"/>
      <c r="U55" s="34"/>
    </row>
    <row r="56" spans="1:21" x14ac:dyDescent="0.25">
      <c r="A56" s="53"/>
      <c r="B56" s="6"/>
      <c r="C56" s="7" t="s">
        <v>28</v>
      </c>
      <c r="D56" s="11"/>
      <c r="E56" s="11"/>
      <c r="F56" s="11"/>
      <c r="G56" s="11"/>
      <c r="H56" s="14"/>
      <c r="I56" s="11"/>
      <c r="J56" s="11"/>
      <c r="K56" s="7"/>
      <c r="L56" s="7"/>
      <c r="M56" s="7"/>
      <c r="N56" s="7"/>
      <c r="O56" s="7"/>
      <c r="P56" s="7"/>
      <c r="Q56" s="7"/>
      <c r="R56" s="7"/>
      <c r="S56" s="7"/>
      <c r="T56" s="7"/>
      <c r="U56" s="34"/>
    </row>
    <row r="57" spans="1:21" x14ac:dyDescent="0.25">
      <c r="A57" s="53"/>
      <c r="B57" s="6"/>
      <c r="C57" s="7"/>
      <c r="D57" s="11"/>
      <c r="E57" s="11"/>
      <c r="F57" s="11"/>
      <c r="G57" s="11"/>
      <c r="H57" s="14"/>
      <c r="I57" s="11"/>
      <c r="J57" s="11"/>
      <c r="L57" s="7" t="s">
        <v>25</v>
      </c>
      <c r="M57" s="7"/>
      <c r="N57" s="7"/>
      <c r="O57" s="7"/>
      <c r="P57" s="7"/>
      <c r="Q57" s="7"/>
      <c r="R57" s="7"/>
      <c r="S57" s="7"/>
      <c r="T57" s="7"/>
      <c r="U57" s="34"/>
    </row>
    <row r="58" spans="1:21" ht="15.75" thickBot="1" x14ac:dyDescent="0.3">
      <c r="A58" s="53"/>
      <c r="B58" s="3"/>
      <c r="C58" s="9"/>
      <c r="D58" s="39"/>
      <c r="E58" s="39"/>
      <c r="F58" s="39"/>
      <c r="G58" s="39"/>
      <c r="H58" s="40"/>
      <c r="I58" s="39"/>
      <c r="J58" s="39"/>
      <c r="K58" s="9"/>
      <c r="L58" s="9"/>
      <c r="M58" s="9"/>
      <c r="N58" s="9"/>
      <c r="O58" s="9"/>
      <c r="P58" s="9"/>
      <c r="Q58" s="9"/>
      <c r="R58" s="9"/>
      <c r="S58" s="9"/>
      <c r="T58" s="9"/>
      <c r="U58" s="41"/>
    </row>
    <row r="59" spans="1:21" s="53" customFormat="1" x14ac:dyDescent="0.25">
      <c r="B59" s="42"/>
      <c r="C59" s="42"/>
      <c r="D59" s="43"/>
      <c r="E59" s="43"/>
      <c r="F59" s="43"/>
      <c r="G59" s="43"/>
      <c r="H59" s="44"/>
      <c r="I59" s="43"/>
      <c r="J59" s="43"/>
      <c r="K59" s="42"/>
      <c r="L59" s="42"/>
      <c r="M59" s="42"/>
      <c r="N59" s="42"/>
      <c r="O59" s="42"/>
      <c r="P59" s="42"/>
      <c r="Q59" s="42"/>
      <c r="R59" s="42"/>
      <c r="S59" s="42"/>
      <c r="T59" s="42"/>
    </row>
    <row r="60" spans="1:21" s="53" customFormat="1" x14ac:dyDescent="0.25">
      <c r="B60" s="42"/>
      <c r="C60" s="42"/>
      <c r="D60" s="43"/>
      <c r="E60" s="43"/>
      <c r="F60" s="43"/>
      <c r="G60" s="43"/>
      <c r="H60" s="44"/>
      <c r="I60" s="43"/>
      <c r="J60" s="43"/>
      <c r="K60" s="42"/>
      <c r="L60" s="42"/>
      <c r="M60" s="42"/>
      <c r="N60" s="42"/>
      <c r="O60" s="42"/>
      <c r="P60" s="42"/>
      <c r="Q60" s="42"/>
      <c r="R60" s="42"/>
      <c r="S60" s="42"/>
      <c r="T60" s="42"/>
    </row>
    <row r="61" spans="1:21" s="53" customFormat="1" x14ac:dyDescent="0.25">
      <c r="B61" s="42"/>
      <c r="C61" s="42"/>
      <c r="D61" s="43"/>
      <c r="E61" s="43"/>
      <c r="F61" s="43"/>
      <c r="G61" s="43"/>
      <c r="H61" s="44"/>
      <c r="I61" s="43"/>
      <c r="J61" s="43"/>
      <c r="K61" s="42"/>
      <c r="L61" s="42"/>
      <c r="M61" s="42"/>
      <c r="N61" s="42"/>
      <c r="O61" s="42"/>
      <c r="P61" s="42"/>
      <c r="Q61" s="42"/>
      <c r="R61" s="42"/>
      <c r="S61" s="42"/>
      <c r="T61" s="42"/>
    </row>
    <row r="62" spans="1:21" s="53" customFormat="1" x14ac:dyDescent="0.25">
      <c r="B62" s="42"/>
      <c r="C62" s="42"/>
      <c r="D62" s="43"/>
      <c r="E62" s="43"/>
      <c r="F62" s="43"/>
      <c r="G62" s="43"/>
      <c r="H62" s="44"/>
      <c r="I62" s="43"/>
      <c r="J62" s="43"/>
      <c r="K62" s="42"/>
      <c r="L62" s="42"/>
      <c r="M62" s="42"/>
      <c r="N62" s="42"/>
      <c r="O62" s="42"/>
      <c r="P62" s="42"/>
      <c r="Q62" s="42"/>
      <c r="R62" s="42"/>
      <c r="S62" s="42"/>
      <c r="T62" s="42"/>
    </row>
    <row r="63" spans="1:21" s="53" customFormat="1" x14ac:dyDescent="0.25">
      <c r="B63" s="42"/>
      <c r="C63" s="42"/>
      <c r="D63" s="43"/>
      <c r="E63" s="43"/>
      <c r="F63" s="43"/>
      <c r="G63" s="43"/>
      <c r="H63" s="44"/>
      <c r="I63" s="43"/>
      <c r="J63" s="43"/>
      <c r="K63" s="42"/>
      <c r="L63" s="42"/>
      <c r="M63" s="42"/>
      <c r="N63" s="42"/>
      <c r="O63" s="42"/>
      <c r="P63" s="42"/>
      <c r="Q63" s="42"/>
      <c r="R63" s="42"/>
      <c r="S63" s="42"/>
      <c r="T63" s="42"/>
    </row>
    <row r="64" spans="1:21" s="53" customFormat="1" x14ac:dyDescent="0.25">
      <c r="B64" s="42"/>
      <c r="C64" s="42"/>
      <c r="D64" s="43"/>
      <c r="E64" s="43"/>
      <c r="F64" s="43"/>
      <c r="G64" s="43"/>
      <c r="H64" s="44"/>
      <c r="I64" s="43"/>
      <c r="J64" s="43"/>
      <c r="K64" s="42"/>
      <c r="L64" s="42"/>
      <c r="M64" s="42"/>
      <c r="N64" s="42"/>
      <c r="O64" s="42"/>
      <c r="P64" s="42"/>
      <c r="Q64" s="42"/>
      <c r="R64" s="42"/>
      <c r="S64" s="42"/>
      <c r="T64" s="42"/>
    </row>
    <row r="65" spans="2:20" s="53" customFormat="1" x14ac:dyDescent="0.25">
      <c r="B65" s="42"/>
      <c r="C65" s="42"/>
      <c r="D65" s="43"/>
      <c r="E65" s="43"/>
      <c r="F65" s="43"/>
      <c r="G65" s="43"/>
      <c r="H65" s="44"/>
      <c r="I65" s="43"/>
      <c r="J65" s="43"/>
      <c r="K65" s="42"/>
      <c r="L65" s="42"/>
      <c r="M65" s="42"/>
      <c r="N65" s="42"/>
      <c r="O65" s="42"/>
      <c r="P65" s="42"/>
      <c r="Q65" s="42"/>
      <c r="R65" s="42"/>
      <c r="S65" s="42"/>
      <c r="T65" s="42"/>
    </row>
    <row r="66" spans="2:20" s="53" customFormat="1" x14ac:dyDescent="0.25">
      <c r="B66" s="42"/>
      <c r="C66" s="42"/>
      <c r="D66" s="43"/>
      <c r="E66" s="43"/>
      <c r="F66" s="43"/>
      <c r="G66" s="43"/>
      <c r="H66" s="44"/>
      <c r="I66" s="43"/>
      <c r="J66" s="43"/>
      <c r="K66" s="42"/>
      <c r="L66" s="42"/>
      <c r="M66" s="42"/>
      <c r="N66" s="42"/>
      <c r="O66" s="42"/>
      <c r="P66" s="42"/>
      <c r="Q66" s="42"/>
      <c r="R66" s="42"/>
      <c r="S66" s="42"/>
      <c r="T66" s="42"/>
    </row>
    <row r="67" spans="2:20" s="53" customFormat="1" x14ac:dyDescent="0.25">
      <c r="B67" s="42"/>
      <c r="C67" s="42"/>
      <c r="D67" s="43"/>
      <c r="E67" s="43"/>
      <c r="F67" s="43"/>
      <c r="G67" s="43"/>
      <c r="H67" s="44"/>
      <c r="I67" s="43"/>
      <c r="J67" s="43"/>
      <c r="K67" s="42"/>
      <c r="L67" s="42"/>
      <c r="M67" s="42"/>
      <c r="N67" s="42"/>
      <c r="O67" s="42"/>
      <c r="P67" s="42"/>
      <c r="Q67" s="42"/>
      <c r="R67" s="42"/>
      <c r="S67" s="42"/>
      <c r="T67" s="42"/>
    </row>
    <row r="68" spans="2:20" s="53" customFormat="1" x14ac:dyDescent="0.25">
      <c r="B68" s="42"/>
      <c r="C68" s="42"/>
      <c r="D68" s="43"/>
      <c r="E68" s="43"/>
      <c r="F68" s="43"/>
      <c r="G68" s="43"/>
      <c r="H68" s="44"/>
      <c r="I68" s="43"/>
      <c r="J68" s="43"/>
      <c r="K68" s="42"/>
      <c r="L68" s="42"/>
      <c r="M68" s="42"/>
      <c r="N68" s="42"/>
      <c r="O68" s="42"/>
      <c r="P68" s="42"/>
      <c r="Q68" s="42"/>
      <c r="R68" s="42"/>
      <c r="S68" s="42"/>
      <c r="T68" s="42"/>
    </row>
    <row r="69" spans="2:20" s="53" customFormat="1" x14ac:dyDescent="0.25">
      <c r="B69" s="42"/>
      <c r="C69" s="42"/>
      <c r="D69" s="43"/>
      <c r="E69" s="43"/>
      <c r="F69" s="43"/>
      <c r="G69" s="43"/>
      <c r="H69" s="44"/>
      <c r="I69" s="43"/>
      <c r="J69" s="43"/>
      <c r="K69" s="42"/>
      <c r="L69" s="42"/>
      <c r="M69" s="42"/>
      <c r="N69" s="42"/>
      <c r="O69" s="42"/>
      <c r="P69" s="42"/>
      <c r="Q69" s="42"/>
      <c r="R69" s="42"/>
      <c r="S69" s="42"/>
      <c r="T69" s="42"/>
    </row>
    <row r="70" spans="2:20" s="53" customFormat="1" x14ac:dyDescent="0.25">
      <c r="B70" s="42"/>
      <c r="C70" s="42"/>
      <c r="D70" s="43"/>
      <c r="E70" s="43"/>
      <c r="F70" s="43"/>
      <c r="G70" s="43"/>
      <c r="H70" s="44"/>
      <c r="I70" s="43"/>
      <c r="J70" s="43"/>
      <c r="K70" s="42"/>
      <c r="L70" s="42"/>
      <c r="M70" s="42"/>
      <c r="N70" s="42"/>
      <c r="O70" s="42"/>
      <c r="P70" s="42"/>
      <c r="Q70" s="42"/>
      <c r="R70" s="42"/>
      <c r="S70" s="42"/>
      <c r="T70" s="42"/>
    </row>
    <row r="71" spans="2:20" s="53" customFormat="1" x14ac:dyDescent="0.25">
      <c r="B71" s="42"/>
      <c r="C71" s="42"/>
      <c r="D71" s="43"/>
      <c r="E71" s="43"/>
      <c r="F71" s="43"/>
      <c r="G71" s="43"/>
      <c r="H71" s="44"/>
      <c r="I71" s="43"/>
      <c r="J71" s="43"/>
      <c r="K71" s="42"/>
      <c r="L71" s="42"/>
      <c r="M71" s="42"/>
      <c r="N71" s="42"/>
      <c r="O71" s="42"/>
      <c r="P71" s="42"/>
      <c r="Q71" s="42"/>
      <c r="R71" s="42"/>
      <c r="S71" s="42"/>
      <c r="T71" s="42"/>
    </row>
    <row r="72" spans="2:20" s="53" customFormat="1" x14ac:dyDescent="0.25">
      <c r="B72" s="42"/>
      <c r="C72" s="42"/>
      <c r="D72" s="43"/>
      <c r="E72" s="43"/>
      <c r="F72" s="43"/>
      <c r="G72" s="43"/>
      <c r="H72" s="44"/>
      <c r="I72" s="43"/>
      <c r="J72" s="43"/>
      <c r="K72" s="42"/>
      <c r="L72" s="42"/>
      <c r="M72" s="42"/>
      <c r="N72" s="42"/>
      <c r="O72" s="42"/>
      <c r="P72" s="42"/>
      <c r="Q72" s="42"/>
      <c r="R72" s="42"/>
      <c r="S72" s="42"/>
      <c r="T72" s="42"/>
    </row>
    <row r="73" spans="2:20" s="53" customFormat="1" x14ac:dyDescent="0.25">
      <c r="B73" s="42"/>
      <c r="C73" s="42"/>
      <c r="D73" s="43"/>
      <c r="E73" s="43"/>
      <c r="F73" s="43"/>
      <c r="G73" s="43"/>
      <c r="H73" s="44"/>
      <c r="I73" s="43"/>
      <c r="J73" s="43"/>
      <c r="K73" s="42"/>
      <c r="L73" s="42"/>
      <c r="M73" s="42"/>
      <c r="N73" s="42"/>
      <c r="O73" s="42"/>
      <c r="P73" s="42"/>
      <c r="Q73" s="42"/>
      <c r="R73" s="42"/>
      <c r="S73" s="42"/>
      <c r="T73" s="42"/>
    </row>
    <row r="74" spans="2:20" s="53" customFormat="1" x14ac:dyDescent="0.25">
      <c r="B74" s="42"/>
      <c r="C74" s="42"/>
      <c r="D74" s="43"/>
      <c r="E74" s="43"/>
      <c r="F74" s="43"/>
      <c r="G74" s="43"/>
      <c r="H74" s="44"/>
      <c r="I74" s="43"/>
      <c r="J74" s="43"/>
      <c r="K74" s="42"/>
      <c r="L74" s="42"/>
      <c r="M74" s="42"/>
      <c r="N74" s="42"/>
      <c r="O74" s="42"/>
      <c r="P74" s="42"/>
      <c r="Q74" s="42"/>
      <c r="R74" s="42"/>
      <c r="S74" s="42"/>
      <c r="T74" s="42"/>
    </row>
    <row r="75" spans="2:20" s="53" customFormat="1" x14ac:dyDescent="0.25">
      <c r="B75" s="42"/>
      <c r="C75" s="42"/>
      <c r="D75" s="43"/>
      <c r="E75" s="43"/>
      <c r="F75" s="43"/>
      <c r="G75" s="43"/>
      <c r="H75" s="44"/>
      <c r="I75" s="43"/>
      <c r="J75" s="43"/>
      <c r="K75" s="42"/>
      <c r="L75" s="42"/>
      <c r="M75" s="42"/>
      <c r="N75" s="42"/>
      <c r="O75" s="42"/>
      <c r="P75" s="42"/>
      <c r="Q75" s="42"/>
      <c r="R75" s="42"/>
      <c r="S75" s="42"/>
      <c r="T75" s="42"/>
    </row>
    <row r="76" spans="2:20" s="53" customFormat="1" x14ac:dyDescent="0.25">
      <c r="B76" s="42"/>
      <c r="C76" s="42"/>
      <c r="D76" s="43"/>
      <c r="E76" s="43"/>
      <c r="F76" s="43"/>
      <c r="G76" s="43"/>
      <c r="H76" s="44"/>
      <c r="I76" s="43"/>
      <c r="J76" s="43"/>
      <c r="K76" s="42"/>
      <c r="L76" s="42"/>
      <c r="M76" s="42"/>
      <c r="N76" s="42"/>
      <c r="O76" s="42"/>
      <c r="P76" s="42"/>
      <c r="Q76" s="42"/>
      <c r="R76" s="42"/>
      <c r="S76" s="42"/>
      <c r="T76" s="42"/>
    </row>
    <row r="77" spans="2:20" s="53" customFormat="1" x14ac:dyDescent="0.25">
      <c r="B77" s="42"/>
      <c r="C77" s="42"/>
      <c r="D77" s="43"/>
      <c r="E77" s="43"/>
      <c r="F77" s="43"/>
      <c r="G77" s="43"/>
      <c r="H77" s="44"/>
      <c r="I77" s="43"/>
      <c r="J77" s="43"/>
      <c r="K77" s="42"/>
      <c r="L77" s="42"/>
      <c r="M77" s="42"/>
      <c r="N77" s="42"/>
      <c r="O77" s="42"/>
      <c r="P77" s="42"/>
      <c r="Q77" s="42"/>
      <c r="R77" s="42"/>
      <c r="S77" s="42"/>
      <c r="T77" s="42"/>
    </row>
    <row r="78" spans="2:20" s="53" customFormat="1" x14ac:dyDescent="0.25">
      <c r="B78" s="42"/>
      <c r="C78" s="42"/>
      <c r="D78" s="43"/>
      <c r="E78" s="43"/>
      <c r="F78" s="43"/>
      <c r="G78" s="43"/>
      <c r="H78" s="44"/>
      <c r="I78" s="43"/>
      <c r="J78" s="43"/>
      <c r="K78" s="42"/>
      <c r="L78" s="42"/>
      <c r="M78" s="42"/>
      <c r="N78" s="42"/>
      <c r="O78" s="42"/>
      <c r="P78" s="42"/>
      <c r="Q78" s="42"/>
      <c r="R78" s="42"/>
      <c r="S78" s="42"/>
      <c r="T78" s="42"/>
    </row>
    <row r="79" spans="2:20" s="53" customFormat="1" x14ac:dyDescent="0.25">
      <c r="B79" s="42"/>
      <c r="C79" s="42"/>
      <c r="D79" s="43"/>
      <c r="E79" s="43"/>
      <c r="F79" s="43"/>
      <c r="G79" s="43"/>
      <c r="H79" s="44"/>
      <c r="I79" s="43"/>
      <c r="J79" s="43"/>
      <c r="K79" s="42"/>
      <c r="L79" s="42"/>
      <c r="M79" s="42"/>
      <c r="N79" s="42"/>
      <c r="O79" s="42"/>
      <c r="P79" s="42"/>
      <c r="Q79" s="42"/>
      <c r="R79" s="42"/>
      <c r="S79" s="42"/>
      <c r="T79" s="42"/>
    </row>
    <row r="80" spans="2:20" s="53" customFormat="1" x14ac:dyDescent="0.25">
      <c r="B80" s="42"/>
      <c r="C80" s="42"/>
      <c r="D80" s="43"/>
      <c r="E80" s="43"/>
      <c r="F80" s="43"/>
      <c r="G80" s="43"/>
      <c r="H80" s="44"/>
      <c r="I80" s="43"/>
      <c r="J80" s="43"/>
      <c r="K80" s="42"/>
      <c r="L80" s="42"/>
      <c r="M80" s="42"/>
      <c r="N80" s="42"/>
      <c r="O80" s="42"/>
      <c r="P80" s="42"/>
      <c r="Q80" s="42"/>
      <c r="R80" s="42"/>
      <c r="S80" s="42"/>
      <c r="T80" s="42"/>
    </row>
    <row r="81" spans="2:20" s="53" customFormat="1" x14ac:dyDescent="0.25">
      <c r="B81" s="42"/>
      <c r="C81" s="42"/>
      <c r="D81" s="43"/>
      <c r="E81" s="43"/>
      <c r="F81" s="43"/>
      <c r="G81" s="43"/>
      <c r="H81" s="44"/>
      <c r="I81" s="43"/>
      <c r="J81" s="43"/>
      <c r="K81" s="42"/>
      <c r="L81" s="42"/>
      <c r="M81" s="42"/>
      <c r="N81" s="42"/>
      <c r="O81" s="42"/>
      <c r="P81" s="42"/>
      <c r="Q81" s="42"/>
      <c r="R81" s="42"/>
      <c r="S81" s="42"/>
      <c r="T81" s="42"/>
    </row>
    <row r="82" spans="2:20" s="53" customFormat="1" x14ac:dyDescent="0.25">
      <c r="B82" s="42"/>
      <c r="C82" s="42"/>
      <c r="D82" s="43"/>
      <c r="E82" s="43"/>
      <c r="F82" s="43"/>
      <c r="G82" s="43"/>
      <c r="H82" s="44"/>
      <c r="I82" s="43"/>
      <c r="J82" s="43"/>
      <c r="K82" s="42"/>
      <c r="L82" s="42"/>
      <c r="M82" s="42"/>
      <c r="N82" s="42"/>
      <c r="O82" s="42"/>
      <c r="P82" s="42"/>
      <c r="Q82" s="42"/>
      <c r="R82" s="42"/>
      <c r="S82" s="42"/>
      <c r="T82" s="42"/>
    </row>
    <row r="83" spans="2:20" s="53" customFormat="1" x14ac:dyDescent="0.25">
      <c r="B83" s="42"/>
      <c r="C83" s="42"/>
      <c r="D83" s="43"/>
      <c r="E83" s="43"/>
      <c r="F83" s="43"/>
      <c r="G83" s="43"/>
      <c r="H83" s="44"/>
      <c r="I83" s="43"/>
      <c r="J83" s="43"/>
      <c r="K83" s="42"/>
      <c r="L83" s="42"/>
      <c r="M83" s="42"/>
      <c r="N83" s="42"/>
      <c r="O83" s="42"/>
      <c r="P83" s="42"/>
      <c r="Q83" s="42"/>
      <c r="R83" s="42"/>
      <c r="S83" s="42"/>
      <c r="T83" s="42"/>
    </row>
    <row r="84" spans="2:20" s="53" customFormat="1" x14ac:dyDescent="0.25">
      <c r="B84" s="42"/>
      <c r="C84" s="42"/>
      <c r="D84" s="43"/>
      <c r="E84" s="43"/>
      <c r="F84" s="43"/>
      <c r="G84" s="43"/>
      <c r="H84" s="44"/>
      <c r="I84" s="43"/>
      <c r="J84" s="43"/>
      <c r="K84" s="42"/>
      <c r="L84" s="42"/>
      <c r="M84" s="42"/>
      <c r="N84" s="42"/>
      <c r="O84" s="42"/>
      <c r="P84" s="42"/>
      <c r="Q84" s="42"/>
      <c r="R84" s="42"/>
      <c r="S84" s="42"/>
      <c r="T84" s="42"/>
    </row>
    <row r="85" spans="2:20" s="53" customFormat="1" x14ac:dyDescent="0.25">
      <c r="B85" s="42"/>
      <c r="C85" s="42"/>
      <c r="D85" s="43"/>
      <c r="E85" s="43"/>
      <c r="F85" s="43"/>
      <c r="G85" s="43"/>
      <c r="H85" s="44"/>
      <c r="I85" s="43"/>
      <c r="J85" s="43"/>
      <c r="K85" s="42"/>
      <c r="L85" s="42"/>
      <c r="M85" s="42"/>
      <c r="N85" s="42"/>
      <c r="O85" s="42"/>
      <c r="P85" s="42"/>
      <c r="Q85" s="42"/>
      <c r="R85" s="42"/>
      <c r="S85" s="42"/>
      <c r="T85" s="42"/>
    </row>
    <row r="86" spans="2:20" s="53" customFormat="1" x14ac:dyDescent="0.25">
      <c r="B86" s="42"/>
      <c r="C86" s="42"/>
      <c r="D86" s="43"/>
      <c r="E86" s="43"/>
      <c r="F86" s="43"/>
      <c r="G86" s="43"/>
      <c r="H86" s="44"/>
      <c r="I86" s="43"/>
      <c r="J86" s="43"/>
      <c r="K86" s="42"/>
      <c r="L86" s="42"/>
      <c r="M86" s="42"/>
      <c r="N86" s="42"/>
      <c r="O86" s="42"/>
      <c r="P86" s="42"/>
      <c r="Q86" s="42"/>
      <c r="R86" s="42"/>
      <c r="S86" s="42"/>
      <c r="T86" s="42"/>
    </row>
    <row r="87" spans="2:20" s="53" customFormat="1" x14ac:dyDescent="0.25">
      <c r="B87" s="42"/>
      <c r="C87" s="42"/>
      <c r="D87" s="43"/>
      <c r="E87" s="43"/>
      <c r="F87" s="43"/>
      <c r="G87" s="43"/>
      <c r="H87" s="44"/>
      <c r="I87" s="43"/>
      <c r="J87" s="43"/>
      <c r="K87" s="42"/>
      <c r="L87" s="42"/>
      <c r="M87" s="42"/>
      <c r="N87" s="42"/>
      <c r="O87" s="42"/>
      <c r="P87" s="42"/>
      <c r="Q87" s="42"/>
      <c r="R87" s="42"/>
      <c r="S87" s="42"/>
      <c r="T87" s="42"/>
    </row>
    <row r="88" spans="2:20" s="53" customFormat="1" x14ac:dyDescent="0.25">
      <c r="B88" s="42"/>
      <c r="C88" s="42"/>
      <c r="D88" s="43"/>
      <c r="E88" s="43"/>
      <c r="F88" s="43"/>
      <c r="G88" s="43"/>
      <c r="H88" s="44"/>
      <c r="I88" s="43"/>
      <c r="J88" s="43"/>
      <c r="K88" s="42"/>
      <c r="L88" s="42"/>
      <c r="M88" s="42"/>
      <c r="N88" s="42"/>
      <c r="O88" s="42"/>
      <c r="P88" s="42"/>
      <c r="Q88" s="42"/>
      <c r="R88" s="42"/>
      <c r="S88" s="42"/>
      <c r="T88" s="42"/>
    </row>
    <row r="89" spans="2:20" s="53" customFormat="1" x14ac:dyDescent="0.25">
      <c r="B89" s="42"/>
      <c r="C89" s="42"/>
      <c r="D89" s="43"/>
      <c r="E89" s="43"/>
      <c r="F89" s="43"/>
      <c r="G89" s="43"/>
      <c r="H89" s="44"/>
      <c r="I89" s="43"/>
      <c r="J89" s="43"/>
      <c r="K89" s="42"/>
      <c r="L89" s="42"/>
      <c r="M89" s="42"/>
      <c r="N89" s="42"/>
      <c r="O89" s="42"/>
      <c r="P89" s="42"/>
      <c r="Q89" s="42"/>
      <c r="R89" s="42"/>
      <c r="S89" s="42"/>
      <c r="T89" s="42"/>
    </row>
    <row r="90" spans="2:20" s="53" customFormat="1" x14ac:dyDescent="0.25">
      <c r="B90" s="42"/>
      <c r="C90" s="42"/>
      <c r="D90" s="43"/>
      <c r="E90" s="43"/>
      <c r="F90" s="43"/>
      <c r="G90" s="43"/>
      <c r="H90" s="44"/>
      <c r="I90" s="43"/>
      <c r="J90" s="43"/>
      <c r="K90" s="42"/>
      <c r="L90" s="42"/>
      <c r="M90" s="42"/>
      <c r="N90" s="42"/>
      <c r="O90" s="42"/>
      <c r="P90" s="42"/>
      <c r="Q90" s="42"/>
      <c r="R90" s="42"/>
      <c r="S90" s="42"/>
      <c r="T90" s="42"/>
    </row>
    <row r="91" spans="2:20" s="53" customFormat="1" x14ac:dyDescent="0.25">
      <c r="B91" s="42"/>
      <c r="C91" s="42"/>
      <c r="D91" s="43"/>
      <c r="E91" s="43"/>
      <c r="F91" s="43"/>
      <c r="G91" s="43"/>
      <c r="H91" s="44"/>
      <c r="I91" s="43"/>
      <c r="J91" s="43"/>
      <c r="K91" s="42"/>
      <c r="L91" s="42"/>
      <c r="M91" s="42"/>
      <c r="N91" s="42"/>
      <c r="O91" s="42"/>
      <c r="P91" s="42"/>
      <c r="Q91" s="42"/>
      <c r="R91" s="42"/>
      <c r="S91" s="42"/>
      <c r="T91" s="42"/>
    </row>
    <row r="92" spans="2:20" s="53" customFormat="1" x14ac:dyDescent="0.25">
      <c r="B92" s="42"/>
      <c r="C92" s="42"/>
      <c r="D92" s="43"/>
      <c r="E92" s="43"/>
      <c r="F92" s="43"/>
      <c r="G92" s="43"/>
      <c r="H92" s="44"/>
      <c r="I92" s="43"/>
      <c r="J92" s="43"/>
      <c r="K92" s="42"/>
      <c r="L92" s="42"/>
      <c r="M92" s="42"/>
      <c r="N92" s="42"/>
      <c r="O92" s="42"/>
      <c r="P92" s="42"/>
      <c r="Q92" s="42"/>
      <c r="R92" s="42"/>
      <c r="S92" s="42"/>
      <c r="T92" s="42"/>
    </row>
    <row r="93" spans="2:20" s="53" customFormat="1" x14ac:dyDescent="0.25">
      <c r="B93" s="42"/>
      <c r="C93" s="42"/>
      <c r="D93" s="43"/>
      <c r="E93" s="43"/>
      <c r="F93" s="43"/>
      <c r="G93" s="43"/>
      <c r="H93" s="44"/>
      <c r="I93" s="43"/>
      <c r="J93" s="43"/>
      <c r="K93" s="42"/>
      <c r="L93" s="42"/>
      <c r="M93" s="42"/>
      <c r="N93" s="42"/>
      <c r="O93" s="42"/>
      <c r="P93" s="42"/>
      <c r="Q93" s="42"/>
      <c r="R93" s="42"/>
      <c r="S93" s="42"/>
      <c r="T93" s="42"/>
    </row>
    <row r="94" spans="2:20" s="53" customFormat="1" x14ac:dyDescent="0.25">
      <c r="B94" s="42"/>
      <c r="C94" s="42"/>
      <c r="D94" s="43"/>
      <c r="E94" s="43"/>
      <c r="F94" s="43"/>
      <c r="G94" s="43"/>
      <c r="H94" s="44"/>
      <c r="I94" s="43"/>
      <c r="J94" s="43"/>
      <c r="K94" s="42"/>
      <c r="L94" s="42"/>
      <c r="M94" s="42"/>
      <c r="N94" s="42"/>
      <c r="O94" s="42"/>
      <c r="P94" s="42"/>
      <c r="Q94" s="42"/>
      <c r="R94" s="42"/>
      <c r="S94" s="42"/>
      <c r="T94" s="42"/>
    </row>
    <row r="95" spans="2:20" s="53" customFormat="1" x14ac:dyDescent="0.25">
      <c r="B95" s="42"/>
      <c r="C95" s="42"/>
      <c r="D95" s="43"/>
      <c r="E95" s="43"/>
      <c r="F95" s="43"/>
      <c r="G95" s="43"/>
      <c r="H95" s="44"/>
      <c r="I95" s="43"/>
      <c r="J95" s="43"/>
      <c r="K95" s="42"/>
      <c r="L95" s="42"/>
      <c r="M95" s="42"/>
      <c r="N95" s="42"/>
      <c r="O95" s="42"/>
      <c r="P95" s="42"/>
      <c r="Q95" s="42"/>
      <c r="R95" s="42"/>
      <c r="S95" s="42"/>
      <c r="T95" s="42"/>
    </row>
    <row r="96" spans="2:20" s="53" customFormat="1" x14ac:dyDescent="0.25">
      <c r="B96" s="42"/>
      <c r="C96" s="42"/>
      <c r="D96" s="43"/>
      <c r="E96" s="43"/>
      <c r="F96" s="43"/>
      <c r="G96" s="43"/>
      <c r="H96" s="44"/>
      <c r="I96" s="43"/>
      <c r="J96" s="43"/>
      <c r="K96" s="42"/>
      <c r="L96" s="42"/>
      <c r="M96" s="42"/>
      <c r="N96" s="42"/>
      <c r="O96" s="42"/>
      <c r="P96" s="42"/>
      <c r="Q96" s="42"/>
      <c r="R96" s="42"/>
      <c r="S96" s="42"/>
      <c r="T96" s="42"/>
    </row>
    <row r="97" spans="2:21" s="53" customFormat="1" x14ac:dyDescent="0.25">
      <c r="B97" s="42"/>
      <c r="C97" s="42"/>
      <c r="D97" s="43"/>
      <c r="E97" s="43"/>
      <c r="F97" s="43"/>
      <c r="G97" s="43"/>
      <c r="H97" s="44"/>
      <c r="I97" s="43"/>
      <c r="J97" s="43"/>
      <c r="K97" s="42"/>
      <c r="L97" s="42"/>
      <c r="M97" s="42"/>
      <c r="N97" s="42"/>
      <c r="O97" s="42"/>
      <c r="P97" s="42"/>
      <c r="Q97" s="42"/>
      <c r="R97" s="42"/>
      <c r="S97" s="42"/>
      <c r="T97" s="42"/>
    </row>
    <row r="98" spans="2:21" s="53" customFormat="1" x14ac:dyDescent="0.25">
      <c r="B98" s="42"/>
      <c r="C98" s="42"/>
      <c r="D98" s="43"/>
      <c r="E98" s="43"/>
      <c r="F98" s="43"/>
      <c r="G98" s="43"/>
      <c r="H98" s="44"/>
      <c r="I98" s="43"/>
      <c r="J98" s="43"/>
      <c r="K98" s="42"/>
      <c r="L98" s="42"/>
      <c r="M98" s="42"/>
      <c r="N98" s="42"/>
      <c r="O98" s="42"/>
      <c r="P98" s="42"/>
      <c r="Q98" s="42"/>
      <c r="R98" s="42"/>
      <c r="S98" s="42"/>
      <c r="T98" s="42"/>
    </row>
    <row r="99" spans="2:21" s="53" customFormat="1" x14ac:dyDescent="0.25">
      <c r="B99" s="42"/>
      <c r="C99" s="42"/>
      <c r="D99" s="43"/>
      <c r="E99" s="43"/>
      <c r="F99" s="43"/>
      <c r="G99" s="43"/>
      <c r="H99" s="44"/>
      <c r="I99" s="43"/>
      <c r="J99" s="43"/>
      <c r="K99" s="42"/>
      <c r="L99" s="42"/>
      <c r="M99" s="42"/>
      <c r="N99" s="42"/>
      <c r="O99" s="42"/>
      <c r="P99" s="42"/>
      <c r="Q99" s="42"/>
      <c r="R99" s="42"/>
      <c r="S99" s="42"/>
      <c r="T99" s="42"/>
    </row>
    <row r="100" spans="2:21" s="53" customFormat="1" x14ac:dyDescent="0.25">
      <c r="B100" s="42"/>
      <c r="C100" s="42"/>
      <c r="D100" s="43"/>
      <c r="E100" s="43"/>
      <c r="F100" s="43"/>
      <c r="G100" s="43"/>
      <c r="H100" s="44"/>
      <c r="I100" s="43"/>
      <c r="J100" s="43"/>
      <c r="K100" s="42"/>
      <c r="L100" s="42"/>
      <c r="M100" s="42"/>
      <c r="N100" s="42"/>
      <c r="O100" s="42"/>
      <c r="P100" s="42"/>
      <c r="Q100" s="42"/>
      <c r="R100" s="42"/>
      <c r="S100" s="42"/>
      <c r="T100" s="42"/>
    </row>
    <row r="101" spans="2:21" s="53" customFormat="1" x14ac:dyDescent="0.25">
      <c r="B101" s="42"/>
      <c r="C101" s="42"/>
      <c r="D101" s="43"/>
      <c r="E101" s="43"/>
      <c r="F101" s="43"/>
      <c r="G101" s="43"/>
      <c r="H101" s="44"/>
      <c r="I101" s="43"/>
      <c r="J101" s="43"/>
      <c r="K101" s="42"/>
      <c r="L101" s="42"/>
      <c r="M101" s="42"/>
      <c r="N101" s="42"/>
      <c r="O101" s="42"/>
      <c r="P101" s="42"/>
      <c r="Q101" s="42"/>
      <c r="R101" s="42"/>
      <c r="S101" s="42"/>
      <c r="T101" s="42"/>
    </row>
    <row r="102" spans="2:21" s="53" customFormat="1" x14ac:dyDescent="0.25">
      <c r="B102" s="42"/>
      <c r="C102" s="42"/>
      <c r="D102" s="43"/>
      <c r="E102" s="43"/>
      <c r="F102" s="43"/>
      <c r="G102" s="43"/>
      <c r="H102" s="44"/>
      <c r="I102" s="43"/>
      <c r="J102" s="43"/>
      <c r="K102" s="42"/>
      <c r="L102" s="42"/>
      <c r="M102" s="42"/>
      <c r="N102" s="42"/>
      <c r="O102" s="42"/>
      <c r="P102" s="42"/>
      <c r="Q102" s="42"/>
      <c r="R102" s="42"/>
      <c r="S102" s="42"/>
      <c r="T102" s="42"/>
    </row>
    <row r="103" spans="2:21" s="53" customFormat="1" x14ac:dyDescent="0.25">
      <c r="B103" s="42"/>
      <c r="C103" s="42"/>
      <c r="D103" s="43"/>
      <c r="E103" s="43"/>
      <c r="F103" s="43"/>
      <c r="G103" s="43"/>
      <c r="H103" s="44"/>
      <c r="I103" s="43"/>
      <c r="J103" s="43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</row>
    <row r="104" spans="2:21" s="53" customFormat="1" x14ac:dyDescent="0.25">
      <c r="B104" s="42"/>
      <c r="C104" s="42"/>
      <c r="D104" s="43"/>
      <c r="E104" s="43"/>
      <c r="F104" s="43"/>
      <c r="G104" s="43"/>
      <c r="H104" s="44"/>
      <c r="I104" s="43"/>
      <c r="J104" s="43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</row>
    <row r="105" spans="2:21" s="53" customFormat="1" x14ac:dyDescent="0.25">
      <c r="B105" s="42"/>
      <c r="C105" s="42"/>
      <c r="D105" s="43"/>
      <c r="E105" s="43"/>
      <c r="F105" s="43"/>
      <c r="G105" s="43"/>
      <c r="H105" s="44"/>
      <c r="I105" s="43"/>
      <c r="J105" s="43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</row>
    <row r="106" spans="2:21" s="53" customFormat="1" x14ac:dyDescent="0.25">
      <c r="B106" s="42"/>
      <c r="C106" s="42"/>
      <c r="D106" s="43"/>
      <c r="E106" s="43"/>
      <c r="F106" s="43"/>
      <c r="G106" s="43"/>
      <c r="H106" s="44"/>
      <c r="I106" s="43"/>
      <c r="J106" s="43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</row>
    <row r="107" spans="2:21" s="53" customFormat="1" x14ac:dyDescent="0.25">
      <c r="B107" s="42"/>
      <c r="C107" s="42"/>
      <c r="D107" s="43"/>
      <c r="E107" s="43"/>
      <c r="F107" s="43"/>
      <c r="G107" s="43"/>
      <c r="H107" s="44"/>
      <c r="I107" s="43"/>
      <c r="J107" s="43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</row>
    <row r="108" spans="2:21" s="53" customFormat="1" x14ac:dyDescent="0.25">
      <c r="B108" s="42"/>
      <c r="C108" s="42"/>
      <c r="D108" s="43"/>
      <c r="E108" s="43"/>
      <c r="F108" s="43"/>
      <c r="G108" s="43"/>
      <c r="H108" s="44"/>
      <c r="I108" s="43"/>
      <c r="J108" s="43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</row>
    <row r="109" spans="2:21" s="53" customFormat="1" x14ac:dyDescent="0.25">
      <c r="B109" s="42"/>
      <c r="C109" s="42"/>
      <c r="D109" s="43"/>
      <c r="E109" s="43"/>
      <c r="F109" s="43"/>
      <c r="G109" s="43"/>
      <c r="H109" s="44"/>
      <c r="I109" s="43"/>
      <c r="J109" s="43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</row>
    <row r="110" spans="2:21" s="53" customFormat="1" x14ac:dyDescent="0.25">
      <c r="B110" s="42"/>
      <c r="C110" s="42"/>
      <c r="D110" s="43"/>
      <c r="E110" s="43"/>
      <c r="F110" s="43"/>
      <c r="G110" s="43"/>
      <c r="H110" s="44"/>
      <c r="I110" s="43"/>
      <c r="J110" s="43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</row>
    <row r="111" spans="2:21" s="53" customFormat="1" x14ac:dyDescent="0.25">
      <c r="B111" s="42"/>
      <c r="C111" s="42"/>
      <c r="D111" s="43"/>
      <c r="E111" s="43"/>
      <c r="F111" s="43"/>
      <c r="G111" s="43"/>
      <c r="H111" s="44"/>
      <c r="I111" s="43"/>
      <c r="J111" s="43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</row>
    <row r="112" spans="2:21" s="53" customFormat="1" hidden="1" x14ac:dyDescent="0.25">
      <c r="B112" s="42"/>
      <c r="C112" s="42"/>
      <c r="D112" s="43"/>
      <c r="E112" s="43"/>
      <c r="F112" s="43"/>
      <c r="G112" s="43"/>
      <c r="H112" s="43"/>
      <c r="I112" s="43"/>
      <c r="J112" s="43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</row>
    <row r="113" spans="2:21" s="53" customFormat="1" hidden="1" x14ac:dyDescent="0.25">
      <c r="B113" s="42"/>
      <c r="C113" s="42"/>
      <c r="D113" s="43"/>
      <c r="E113" s="43"/>
      <c r="F113" s="43"/>
      <c r="G113" s="43"/>
      <c r="H113" s="43"/>
      <c r="I113" s="43"/>
      <c r="J113" s="43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</row>
    <row r="114" spans="2:21" s="53" customFormat="1" hidden="1" x14ac:dyDescent="0.25">
      <c r="B114" s="42"/>
      <c r="C114" s="42"/>
      <c r="D114" s="43"/>
      <c r="E114" s="43"/>
      <c r="F114" s="43"/>
      <c r="G114" s="43"/>
      <c r="H114" s="43"/>
      <c r="I114" s="43"/>
      <c r="J114" s="43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</row>
    <row r="115" spans="2:21" s="53" customFormat="1" hidden="1" x14ac:dyDescent="0.25">
      <c r="B115" s="42"/>
      <c r="C115" s="42"/>
      <c r="D115" s="43"/>
      <c r="E115" s="43"/>
      <c r="F115" s="43"/>
      <c r="G115" s="43"/>
      <c r="H115" s="43"/>
      <c r="I115" s="43"/>
      <c r="J115" s="43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</row>
    <row r="116" spans="2:21" s="53" customFormat="1" hidden="1" x14ac:dyDescent="0.25">
      <c r="B116" s="42"/>
      <c r="C116" s="42"/>
      <c r="D116" s="43"/>
      <c r="E116" s="43"/>
      <c r="F116" s="43"/>
      <c r="G116" s="43"/>
      <c r="H116" s="43"/>
      <c r="I116" s="43"/>
      <c r="J116" s="43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</row>
    <row r="117" spans="2:21" s="53" customFormat="1" hidden="1" x14ac:dyDescent="0.25">
      <c r="B117" s="42"/>
      <c r="C117" s="42"/>
      <c r="D117" s="43"/>
      <c r="E117" s="43"/>
      <c r="F117" s="43"/>
      <c r="G117" s="43"/>
      <c r="H117" s="43"/>
      <c r="I117" s="43"/>
      <c r="J117" s="43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</row>
    <row r="118" spans="2:21" s="53" customFormat="1" x14ac:dyDescent="0.25">
      <c r="B118" s="42"/>
      <c r="C118" s="42"/>
      <c r="D118" s="42"/>
      <c r="E118" s="42"/>
      <c r="F118" s="42"/>
      <c r="G118" s="45"/>
      <c r="H118" s="45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</row>
    <row r="119" spans="2:21" s="53" customFormat="1" x14ac:dyDescent="0.25">
      <c r="B119" s="42"/>
      <c r="C119" s="42"/>
      <c r="D119" s="42"/>
      <c r="E119" s="43"/>
      <c r="F119" s="43"/>
      <c r="G119" s="43"/>
      <c r="H119" s="43"/>
      <c r="I119" s="43"/>
      <c r="J119" s="43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</row>
    <row r="120" spans="2:21" s="53" customFormat="1" x14ac:dyDescent="0.25">
      <c r="B120" s="42"/>
      <c r="C120" s="42"/>
      <c r="D120" s="42"/>
      <c r="E120" s="43"/>
      <c r="F120" s="43"/>
      <c r="G120" s="43"/>
      <c r="H120" s="43"/>
      <c r="I120" s="43"/>
      <c r="J120" s="43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</row>
    <row r="121" spans="2:21" s="53" customFormat="1" x14ac:dyDescent="0.25">
      <c r="B121" s="42"/>
      <c r="C121" s="42"/>
      <c r="D121" s="42"/>
      <c r="E121" s="43"/>
      <c r="F121" s="43"/>
      <c r="G121" s="43"/>
      <c r="H121" s="43"/>
      <c r="I121" s="43"/>
      <c r="J121" s="43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</row>
    <row r="122" spans="2:21" s="53" customFormat="1" x14ac:dyDescent="0.25">
      <c r="B122" s="42"/>
      <c r="C122" s="42"/>
      <c r="D122" s="42"/>
      <c r="E122" s="46"/>
      <c r="F122" s="46"/>
      <c r="G122" s="46"/>
      <c r="H122" s="46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</row>
    <row r="123" spans="2:21" s="53" customFormat="1" x14ac:dyDescent="0.25">
      <c r="B123" s="42"/>
      <c r="C123" s="42"/>
      <c r="D123" s="47"/>
      <c r="E123" s="48"/>
      <c r="F123" s="48"/>
      <c r="G123" s="48"/>
      <c r="H123" s="48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</row>
    <row r="124" spans="2:21" s="53" customFormat="1" x14ac:dyDescent="0.25">
      <c r="B124" s="42"/>
      <c r="C124" s="42"/>
      <c r="D124" s="42"/>
      <c r="E124" s="42"/>
      <c r="F124" s="42"/>
      <c r="G124" s="45"/>
      <c r="H124" s="45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</row>
    <row r="125" spans="2:21" s="53" customFormat="1" ht="18.75" x14ac:dyDescent="0.3">
      <c r="B125" s="42"/>
      <c r="C125" s="42"/>
      <c r="D125" s="49"/>
      <c r="E125" s="42"/>
      <c r="F125" s="42"/>
      <c r="G125" s="45"/>
      <c r="H125" s="45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</row>
    <row r="126" spans="2:21" s="53" customFormat="1" x14ac:dyDescent="0.25">
      <c r="B126" s="42"/>
      <c r="C126" s="42"/>
      <c r="D126" s="42"/>
      <c r="E126" s="42"/>
      <c r="F126" s="42"/>
      <c r="G126" s="45"/>
      <c r="H126" s="45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</row>
    <row r="127" spans="2:21" s="53" customFormat="1" x14ac:dyDescent="0.25">
      <c r="B127" s="42"/>
      <c r="C127" s="42"/>
      <c r="D127" s="50"/>
      <c r="E127" s="42"/>
      <c r="F127" s="42"/>
      <c r="G127" s="45"/>
      <c r="H127" s="45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</row>
    <row r="128" spans="2:21" s="53" customFormat="1" x14ac:dyDescent="0.25">
      <c r="B128" s="42"/>
      <c r="C128" s="42"/>
      <c r="D128" s="42"/>
      <c r="E128" s="42"/>
      <c r="F128" s="42"/>
      <c r="G128" s="45"/>
      <c r="H128" s="45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</row>
    <row r="129" spans="2:21" s="53" customFormat="1" x14ac:dyDescent="0.25">
      <c r="B129" s="42"/>
      <c r="C129" s="42"/>
      <c r="D129" s="42"/>
      <c r="E129" s="42"/>
      <c r="F129" s="42"/>
      <c r="G129" s="45"/>
      <c r="H129" s="45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</row>
    <row r="130" spans="2:21" s="53" customFormat="1" x14ac:dyDescent="0.25">
      <c r="B130" s="42"/>
      <c r="C130" s="42"/>
      <c r="D130" s="50"/>
      <c r="E130" s="42"/>
      <c r="F130" s="42"/>
      <c r="G130" s="45"/>
      <c r="H130" s="45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</row>
    <row r="131" spans="2:21" s="53" customFormat="1" x14ac:dyDescent="0.25">
      <c r="B131" s="42"/>
      <c r="C131" s="42"/>
      <c r="D131" s="42"/>
      <c r="E131" s="42"/>
      <c r="F131" s="42"/>
      <c r="G131" s="45"/>
      <c r="H131" s="45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</row>
    <row r="132" spans="2:21" s="53" customFormat="1" x14ac:dyDescent="0.25">
      <c r="B132" s="42"/>
      <c r="C132" s="42"/>
      <c r="D132" s="50"/>
      <c r="E132" s="43"/>
      <c r="F132" s="42"/>
      <c r="G132" s="45"/>
      <c r="H132" s="45"/>
      <c r="I132" s="51"/>
      <c r="J132" s="43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</row>
    <row r="133" spans="2:21" s="53" customFormat="1" x14ac:dyDescent="0.25">
      <c r="B133" s="42"/>
      <c r="C133" s="42"/>
      <c r="D133" s="51"/>
      <c r="E133" s="43"/>
      <c r="F133" s="42"/>
      <c r="G133" s="45"/>
      <c r="H133" s="45"/>
      <c r="I133" s="51"/>
      <c r="J133" s="43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</row>
    <row r="134" spans="2:21" s="53" customFormat="1" x14ac:dyDescent="0.25">
      <c r="B134" s="42"/>
      <c r="C134" s="42"/>
      <c r="D134" s="42"/>
      <c r="E134" s="42"/>
      <c r="F134" s="42"/>
      <c r="G134" s="45"/>
      <c r="H134" s="45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</row>
    <row r="135" spans="2:21" s="53" customFormat="1" x14ac:dyDescent="0.25">
      <c r="B135" s="42"/>
      <c r="C135" s="42"/>
      <c r="D135" s="42"/>
      <c r="E135" s="42"/>
      <c r="F135" s="42"/>
      <c r="G135" s="45"/>
      <c r="H135" s="45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</row>
    <row r="136" spans="2:21" s="53" customFormat="1" x14ac:dyDescent="0.25">
      <c r="B136" s="42"/>
      <c r="C136" s="42"/>
      <c r="D136" s="42"/>
      <c r="E136" s="42"/>
      <c r="F136" s="42"/>
      <c r="G136" s="45"/>
      <c r="H136" s="45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</row>
    <row r="137" spans="2:21" s="53" customFormat="1" ht="18.75" x14ac:dyDescent="0.3">
      <c r="B137" s="42"/>
      <c r="C137" s="42"/>
      <c r="D137" s="49"/>
      <c r="E137" s="42"/>
      <c r="F137" s="42"/>
      <c r="G137" s="45"/>
      <c r="H137" s="45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</row>
    <row r="138" spans="2:21" s="53" customFormat="1" x14ac:dyDescent="0.25">
      <c r="B138" s="42"/>
      <c r="C138" s="42"/>
      <c r="D138" s="52"/>
      <c r="E138" s="42"/>
      <c r="F138" s="42"/>
      <c r="G138" s="45"/>
      <c r="H138" s="45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</row>
    <row r="139" spans="2:21" s="53" customFormat="1" x14ac:dyDescent="0.25">
      <c r="B139" s="42"/>
      <c r="C139" s="42"/>
      <c r="D139" s="52"/>
      <c r="E139" s="42"/>
      <c r="F139" s="42"/>
      <c r="G139" s="45"/>
      <c r="H139" s="45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</row>
    <row r="140" spans="2:21" s="53" customFormat="1" x14ac:dyDescent="0.25">
      <c r="B140" s="42"/>
      <c r="C140" s="42"/>
      <c r="D140" s="52"/>
      <c r="E140" s="42"/>
      <c r="F140" s="42"/>
      <c r="G140" s="45"/>
      <c r="H140" s="45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</row>
    <row r="141" spans="2:21" s="53" customFormat="1" x14ac:dyDescent="0.25">
      <c r="B141" s="42"/>
      <c r="C141" s="42"/>
      <c r="D141" s="52"/>
      <c r="E141" s="42"/>
      <c r="F141" s="42"/>
      <c r="G141" s="45"/>
      <c r="H141" s="45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</row>
    <row r="142" spans="2:21" s="53" customFormat="1" x14ac:dyDescent="0.25">
      <c r="B142" s="42"/>
      <c r="C142" s="42"/>
      <c r="D142" s="52"/>
      <c r="E142" s="42"/>
      <c r="F142" s="42"/>
      <c r="G142" s="45"/>
      <c r="H142" s="45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</row>
    <row r="143" spans="2:21" s="53" customFormat="1" x14ac:dyDescent="0.25">
      <c r="B143" s="42"/>
      <c r="C143" s="42"/>
      <c r="D143" s="42"/>
      <c r="E143" s="42"/>
      <c r="F143" s="42"/>
      <c r="G143" s="45"/>
      <c r="H143" s="45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</row>
    <row r="144" spans="2:21" s="53" customFormat="1" x14ac:dyDescent="0.25">
      <c r="B144" s="42"/>
      <c r="C144" s="42"/>
      <c r="D144" s="42"/>
      <c r="E144" s="42"/>
      <c r="F144" s="42"/>
      <c r="G144" s="45"/>
      <c r="H144" s="45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</row>
    <row r="145" spans="7:8" s="53" customFormat="1" x14ac:dyDescent="0.25">
      <c r="G145" s="54"/>
      <c r="H145" s="54"/>
    </row>
    <row r="146" spans="7:8" s="53" customFormat="1" x14ac:dyDescent="0.25">
      <c r="G146" s="54"/>
      <c r="H146" s="54"/>
    </row>
    <row r="147" spans="7:8" s="53" customFormat="1" x14ac:dyDescent="0.25">
      <c r="G147" s="54"/>
      <c r="H147" s="54"/>
    </row>
    <row r="148" spans="7:8" s="53" customFormat="1" x14ac:dyDescent="0.25">
      <c r="G148" s="54"/>
      <c r="H148" s="54"/>
    </row>
    <row r="149" spans="7:8" s="53" customFormat="1" x14ac:dyDescent="0.25">
      <c r="G149" s="54"/>
      <c r="H149" s="54"/>
    </row>
    <row r="150" spans="7:8" s="53" customFormat="1" x14ac:dyDescent="0.25">
      <c r="G150" s="54"/>
      <c r="H150" s="54"/>
    </row>
    <row r="151" spans="7:8" s="53" customFormat="1" x14ac:dyDescent="0.25">
      <c r="G151" s="54"/>
      <c r="H151" s="54"/>
    </row>
    <row r="152" spans="7:8" s="53" customFormat="1" x14ac:dyDescent="0.25">
      <c r="G152" s="54"/>
      <c r="H152" s="54"/>
    </row>
    <row r="153" spans="7:8" s="53" customFormat="1" x14ac:dyDescent="0.25">
      <c r="G153" s="54"/>
      <c r="H153" s="54"/>
    </row>
    <row r="154" spans="7:8" s="53" customFormat="1" x14ac:dyDescent="0.25">
      <c r="G154" s="54"/>
      <c r="H154" s="54"/>
    </row>
    <row r="155" spans="7:8" s="53" customFormat="1" x14ac:dyDescent="0.25">
      <c r="G155" s="54"/>
      <c r="H155" s="54"/>
    </row>
    <row r="156" spans="7:8" s="53" customFormat="1" x14ac:dyDescent="0.25">
      <c r="G156" s="54"/>
      <c r="H156" s="54"/>
    </row>
    <row r="157" spans="7:8" s="53" customFormat="1" x14ac:dyDescent="0.25">
      <c r="G157" s="54"/>
      <c r="H157" s="54"/>
    </row>
    <row r="158" spans="7:8" s="53" customFormat="1" x14ac:dyDescent="0.25">
      <c r="G158" s="54"/>
      <c r="H158" s="54"/>
    </row>
    <row r="159" spans="7:8" s="53" customFormat="1" x14ac:dyDescent="0.25">
      <c r="G159" s="54"/>
      <c r="H159" s="54"/>
    </row>
    <row r="160" spans="7:8" s="53" customFormat="1" x14ac:dyDescent="0.25">
      <c r="G160" s="54"/>
      <c r="H160" s="54"/>
    </row>
    <row r="161" spans="7:8" s="53" customFormat="1" x14ac:dyDescent="0.25">
      <c r="G161" s="54"/>
      <c r="H161" s="54"/>
    </row>
    <row r="162" spans="7:8" s="53" customFormat="1" x14ac:dyDescent="0.25">
      <c r="G162" s="54"/>
      <c r="H162" s="54"/>
    </row>
    <row r="163" spans="7:8" s="53" customFormat="1" x14ac:dyDescent="0.25">
      <c r="G163" s="54"/>
      <c r="H163" s="54"/>
    </row>
    <row r="165" spans="7:8" x14ac:dyDescent="0.25">
      <c r="G165"/>
    </row>
    <row r="171" spans="7:8" x14ac:dyDescent="0.25">
      <c r="G171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Cockrell School of Engineering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Pyrcz, Michael</dc:creator>
  <cp:lastModifiedBy>Pyrcz, Michael</cp:lastModifiedBy>
  <dcterms:created xsi:type="dcterms:W3CDTF">2017-08-31T18:52:35Z</dcterms:created>
  <dcterms:modified xsi:type="dcterms:W3CDTF">2018-02-02T14:58:16Z</dcterms:modified>
</cp:coreProperties>
</file>