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Anadrako_Q12019/06_Demos/"/>
    </mc:Choice>
  </mc:AlternateContent>
  <xr:revisionPtr revIDLastSave="143" documentId="8_{BADD239B-AF40-44D6-A3BE-A9CC12378BFE}" xr6:coauthVersionLast="40" xr6:coauthVersionMax="40" xr10:uidLastSave="{C6250026-9A1B-401B-8B89-EA0642B469B3}"/>
  <bookViews>
    <workbookView xWindow="-120" yWindow="-120" windowWidth="29040" windowHeight="15840" xr2:uid="{70F86EB9-4C25-4C04-B279-3FDA6F1A7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F50" i="1"/>
  <c r="G49" i="1"/>
  <c r="F49" i="1"/>
  <c r="G45" i="1"/>
  <c r="F44" i="1"/>
  <c r="G43" i="1"/>
  <c r="F43" i="1"/>
  <c r="G39" i="1"/>
  <c r="F38" i="1"/>
  <c r="G37" i="1"/>
  <c r="F37" i="1"/>
  <c r="G33" i="1"/>
  <c r="F32" i="1"/>
  <c r="G31" i="1"/>
  <c r="F31" i="1"/>
  <c r="G27" i="1"/>
  <c r="F26" i="1"/>
  <c r="G25" i="1"/>
  <c r="F25" i="1"/>
  <c r="G24" i="1"/>
  <c r="G21" i="1"/>
  <c r="F20" i="1"/>
  <c r="G19" i="1"/>
  <c r="F19" i="1"/>
  <c r="G15" i="1"/>
  <c r="F15" i="1"/>
  <c r="G12" i="1"/>
  <c r="F12" i="1"/>
  <c r="E54" i="1"/>
  <c r="G54" i="1" s="1"/>
  <c r="E53" i="1"/>
  <c r="G53" i="1" s="1"/>
  <c r="E52" i="1"/>
  <c r="G52" i="1" s="1"/>
  <c r="E51" i="1"/>
  <c r="F51" i="1" s="1"/>
  <c r="E50" i="1"/>
  <c r="G50" i="1" s="1"/>
  <c r="E49" i="1"/>
  <c r="E48" i="1"/>
  <c r="G48" i="1" s="1"/>
  <c r="E47" i="1"/>
  <c r="G47" i="1" s="1"/>
  <c r="E46" i="1"/>
  <c r="F46" i="1" s="1"/>
  <c r="E45" i="1"/>
  <c r="F45" i="1" s="1"/>
  <c r="E44" i="1"/>
  <c r="G44" i="1" s="1"/>
  <c r="E43" i="1"/>
  <c r="E42" i="1"/>
  <c r="G42" i="1" s="1"/>
  <c r="E41" i="1"/>
  <c r="G41" i="1" s="1"/>
  <c r="E40" i="1"/>
  <c r="F40" i="1" s="1"/>
  <c r="E39" i="1"/>
  <c r="F39" i="1" s="1"/>
  <c r="E38" i="1"/>
  <c r="G38" i="1" s="1"/>
  <c r="E37" i="1"/>
  <c r="E36" i="1"/>
  <c r="G36" i="1" s="1"/>
  <c r="E35" i="1"/>
  <c r="G35" i="1" s="1"/>
  <c r="E34" i="1"/>
  <c r="F34" i="1" s="1"/>
  <c r="E33" i="1"/>
  <c r="F33" i="1" s="1"/>
  <c r="E32" i="1"/>
  <c r="G32" i="1" s="1"/>
  <c r="E31" i="1"/>
  <c r="E30" i="1"/>
  <c r="G30" i="1" s="1"/>
  <c r="E29" i="1"/>
  <c r="G29" i="1" s="1"/>
  <c r="E28" i="1"/>
  <c r="G28" i="1" s="1"/>
  <c r="E27" i="1"/>
  <c r="F27" i="1" s="1"/>
  <c r="E26" i="1"/>
  <c r="G26" i="1" s="1"/>
  <c r="E25" i="1"/>
  <c r="E24" i="1"/>
  <c r="F24" i="1" s="1"/>
  <c r="E23" i="1"/>
  <c r="G23" i="1" s="1"/>
  <c r="E22" i="1"/>
  <c r="G22" i="1" s="1"/>
  <c r="E21" i="1"/>
  <c r="F21" i="1" s="1"/>
  <c r="E20" i="1"/>
  <c r="G20" i="1" s="1"/>
  <c r="E19" i="1"/>
  <c r="E18" i="1"/>
  <c r="G18" i="1" s="1"/>
  <c r="E17" i="1"/>
  <c r="G17" i="1" s="1"/>
  <c r="E16" i="1"/>
  <c r="F16" i="1" s="1"/>
  <c r="E15" i="1"/>
  <c r="F28" i="1" l="1"/>
  <c r="F52" i="1"/>
  <c r="F22" i="1"/>
  <c r="G16" i="1"/>
  <c r="G34" i="1"/>
  <c r="G40" i="1"/>
  <c r="G46" i="1"/>
  <c r="F17" i="1"/>
  <c r="F23" i="1"/>
  <c r="F29" i="1"/>
  <c r="F35" i="1"/>
  <c r="F41" i="1"/>
  <c r="F47" i="1"/>
  <c r="F53" i="1"/>
  <c r="F18" i="1"/>
  <c r="F30" i="1"/>
  <c r="F36" i="1"/>
  <c r="F42" i="1"/>
  <c r="F48" i="1"/>
  <c r="F54" i="1"/>
</calcChain>
</file>

<file path=xl/sharedStrings.xml><?xml version="1.0" encoding="utf-8"?>
<sst xmlns="http://schemas.openxmlformats.org/spreadsheetml/2006/main" count="28" uniqueCount="28">
  <si>
    <t>Depth</t>
  </si>
  <si>
    <t>Porosity Average</t>
  </si>
  <si>
    <t xml:space="preserve">Low </t>
  </si>
  <si>
    <t>High</t>
  </si>
  <si>
    <t>Porosity STDev</t>
  </si>
  <si>
    <t>Alpha Level</t>
  </si>
  <si>
    <t>Number of Wells</t>
  </si>
  <si>
    <t>Directions:</t>
  </si>
  <si>
    <t>Vertical Trend Model Uncertainty, Michael Pyrcz, University of Texas at Austin, @GeostatsGuy on Twitter</t>
  </si>
  <si>
    <t>This demonstration of quantification of vertical trend model (by depth layer) uncertaint modeling. This method assumes wells are not correlated with each other.</t>
  </si>
  <si>
    <t>1. Change the number of wells applied to calculate the average for each vertical layer.</t>
  </si>
  <si>
    <t>Confidence Interval</t>
  </si>
  <si>
    <t>Assumptions</t>
  </si>
  <si>
    <t>1. the well data are independent</t>
  </si>
  <si>
    <t>2. The population has a normal distribution (or close to normal)</t>
  </si>
  <si>
    <t>Observations</t>
  </si>
  <si>
    <t xml:space="preserve">The uncertainty model provides context for the features in the </t>
  </si>
  <si>
    <t>original vertical trend curve. i.e. are they significant?</t>
  </si>
  <si>
    <t>More Information</t>
  </si>
  <si>
    <t>I hope this is helpful,</t>
  </si>
  <si>
    <t>Michael</t>
  </si>
  <si>
    <t xml:space="preserve">This worksheet was designed as part of an effort to explain the </t>
  </si>
  <si>
    <t>concepts of subsurface data analytics, geostatistics, and machine</t>
  </si>
  <si>
    <t xml:space="preserve">learning in the most simplest manner in a platform accessible </t>
  </si>
  <si>
    <t xml:space="preserve">Interested to learn more? I'm always happy to discuss my </t>
  </si>
  <si>
    <t>classes, training, mentoring and consulting.</t>
  </si>
  <si>
    <t>to many people (Excel) to support hands-on, experiential learning.</t>
  </si>
  <si>
    <t>2. Change the alpha level, not for P10, P90 the alpha level is 20%.  Alpha is the probability of the true porosity trend being outside the interval.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</si>
</sst>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0" borderId="0" xfId="0" applyBorder="1"/>
    <xf numFmtId="0" fontId="2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 applyBorder="1"/>
    <xf numFmtId="0" fontId="4" fillId="3" borderId="0" xfId="0" applyFont="1" applyFill="1" applyBorder="1" applyAlignment="1">
      <alignment horizontal="right"/>
    </xf>
    <xf numFmtId="9" fontId="0" fillId="2" borderId="2" xfId="2" applyFont="1" applyFill="1" applyBorder="1" applyAlignment="1">
      <alignment horizontal="center"/>
    </xf>
    <xf numFmtId="0" fontId="0" fillId="5" borderId="0" xfId="0" applyFill="1"/>
    <xf numFmtId="9" fontId="0" fillId="6" borderId="11" xfId="2" applyFont="1" applyFill="1" applyBorder="1" applyAlignment="1">
      <alignment horizontal="center"/>
    </xf>
    <xf numFmtId="9" fontId="0" fillId="6" borderId="13" xfId="2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4" fillId="3" borderId="0" xfId="0" applyFont="1" applyFill="1" applyBorder="1"/>
    <xf numFmtId="43" fontId="5" fillId="3" borderId="0" xfId="1" applyFont="1" applyFill="1" applyBorder="1" applyAlignment="1">
      <alignment horizontal="center"/>
    </xf>
    <xf numFmtId="170" fontId="5" fillId="3" borderId="0" xfId="2" applyNumberFormat="1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0" fillId="5" borderId="0" xfId="0" applyFill="1" applyBorder="1"/>
    <xf numFmtId="0" fontId="4" fillId="3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Porosity </a:t>
            </a:r>
            <a:r>
              <a:rPr lang="en-US" sz="1800" b="1" baseline="0"/>
              <a:t> Vertical Uncertainty Model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Sheet1!$D$15:$D$54</c:f>
              <c:numCache>
                <c:formatCode>0.0%</c:formatCode>
                <c:ptCount val="40"/>
                <c:pt idx="0">
                  <c:v>4.6993477023852502E-2</c:v>
                </c:pt>
                <c:pt idx="1">
                  <c:v>0.01</c:v>
                </c:pt>
                <c:pt idx="2">
                  <c:v>2.6985006042386479E-2</c:v>
                </c:pt>
                <c:pt idx="3">
                  <c:v>6.1055302730935512E-2</c:v>
                </c:pt>
                <c:pt idx="4">
                  <c:v>0.12259933068710774</c:v>
                </c:pt>
                <c:pt idx="5">
                  <c:v>0.11434774022846486</c:v>
                </c:pt>
                <c:pt idx="6">
                  <c:v>0.16780698028263066</c:v>
                </c:pt>
                <c:pt idx="7">
                  <c:v>0.16268059020363801</c:v>
                </c:pt>
                <c:pt idx="8">
                  <c:v>0.1369375224873435</c:v>
                </c:pt>
                <c:pt idx="9">
                  <c:v>9.6474143598473339E-2</c:v>
                </c:pt>
                <c:pt idx="10">
                  <c:v>5.4491578731176153E-2</c:v>
                </c:pt>
                <c:pt idx="11">
                  <c:v>6.9687786205057653E-2</c:v>
                </c:pt>
                <c:pt idx="12">
                  <c:v>0.19736575291720596</c:v>
                </c:pt>
                <c:pt idx="13">
                  <c:v>0.238912010297337</c:v>
                </c:pt>
                <c:pt idx="14">
                  <c:v>0.23003485340825036</c:v>
                </c:pt>
                <c:pt idx="15">
                  <c:v>0.19284493287274007</c:v>
                </c:pt>
                <c:pt idx="16">
                  <c:v>0.21915717364154244</c:v>
                </c:pt>
                <c:pt idx="17">
                  <c:v>0.15442899974499513</c:v>
                </c:pt>
                <c:pt idx="18">
                  <c:v>0.20470804197874456</c:v>
                </c:pt>
                <c:pt idx="19">
                  <c:v>0.17132150551795267</c:v>
                </c:pt>
                <c:pt idx="20">
                  <c:v>0.16100452035188584</c:v>
                </c:pt>
                <c:pt idx="21">
                  <c:v>0.14324762663275598</c:v>
                </c:pt>
                <c:pt idx="22">
                  <c:v>0.12097237699632563</c:v>
                </c:pt>
                <c:pt idx="23">
                  <c:v>0.11094795002070101</c:v>
                </c:pt>
                <c:pt idx="24">
                  <c:v>0.12902322819278705</c:v>
                </c:pt>
                <c:pt idx="25">
                  <c:v>4.2767019805731783E-2</c:v>
                </c:pt>
                <c:pt idx="26">
                  <c:v>8.846716249546055E-2</c:v>
                </c:pt>
                <c:pt idx="27">
                  <c:v>8.6352205540787277E-2</c:v>
                </c:pt>
                <c:pt idx="28">
                  <c:v>8.1955503077632053E-2</c:v>
                </c:pt>
                <c:pt idx="29">
                  <c:v>7.7297825715217858E-2</c:v>
                </c:pt>
                <c:pt idx="30">
                  <c:v>9.4532876814544406E-2</c:v>
                </c:pt>
                <c:pt idx="31">
                  <c:v>0.16955345834564062</c:v>
                </c:pt>
                <c:pt idx="32">
                  <c:v>0.19507282735447085</c:v>
                </c:pt>
                <c:pt idx="33">
                  <c:v>0.20217490711965108</c:v>
                </c:pt>
                <c:pt idx="34">
                  <c:v>0.29505617859815308</c:v>
                </c:pt>
                <c:pt idx="35">
                  <c:v>0.18447475288128123</c:v>
                </c:pt>
                <c:pt idx="36">
                  <c:v>0.22614725131390984</c:v>
                </c:pt>
                <c:pt idx="37">
                  <c:v>0.18249545361755842</c:v>
                </c:pt>
                <c:pt idx="38">
                  <c:v>0.18649542238440053</c:v>
                </c:pt>
                <c:pt idx="39">
                  <c:v>0.15281147096753334</c:v>
                </c:pt>
              </c:numCache>
            </c:numRef>
          </c:xVal>
          <c:yVal>
            <c:numRef>
              <c:f>Sheet1!$C$15:$C$54</c:f>
              <c:numCache>
                <c:formatCode>_(* #,##0.00_);_(* \(#,##0.00\);_(* "-"??_);_(@_)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13-420F-8FB3-3C5D9AB189B5}"/>
            </c:ext>
          </c:extLst>
        </c:ser>
        <c:ser>
          <c:idx val="2"/>
          <c:order val="1"/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Sheet1!$F$15:$F$54</c:f>
              <c:numCache>
                <c:formatCode>0.0%</c:formatCode>
                <c:ptCount val="40"/>
                <c:pt idx="0">
                  <c:v>4.4904896538117904E-2</c:v>
                </c:pt>
                <c:pt idx="1">
                  <c:v>9.5555594908045445E-3</c:v>
                </c:pt>
                <c:pt idx="2">
                  <c:v>2.5785683059774408E-2</c:v>
                </c:pt>
                <c:pt idx="3">
                  <c:v>5.8341757747453545E-2</c:v>
                </c:pt>
                <c:pt idx="4">
                  <c:v>0.11715051979134772</c:v>
                </c:pt>
                <c:pt idx="5">
                  <c:v>0.109265663439216</c:v>
                </c:pt>
                <c:pt idx="6">
                  <c:v>0.16034895830629425</c:v>
                </c:pt>
                <c:pt idx="7">
                  <c:v>0.15545040576900579</c:v>
                </c:pt>
                <c:pt idx="8">
                  <c:v>0.13085146426511959</c:v>
                </c:pt>
                <c:pt idx="9">
                  <c:v>9.2186441847963235E-2</c:v>
                </c:pt>
                <c:pt idx="10">
                  <c:v>5.206975223136133E-2</c:v>
                </c:pt>
                <c:pt idx="11">
                  <c:v>6.6590578686489668E-2</c:v>
                </c:pt>
                <c:pt idx="12">
                  <c:v>0.18859401934477921</c:v>
                </c:pt>
                <c:pt idx="13">
                  <c:v>0.22829379274639114</c:v>
                </c:pt>
                <c:pt idx="14">
                  <c:v>0.21981117267010386</c:v>
                </c:pt>
                <c:pt idx="15">
                  <c:v>0.18427412285656766</c:v>
                </c:pt>
                <c:pt idx="16">
                  <c:v>0.20941694105683403</c:v>
                </c:pt>
                <c:pt idx="17">
                  <c:v>0.14756554941687408</c:v>
                </c:pt>
                <c:pt idx="18">
                  <c:v>0.19560998733740076</c:v>
                </c:pt>
                <c:pt idx="19">
                  <c:v>0.16370728380309957</c:v>
                </c:pt>
                <c:pt idx="20">
                  <c:v>0.15384882725108961</c:v>
                </c:pt>
                <c:pt idx="21">
                  <c:v>0.1368811218205857</c:v>
                </c:pt>
                <c:pt idx="22">
                  <c:v>0.11559587451324246</c:v>
                </c:pt>
                <c:pt idx="23">
                  <c:v>0.10601697368056177</c:v>
                </c:pt>
                <c:pt idx="24">
                  <c:v>0.12328891326918268</c:v>
                </c:pt>
                <c:pt idx="25">
                  <c:v>4.0866280199808626E-2</c:v>
                </c:pt>
                <c:pt idx="26">
                  <c:v>8.4535323420804581E-2</c:v>
                </c:pt>
                <c:pt idx="27">
                  <c:v>8.2514363720717465E-2</c:v>
                </c:pt>
                <c:pt idx="28">
                  <c:v>7.8313068525712792E-2</c:v>
                </c:pt>
                <c:pt idx="29">
                  <c:v>7.3862397213160555E-2</c:v>
                </c:pt>
                <c:pt idx="30">
                  <c:v>9.0331452823827665E-2</c:v>
                </c:pt>
                <c:pt idx="31">
                  <c:v>0.16201781580934191</c:v>
                </c:pt>
                <c:pt idx="32">
                  <c:v>0.18640300068250901</c:v>
                </c:pt>
                <c:pt idx="33">
                  <c:v>0.19318943525297091</c:v>
                </c:pt>
                <c:pt idx="34">
                  <c:v>0.28194268677241024</c:v>
                </c:pt>
                <c:pt idx="35">
                  <c:v>0.17627594757085499</c:v>
                </c:pt>
                <c:pt idx="36">
                  <c:v>0.21609635136119915</c:v>
                </c:pt>
                <c:pt idx="37">
                  <c:v>0.17438461638439409</c:v>
                </c:pt>
                <c:pt idx="38">
                  <c:v>0.17820681033568608</c:v>
                </c:pt>
                <c:pt idx="39">
                  <c:v>0.14601991017076163</c:v>
                </c:pt>
              </c:numCache>
            </c:numRef>
          </c:xVal>
          <c:yVal>
            <c:numRef>
              <c:f>Sheet1!$C$15:$C$54</c:f>
              <c:numCache>
                <c:formatCode>_(* #,##0.00_);_(* \(#,##0.00\);_(* "-"??_);_(@_)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13-420F-8FB3-3C5D9AB189B5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Sheet1!$G$15:$G$54</c:f>
              <c:numCache>
                <c:formatCode>0.0%</c:formatCode>
                <c:ptCount val="40"/>
                <c:pt idx="0">
                  <c:v>4.90820575095871E-2</c:v>
                </c:pt>
                <c:pt idx="1">
                  <c:v>1.0444440509195456E-2</c:v>
                </c:pt>
                <c:pt idx="2">
                  <c:v>2.8184329024998549E-2</c:v>
                </c:pt>
                <c:pt idx="3">
                  <c:v>6.3768847714417487E-2</c:v>
                </c:pt>
                <c:pt idx="4">
                  <c:v>0.12804814158286776</c:v>
                </c:pt>
                <c:pt idx="5">
                  <c:v>0.11942981701771373</c:v>
                </c:pt>
                <c:pt idx="6">
                  <c:v>0.17526500225896707</c:v>
                </c:pt>
                <c:pt idx="7">
                  <c:v>0.16991077463827023</c:v>
                </c:pt>
                <c:pt idx="8">
                  <c:v>0.14302358070956742</c:v>
                </c:pt>
                <c:pt idx="9">
                  <c:v>0.10076184534898344</c:v>
                </c:pt>
                <c:pt idx="10">
                  <c:v>5.6913405230990977E-2</c:v>
                </c:pt>
                <c:pt idx="11">
                  <c:v>7.2784993723625638E-2</c:v>
                </c:pt>
                <c:pt idx="12">
                  <c:v>0.2061374864896327</c:v>
                </c:pt>
                <c:pt idx="13">
                  <c:v>0.24953022784828285</c:v>
                </c:pt>
                <c:pt idx="14">
                  <c:v>0.24025853414639686</c:v>
                </c:pt>
                <c:pt idx="15">
                  <c:v>0.20141574288891248</c:v>
                </c:pt>
                <c:pt idx="16">
                  <c:v>0.22889740622625085</c:v>
                </c:pt>
                <c:pt idx="17">
                  <c:v>0.16129245007311618</c:v>
                </c:pt>
                <c:pt idx="18">
                  <c:v>0.21380609662008837</c:v>
                </c:pt>
                <c:pt idx="19">
                  <c:v>0.17893572723280576</c:v>
                </c:pt>
                <c:pt idx="20">
                  <c:v>0.16816021345268206</c:v>
                </c:pt>
                <c:pt idx="21">
                  <c:v>0.14961413144492625</c:v>
                </c:pt>
                <c:pt idx="22">
                  <c:v>0.12634887947940879</c:v>
                </c:pt>
                <c:pt idx="23">
                  <c:v>0.11587892636084025</c:v>
                </c:pt>
                <c:pt idx="24">
                  <c:v>0.13475754311639143</c:v>
                </c:pt>
                <c:pt idx="25">
                  <c:v>4.4667759411654941E-2</c:v>
                </c:pt>
                <c:pt idx="26">
                  <c:v>9.2399001570116518E-2</c:v>
                </c:pt>
                <c:pt idx="27">
                  <c:v>9.019004736085709E-2</c:v>
                </c:pt>
                <c:pt idx="28">
                  <c:v>8.5597937629551313E-2</c:v>
                </c:pt>
                <c:pt idx="29">
                  <c:v>8.073325421727516E-2</c:v>
                </c:pt>
                <c:pt idx="30">
                  <c:v>9.8734300805261146E-2</c:v>
                </c:pt>
                <c:pt idx="31">
                  <c:v>0.17708910088193933</c:v>
                </c:pt>
                <c:pt idx="32">
                  <c:v>0.20374265402643268</c:v>
                </c:pt>
                <c:pt idx="33">
                  <c:v>0.21116037898633125</c:v>
                </c:pt>
                <c:pt idx="34">
                  <c:v>0.30816967042389593</c:v>
                </c:pt>
                <c:pt idx="35">
                  <c:v>0.19267355819170748</c:v>
                </c:pt>
                <c:pt idx="36">
                  <c:v>0.23619815126662053</c:v>
                </c:pt>
                <c:pt idx="37">
                  <c:v>0.19060629085072275</c:v>
                </c:pt>
                <c:pt idx="38">
                  <c:v>0.19478403443311498</c:v>
                </c:pt>
                <c:pt idx="39">
                  <c:v>0.15960303176430504</c:v>
                </c:pt>
              </c:numCache>
            </c:numRef>
          </c:xVal>
          <c:yVal>
            <c:numRef>
              <c:f>Sheet1!$C$15:$C$54</c:f>
              <c:numCache>
                <c:formatCode>_(* #,##0.00_);_(* \(#,##0.00\);_(* "-"??_);_(@_)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13-420F-8FB3-3C5D9AB1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68976"/>
        <c:axId val="568569304"/>
      </c:scatterChart>
      <c:valAx>
        <c:axId val="568568976"/>
        <c:scaling>
          <c:orientation val="minMax"/>
          <c:max val="0.3500000000000000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9304"/>
        <c:crossesAt val="9"/>
        <c:crossBetween val="midCat"/>
      </c:valAx>
      <c:valAx>
        <c:axId val="568569304"/>
        <c:scaling>
          <c:orientation val="maxMin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Depth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8976"/>
        <c:crossesAt val="-3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13</xdr:row>
      <xdr:rowOff>123825</xdr:rowOff>
    </xdr:from>
    <xdr:to>
      <xdr:col>12</xdr:col>
      <xdr:colOff>361949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C8E13-4589-4EE0-BF02-44C57E5FF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8282</xdr:colOff>
      <xdr:row>2</xdr:row>
      <xdr:rowOff>49695</xdr:rowOff>
    </xdr:from>
    <xdr:to>
      <xdr:col>19</xdr:col>
      <xdr:colOff>197164</xdr:colOff>
      <xdr:row>6</xdr:row>
      <xdr:rowOff>14947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AD2F446-ECF6-43FA-BE4B-5858FA30A310}"/>
            </a:ext>
          </a:extLst>
        </xdr:cNvPr>
        <xdr:cNvGrpSpPr/>
      </xdr:nvGrpSpPr>
      <xdr:grpSpPr>
        <a:xfrm>
          <a:off x="11024152" y="438978"/>
          <a:ext cx="801795" cy="801795"/>
          <a:chOff x="85164" y="80685"/>
          <a:chExt cx="6678706" cy="6678706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7C2CD6DA-D7D8-4C8C-96A8-56A22990F820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5" name="Freeform 5">
            <a:extLst>
              <a:ext uri="{FF2B5EF4-FFF2-40B4-BE49-F238E27FC236}">
                <a16:creationId xmlns:a16="http://schemas.microsoft.com/office/drawing/2014/main" id="{1EA602F1-7AF5-4AC9-B43A-7D02E7931BC6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2AA1D80-6607-4E0E-840A-5DF7AB009246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39CDDE9-A079-41D4-A96C-22168AD474CE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73D0CDB7-6FF9-494F-9036-059637E1E64A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9" name="Freeform 9">
            <a:extLst>
              <a:ext uri="{FF2B5EF4-FFF2-40B4-BE49-F238E27FC236}">
                <a16:creationId xmlns:a16="http://schemas.microsoft.com/office/drawing/2014/main" id="{734AF6D9-93DA-407D-A871-A70AC82DBBDD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60E895E1-63C8-4A2A-AF5E-30D17BFF4FBE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2B71D78F-8692-4D7A-940D-D2B807430C2B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DAC455F1-B7C9-45D4-8C05-94B9D2369A3B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A1EA7D66-E6A8-47C3-B952-0D57EC20B0A0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0853-DDD9-4D47-B403-7D251B0D6C9F}">
  <dimension ref="A1:DY225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1" width="9.140625" style="17"/>
    <col min="2" max="4" width="9.140625" style="2"/>
    <col min="5" max="5" width="10.140625" style="2" customWidth="1"/>
    <col min="6" max="6" width="9.42578125" style="2" customWidth="1"/>
    <col min="7" max="7" width="7.7109375" style="2" customWidth="1"/>
    <col min="8" max="20" width="9.140625" style="2"/>
    <col min="21" max="129" width="9.140625" style="17"/>
    <col min="130" max="16384" width="9.140625" style="2"/>
  </cols>
  <sheetData>
    <row r="1" spans="2:20" s="17" customFormat="1" ht="15.75" thickBot="1" x14ac:dyDescent="0.3"/>
    <row r="2" spans="2:20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21" x14ac:dyDescent="0.35">
      <c r="B3" s="6"/>
      <c r="C3" s="14" t="s">
        <v>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2:20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</row>
    <row r="5" spans="2:20" x14ac:dyDescent="0.25">
      <c r="B5" s="6"/>
      <c r="C5" s="7" t="s">
        <v>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</row>
    <row r="6" spans="2:20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</row>
    <row r="7" spans="2:20" x14ac:dyDescent="0.25">
      <c r="B7" s="6"/>
      <c r="C7" s="10" t="s">
        <v>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/>
    </row>
    <row r="8" spans="2:20" x14ac:dyDescent="0.25">
      <c r="B8" s="6"/>
      <c r="C8" s="7" t="s">
        <v>10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</row>
    <row r="9" spans="2:20" x14ac:dyDescent="0.25">
      <c r="B9" s="6"/>
      <c r="C9" s="7" t="s">
        <v>27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</row>
    <row r="10" spans="2:20" ht="15.75" thickBot="1" x14ac:dyDescent="0.3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2:20" ht="15.75" thickBot="1" x14ac:dyDescent="0.3">
      <c r="B11" s="6"/>
      <c r="C11" s="15" t="s">
        <v>6</v>
      </c>
      <c r="D11" s="1">
        <v>10</v>
      </c>
      <c r="E11" s="7"/>
      <c r="F11" s="22" t="s">
        <v>11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</row>
    <row r="12" spans="2:20" ht="15.75" thickBot="1" x14ac:dyDescent="0.3">
      <c r="B12" s="6"/>
      <c r="C12" s="15" t="s">
        <v>5</v>
      </c>
      <c r="D12" s="16">
        <v>0.5</v>
      </c>
      <c r="E12" s="7"/>
      <c r="F12" s="18" t="str">
        <f>"P" &amp;  D12/2*100</f>
        <v>P25</v>
      </c>
      <c r="G12" s="19" t="str">
        <f>"P" &amp;  (1-D12/2)*100</f>
        <v>P75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</row>
    <row r="13" spans="2:20" ht="15.75" customHeight="1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</row>
    <row r="14" spans="2:20" ht="30.75" thickBot="1" x14ac:dyDescent="0.3">
      <c r="B14" s="6"/>
      <c r="C14" s="20" t="s">
        <v>0</v>
      </c>
      <c r="D14" s="21" t="s">
        <v>1</v>
      </c>
      <c r="E14" s="21" t="s">
        <v>4</v>
      </c>
      <c r="F14" s="20" t="s">
        <v>2</v>
      </c>
      <c r="G14" s="20" t="s">
        <v>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</row>
    <row r="15" spans="2:20" ht="15.75" thickBot="1" x14ac:dyDescent="0.3">
      <c r="B15" s="6"/>
      <c r="C15" s="23">
        <v>0.25</v>
      </c>
      <c r="D15" s="24">
        <v>4.6993477023852502E-2</v>
      </c>
      <c r="E15" s="24">
        <f>D15*0.2</f>
        <v>9.3986954047705004E-3</v>
      </c>
      <c r="F15" s="24">
        <f>_xlfn.T.INV($D$12/2,$D$11-1)*E15/SQRT($D$11)+D15</f>
        <v>4.4904896538117904E-2</v>
      </c>
      <c r="G15" s="24">
        <f>_xlfn.T.INV(1-$D$12/2,$D$11-1)*E15/SQRT($D$11)+D15</f>
        <v>4.90820575095871E-2</v>
      </c>
      <c r="H15" s="7"/>
      <c r="I15" s="7"/>
      <c r="J15" s="7"/>
      <c r="K15" s="7"/>
      <c r="L15" s="7"/>
      <c r="M15" s="7"/>
      <c r="N15" s="25" t="s">
        <v>15</v>
      </c>
      <c r="O15" s="26"/>
      <c r="P15" s="26"/>
      <c r="Q15" s="26"/>
      <c r="R15" s="26"/>
      <c r="S15" s="27"/>
      <c r="T15" s="8"/>
    </row>
    <row r="16" spans="2:20" x14ac:dyDescent="0.25">
      <c r="B16" s="6"/>
      <c r="C16" s="23">
        <v>0.5</v>
      </c>
      <c r="D16" s="24">
        <v>0.01</v>
      </c>
      <c r="E16" s="24">
        <f t="shared" ref="E16:E54" si="0">D16*0.2</f>
        <v>2E-3</v>
      </c>
      <c r="F16" s="24">
        <f t="shared" ref="F16:F54" si="1">_xlfn.T.INV($D$12/2,$D$11-1)*E16/SQRT($D$11)+D16</f>
        <v>9.5555594908045445E-3</v>
      </c>
      <c r="G16" s="24">
        <f t="shared" ref="G16:G54" si="2">_xlfn.T.INV(1-$D$12/2,$D$11-1)*E16/SQRT($D$11)+D16</f>
        <v>1.0444440509195456E-2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</row>
    <row r="17" spans="2:23" x14ac:dyDescent="0.25">
      <c r="B17" s="6"/>
      <c r="C17" s="23">
        <v>0.75</v>
      </c>
      <c r="D17" s="24">
        <v>2.6985006042386479E-2</v>
      </c>
      <c r="E17" s="24">
        <f t="shared" si="0"/>
        <v>5.3970012084772964E-3</v>
      </c>
      <c r="F17" s="24">
        <f t="shared" si="1"/>
        <v>2.5785683059774408E-2</v>
      </c>
      <c r="G17" s="24">
        <f t="shared" si="2"/>
        <v>2.8184329024998549E-2</v>
      </c>
      <c r="H17" s="7"/>
      <c r="I17" s="7"/>
      <c r="J17" s="7"/>
      <c r="K17" s="7"/>
      <c r="L17" s="7"/>
      <c r="M17" s="7"/>
      <c r="N17" s="7" t="s">
        <v>16</v>
      </c>
      <c r="O17" s="7"/>
      <c r="P17" s="7"/>
      <c r="Q17" s="7"/>
      <c r="R17" s="7"/>
      <c r="S17" s="7"/>
      <c r="T17" s="8"/>
    </row>
    <row r="18" spans="2:23" x14ac:dyDescent="0.25">
      <c r="B18" s="6"/>
      <c r="C18" s="23">
        <v>1</v>
      </c>
      <c r="D18" s="24">
        <v>6.1055302730935512E-2</v>
      </c>
      <c r="E18" s="24">
        <f t="shared" si="0"/>
        <v>1.2211060546187104E-2</v>
      </c>
      <c r="F18" s="24">
        <f t="shared" si="1"/>
        <v>5.8341757747453545E-2</v>
      </c>
      <c r="G18" s="24">
        <f t="shared" si="2"/>
        <v>6.3768847714417487E-2</v>
      </c>
      <c r="H18" s="7"/>
      <c r="I18" s="7"/>
      <c r="J18" s="7"/>
      <c r="K18" s="7"/>
      <c r="L18" s="7"/>
      <c r="M18" s="7"/>
      <c r="N18" s="7" t="s">
        <v>17</v>
      </c>
      <c r="O18" s="7"/>
      <c r="P18" s="7"/>
      <c r="Q18" s="7"/>
      <c r="R18" s="7"/>
      <c r="S18" s="7"/>
      <c r="T18" s="8"/>
    </row>
    <row r="19" spans="2:23" ht="15.75" thickBot="1" x14ac:dyDescent="0.3">
      <c r="B19" s="6"/>
      <c r="C19" s="23">
        <v>1.25</v>
      </c>
      <c r="D19" s="24">
        <v>0.12259933068710774</v>
      </c>
      <c r="E19" s="24">
        <f t="shared" si="0"/>
        <v>2.4519866137421548E-2</v>
      </c>
      <c r="F19" s="24">
        <f t="shared" si="1"/>
        <v>0.11715051979134772</v>
      </c>
      <c r="G19" s="24">
        <f t="shared" si="2"/>
        <v>0.12804814158286776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/>
    </row>
    <row r="20" spans="2:23" ht="15.75" thickBot="1" x14ac:dyDescent="0.3">
      <c r="B20" s="6"/>
      <c r="C20" s="23">
        <v>1.5</v>
      </c>
      <c r="D20" s="24">
        <v>0.11434774022846486</v>
      </c>
      <c r="E20" s="24">
        <f t="shared" si="0"/>
        <v>2.2869548045692974E-2</v>
      </c>
      <c r="F20" s="24">
        <f t="shared" si="1"/>
        <v>0.109265663439216</v>
      </c>
      <c r="G20" s="24">
        <f t="shared" si="2"/>
        <v>0.11942981701771373</v>
      </c>
      <c r="H20" s="7"/>
      <c r="I20" s="7"/>
      <c r="J20" s="7"/>
      <c r="K20" s="7"/>
      <c r="L20" s="7"/>
      <c r="M20" s="7"/>
      <c r="N20" s="25" t="s">
        <v>12</v>
      </c>
      <c r="O20" s="26"/>
      <c r="P20" s="26"/>
      <c r="Q20" s="26"/>
      <c r="R20" s="26"/>
      <c r="S20" s="27"/>
      <c r="T20" s="8"/>
    </row>
    <row r="21" spans="2:23" x14ac:dyDescent="0.25">
      <c r="B21" s="6"/>
      <c r="C21" s="23">
        <v>1.75</v>
      </c>
      <c r="D21" s="24">
        <v>0.16780698028263066</v>
      </c>
      <c r="E21" s="24">
        <f t="shared" si="0"/>
        <v>3.3561396056526131E-2</v>
      </c>
      <c r="F21" s="24">
        <f t="shared" si="1"/>
        <v>0.16034895830629425</v>
      </c>
      <c r="G21" s="24">
        <f t="shared" si="2"/>
        <v>0.17526500225896707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</row>
    <row r="22" spans="2:23" x14ac:dyDescent="0.25">
      <c r="B22" s="6"/>
      <c r="C22" s="23">
        <v>2</v>
      </c>
      <c r="D22" s="24">
        <v>0.16268059020363801</v>
      </c>
      <c r="E22" s="24">
        <f t="shared" si="0"/>
        <v>3.2536118040727605E-2</v>
      </c>
      <c r="F22" s="24">
        <f t="shared" si="1"/>
        <v>0.15545040576900579</v>
      </c>
      <c r="G22" s="24">
        <f t="shared" si="2"/>
        <v>0.16991077463827023</v>
      </c>
      <c r="H22" s="7"/>
      <c r="I22" s="7"/>
      <c r="J22" s="7"/>
      <c r="K22" s="7"/>
      <c r="L22" s="7"/>
      <c r="M22" s="7"/>
      <c r="N22" s="7" t="s">
        <v>13</v>
      </c>
      <c r="O22" s="7"/>
      <c r="P22" s="7"/>
      <c r="Q22" s="7"/>
      <c r="R22" s="7"/>
      <c r="S22" s="7"/>
      <c r="T22" s="8"/>
    </row>
    <row r="23" spans="2:23" x14ac:dyDescent="0.25">
      <c r="B23" s="6"/>
      <c r="C23" s="23">
        <v>2.25</v>
      </c>
      <c r="D23" s="24">
        <v>0.1369375224873435</v>
      </c>
      <c r="E23" s="24">
        <f t="shared" si="0"/>
        <v>2.7387504497468702E-2</v>
      </c>
      <c r="F23" s="24">
        <f t="shared" si="1"/>
        <v>0.13085146426511959</v>
      </c>
      <c r="G23" s="24">
        <f t="shared" si="2"/>
        <v>0.14302358070956742</v>
      </c>
      <c r="H23" s="7"/>
      <c r="I23" s="7"/>
      <c r="J23" s="7"/>
      <c r="K23" s="7"/>
      <c r="L23" s="7"/>
      <c r="M23" s="7"/>
      <c r="N23" s="7" t="s">
        <v>14</v>
      </c>
      <c r="O23" s="7"/>
      <c r="P23" s="7"/>
      <c r="Q23" s="7"/>
      <c r="R23" s="7"/>
      <c r="S23" s="7"/>
      <c r="T23" s="8"/>
    </row>
    <row r="24" spans="2:23" ht="15.75" thickBot="1" x14ac:dyDescent="0.3">
      <c r="B24" s="6"/>
      <c r="C24" s="23">
        <v>2.5</v>
      </c>
      <c r="D24" s="24">
        <v>9.6474143598473339E-2</v>
      </c>
      <c r="E24" s="24">
        <f t="shared" si="0"/>
        <v>1.9294828719694668E-2</v>
      </c>
      <c r="F24" s="24">
        <f t="shared" si="1"/>
        <v>9.2186441847963235E-2</v>
      </c>
      <c r="G24" s="24">
        <f t="shared" si="2"/>
        <v>0.10076184534898344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8"/>
    </row>
    <row r="25" spans="2:23" ht="15.75" thickBot="1" x14ac:dyDescent="0.3">
      <c r="B25" s="6"/>
      <c r="C25" s="23">
        <v>2.75</v>
      </c>
      <c r="D25" s="24">
        <v>5.4491578731176153E-2</v>
      </c>
      <c r="E25" s="24">
        <f t="shared" si="0"/>
        <v>1.0898315746235232E-2</v>
      </c>
      <c r="F25" s="24">
        <f t="shared" si="1"/>
        <v>5.206975223136133E-2</v>
      </c>
      <c r="G25" s="24">
        <f t="shared" si="2"/>
        <v>5.6913405230990977E-2</v>
      </c>
      <c r="H25" s="7"/>
      <c r="I25" s="7"/>
      <c r="J25" s="7"/>
      <c r="K25" s="7"/>
      <c r="L25" s="7"/>
      <c r="M25" s="7"/>
      <c r="N25" s="25" t="s">
        <v>18</v>
      </c>
      <c r="O25" s="26"/>
      <c r="P25" s="26"/>
      <c r="Q25" s="26"/>
      <c r="R25" s="26"/>
      <c r="S25" s="27"/>
      <c r="T25" s="8"/>
      <c r="V25" s="28"/>
      <c r="W25" s="28"/>
    </row>
    <row r="26" spans="2:23" x14ac:dyDescent="0.25">
      <c r="B26" s="6"/>
      <c r="C26" s="23">
        <v>3</v>
      </c>
      <c r="D26" s="24">
        <v>6.9687786205057653E-2</v>
      </c>
      <c r="E26" s="24">
        <f t="shared" si="0"/>
        <v>1.3937557241011532E-2</v>
      </c>
      <c r="F26" s="24">
        <f t="shared" si="1"/>
        <v>6.6590578686489668E-2</v>
      </c>
      <c r="G26" s="24">
        <f t="shared" si="2"/>
        <v>7.2784993723625638E-2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V26" s="28"/>
      <c r="W26" s="28"/>
    </row>
    <row r="27" spans="2:23" x14ac:dyDescent="0.25">
      <c r="B27" s="6"/>
      <c r="C27" s="23">
        <v>3.25</v>
      </c>
      <c r="D27" s="24">
        <v>0.19736575291720596</v>
      </c>
      <c r="E27" s="24">
        <f t="shared" si="0"/>
        <v>3.9473150583441197E-2</v>
      </c>
      <c r="F27" s="24">
        <f t="shared" si="1"/>
        <v>0.18859401934477921</v>
      </c>
      <c r="G27" s="24">
        <f t="shared" si="2"/>
        <v>0.2061374864896327</v>
      </c>
      <c r="H27" s="7"/>
      <c r="I27" s="7"/>
      <c r="J27" s="7"/>
      <c r="K27" s="7"/>
      <c r="L27" s="7"/>
      <c r="M27" s="7"/>
      <c r="N27" s="7" t="s">
        <v>21</v>
      </c>
      <c r="O27" s="7"/>
      <c r="P27" s="7"/>
      <c r="Q27" s="7"/>
      <c r="R27" s="7"/>
      <c r="S27" s="7"/>
      <c r="T27" s="8"/>
      <c r="V27" s="28"/>
      <c r="W27" s="28"/>
    </row>
    <row r="28" spans="2:23" x14ac:dyDescent="0.25">
      <c r="B28" s="6"/>
      <c r="C28" s="23">
        <v>3.5</v>
      </c>
      <c r="D28" s="24">
        <v>0.238912010297337</v>
      </c>
      <c r="E28" s="24">
        <f t="shared" si="0"/>
        <v>4.7782402059467405E-2</v>
      </c>
      <c r="F28" s="24">
        <f t="shared" si="1"/>
        <v>0.22829379274639114</v>
      </c>
      <c r="G28" s="24">
        <f t="shared" si="2"/>
        <v>0.24953022784828285</v>
      </c>
      <c r="H28" s="7"/>
      <c r="I28" s="7"/>
      <c r="J28" s="7"/>
      <c r="K28" s="7"/>
      <c r="L28" s="7"/>
      <c r="M28" s="7"/>
      <c r="N28" s="7" t="s">
        <v>22</v>
      </c>
      <c r="O28" s="7"/>
      <c r="P28" s="7"/>
      <c r="Q28" s="7"/>
      <c r="R28" s="7"/>
      <c r="S28" s="7"/>
      <c r="T28" s="8"/>
      <c r="V28" s="28"/>
      <c r="W28" s="28"/>
    </row>
    <row r="29" spans="2:23" x14ac:dyDescent="0.25">
      <c r="B29" s="6"/>
      <c r="C29" s="23">
        <v>3.75</v>
      </c>
      <c r="D29" s="24">
        <v>0.23003485340825036</v>
      </c>
      <c r="E29" s="24">
        <f t="shared" si="0"/>
        <v>4.6006970681650078E-2</v>
      </c>
      <c r="F29" s="24">
        <f t="shared" si="1"/>
        <v>0.21981117267010386</v>
      </c>
      <c r="G29" s="24">
        <f t="shared" si="2"/>
        <v>0.24025853414639686</v>
      </c>
      <c r="H29" s="7"/>
      <c r="I29" s="7"/>
      <c r="J29" s="7"/>
      <c r="K29" s="7"/>
      <c r="L29" s="7"/>
      <c r="M29" s="7"/>
      <c r="N29" s="7" t="s">
        <v>23</v>
      </c>
      <c r="O29" s="7"/>
      <c r="P29" s="7"/>
      <c r="Q29" s="7"/>
      <c r="R29" s="7"/>
      <c r="S29" s="7"/>
      <c r="T29" s="8"/>
      <c r="V29" s="28"/>
      <c r="W29" s="28"/>
    </row>
    <row r="30" spans="2:23" x14ac:dyDescent="0.25">
      <c r="B30" s="6"/>
      <c r="C30" s="23">
        <v>4</v>
      </c>
      <c r="D30" s="24">
        <v>0.19284493287274007</v>
      </c>
      <c r="E30" s="24">
        <f t="shared" si="0"/>
        <v>3.856898657454802E-2</v>
      </c>
      <c r="F30" s="24">
        <f t="shared" si="1"/>
        <v>0.18427412285656766</v>
      </c>
      <c r="G30" s="24">
        <f t="shared" si="2"/>
        <v>0.20141574288891248</v>
      </c>
      <c r="H30" s="7"/>
      <c r="I30" s="7"/>
      <c r="J30" s="7"/>
      <c r="K30" s="7"/>
      <c r="L30" s="7"/>
      <c r="M30" s="7"/>
      <c r="N30" s="7" t="s">
        <v>26</v>
      </c>
      <c r="O30" s="7"/>
      <c r="P30" s="7"/>
      <c r="Q30" s="7"/>
      <c r="R30" s="7"/>
      <c r="S30" s="7"/>
      <c r="T30" s="8"/>
      <c r="V30" s="28"/>
      <c r="W30" s="28"/>
    </row>
    <row r="31" spans="2:23" x14ac:dyDescent="0.25">
      <c r="B31" s="6"/>
      <c r="C31" s="23">
        <v>4.25</v>
      </c>
      <c r="D31" s="24">
        <v>0.21915717364154244</v>
      </c>
      <c r="E31" s="24">
        <f t="shared" si="0"/>
        <v>4.3831434728308492E-2</v>
      </c>
      <c r="F31" s="24">
        <f t="shared" si="1"/>
        <v>0.20941694105683403</v>
      </c>
      <c r="G31" s="24">
        <f t="shared" si="2"/>
        <v>0.22889740622625085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V31" s="28"/>
      <c r="W31" s="28"/>
    </row>
    <row r="32" spans="2:23" x14ac:dyDescent="0.25">
      <c r="B32" s="6"/>
      <c r="C32" s="23">
        <v>4.5</v>
      </c>
      <c r="D32" s="24">
        <v>0.15442899974499513</v>
      </c>
      <c r="E32" s="24">
        <f t="shared" si="0"/>
        <v>3.0885799948999027E-2</v>
      </c>
      <c r="F32" s="24">
        <f t="shared" si="1"/>
        <v>0.14756554941687408</v>
      </c>
      <c r="G32" s="24">
        <f t="shared" si="2"/>
        <v>0.16129245007311618</v>
      </c>
      <c r="H32" s="7"/>
      <c r="I32" s="7"/>
      <c r="J32" s="7"/>
      <c r="K32" s="7"/>
      <c r="L32" s="7"/>
      <c r="M32" s="7"/>
      <c r="N32" s="7" t="s">
        <v>24</v>
      </c>
      <c r="O32" s="7"/>
      <c r="P32" s="7"/>
      <c r="Q32" s="7"/>
      <c r="R32" s="7"/>
      <c r="S32" s="7"/>
      <c r="T32" s="8"/>
      <c r="V32" s="28"/>
      <c r="W32" s="28"/>
    </row>
    <row r="33" spans="2:23" x14ac:dyDescent="0.25">
      <c r="B33" s="6"/>
      <c r="C33" s="23">
        <v>4.75</v>
      </c>
      <c r="D33" s="24">
        <v>0.20470804197874456</v>
      </c>
      <c r="E33" s="24">
        <f t="shared" si="0"/>
        <v>4.0941608395748917E-2</v>
      </c>
      <c r="F33" s="24">
        <f t="shared" si="1"/>
        <v>0.19560998733740076</v>
      </c>
      <c r="G33" s="24">
        <f t="shared" si="2"/>
        <v>0.21380609662008837</v>
      </c>
      <c r="H33" s="7"/>
      <c r="I33" s="7"/>
      <c r="J33" s="7"/>
      <c r="K33" s="7"/>
      <c r="L33" s="7"/>
      <c r="M33" s="7"/>
      <c r="N33" s="7" t="s">
        <v>25</v>
      </c>
      <c r="O33" s="7"/>
      <c r="P33" s="7"/>
      <c r="Q33" s="7"/>
      <c r="R33" s="7"/>
      <c r="S33" s="7"/>
      <c r="T33" s="8"/>
      <c r="V33" s="28"/>
      <c r="W33" s="28"/>
    </row>
    <row r="34" spans="2:23" x14ac:dyDescent="0.25">
      <c r="B34" s="6"/>
      <c r="C34" s="23">
        <v>5</v>
      </c>
      <c r="D34" s="24">
        <v>0.17132150551795267</v>
      </c>
      <c r="E34" s="24">
        <f t="shared" si="0"/>
        <v>3.4264301103590536E-2</v>
      </c>
      <c r="F34" s="24">
        <f t="shared" si="1"/>
        <v>0.16370728380309957</v>
      </c>
      <c r="G34" s="24">
        <f t="shared" si="2"/>
        <v>0.17893572723280576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V34" s="28"/>
      <c r="W34" s="28"/>
    </row>
    <row r="35" spans="2:23" x14ac:dyDescent="0.25">
      <c r="B35" s="6"/>
      <c r="C35" s="23">
        <v>5.25</v>
      </c>
      <c r="D35" s="24">
        <v>0.16100452035188584</v>
      </c>
      <c r="E35" s="24">
        <f t="shared" si="0"/>
        <v>3.2200904070377172E-2</v>
      </c>
      <c r="F35" s="24">
        <f t="shared" si="1"/>
        <v>0.15384882725108961</v>
      </c>
      <c r="G35" s="24">
        <f t="shared" si="2"/>
        <v>0.16816021345268206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"/>
      <c r="V35" s="28"/>
      <c r="W35" s="28"/>
    </row>
    <row r="36" spans="2:23" x14ac:dyDescent="0.25">
      <c r="B36" s="6"/>
      <c r="C36" s="23">
        <v>5.5</v>
      </c>
      <c r="D36" s="24">
        <v>0.14324762663275598</v>
      </c>
      <c r="E36" s="24">
        <f t="shared" si="0"/>
        <v>2.8649525326551198E-2</v>
      </c>
      <c r="F36" s="24">
        <f t="shared" si="1"/>
        <v>0.1368811218205857</v>
      </c>
      <c r="G36" s="24">
        <f t="shared" si="2"/>
        <v>0.14961413144492625</v>
      </c>
      <c r="H36" s="7"/>
      <c r="I36" s="7"/>
      <c r="J36" s="7"/>
      <c r="K36" s="7"/>
      <c r="L36" s="7"/>
      <c r="M36" s="7"/>
      <c r="N36" s="7"/>
      <c r="O36" s="7"/>
      <c r="P36" s="9" t="s">
        <v>19</v>
      </c>
      <c r="Q36" s="7"/>
      <c r="R36" s="7"/>
      <c r="S36" s="7"/>
      <c r="T36" s="8"/>
      <c r="V36" s="28"/>
      <c r="W36" s="28"/>
    </row>
    <row r="37" spans="2:23" x14ac:dyDescent="0.25">
      <c r="B37" s="6"/>
      <c r="C37" s="23">
        <v>5.75</v>
      </c>
      <c r="D37" s="24">
        <v>0.12097237699632563</v>
      </c>
      <c r="E37" s="24">
        <f t="shared" si="0"/>
        <v>2.4194475399265128E-2</v>
      </c>
      <c r="F37" s="24">
        <f t="shared" si="1"/>
        <v>0.11559587451324246</v>
      </c>
      <c r="G37" s="24">
        <f t="shared" si="2"/>
        <v>0.12634887947940879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8"/>
      <c r="V37" s="28"/>
      <c r="W37" s="28"/>
    </row>
    <row r="38" spans="2:23" x14ac:dyDescent="0.25">
      <c r="B38" s="6"/>
      <c r="C38" s="23">
        <v>6</v>
      </c>
      <c r="D38" s="24">
        <v>0.11094795002070101</v>
      </c>
      <c r="E38" s="24">
        <f t="shared" si="0"/>
        <v>2.2189590004140204E-2</v>
      </c>
      <c r="F38" s="24">
        <f t="shared" si="1"/>
        <v>0.10601697368056177</v>
      </c>
      <c r="G38" s="24">
        <f t="shared" si="2"/>
        <v>0.11587892636084025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29" t="s">
        <v>20</v>
      </c>
      <c r="T38" s="8"/>
    </row>
    <row r="39" spans="2:23" x14ac:dyDescent="0.25">
      <c r="B39" s="6"/>
      <c r="C39" s="23">
        <v>6.25</v>
      </c>
      <c r="D39" s="24">
        <v>0.12902322819278705</v>
      </c>
      <c r="E39" s="24">
        <f t="shared" si="0"/>
        <v>2.5804645638557413E-2</v>
      </c>
      <c r="F39" s="24">
        <f t="shared" si="1"/>
        <v>0.12328891326918268</v>
      </c>
      <c r="G39" s="24">
        <f t="shared" si="2"/>
        <v>0.13475754311639143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/>
    </row>
    <row r="40" spans="2:23" x14ac:dyDescent="0.25">
      <c r="B40" s="6"/>
      <c r="C40" s="23">
        <v>6.5</v>
      </c>
      <c r="D40" s="24">
        <v>4.2767019805731783E-2</v>
      </c>
      <c r="E40" s="24">
        <f t="shared" si="0"/>
        <v>8.5534039611463563E-3</v>
      </c>
      <c r="F40" s="24">
        <f t="shared" si="1"/>
        <v>4.0866280199808626E-2</v>
      </c>
      <c r="G40" s="24">
        <f t="shared" si="2"/>
        <v>4.4667759411654941E-2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8"/>
    </row>
    <row r="41" spans="2:23" x14ac:dyDescent="0.25">
      <c r="B41" s="6"/>
      <c r="C41" s="23">
        <v>6.75</v>
      </c>
      <c r="D41" s="24">
        <v>8.846716249546055E-2</v>
      </c>
      <c r="E41" s="24">
        <f t="shared" si="0"/>
        <v>1.769343249909211E-2</v>
      </c>
      <c r="F41" s="24">
        <f t="shared" si="1"/>
        <v>8.4535323420804581E-2</v>
      </c>
      <c r="G41" s="24">
        <f t="shared" si="2"/>
        <v>9.2399001570116518E-2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8"/>
    </row>
    <row r="42" spans="2:23" x14ac:dyDescent="0.25">
      <c r="B42" s="6"/>
      <c r="C42" s="23">
        <v>7</v>
      </c>
      <c r="D42" s="24">
        <v>8.6352205540787277E-2</v>
      </c>
      <c r="E42" s="24">
        <f t="shared" si="0"/>
        <v>1.7270441108157456E-2</v>
      </c>
      <c r="F42" s="24">
        <f t="shared" si="1"/>
        <v>8.2514363720717465E-2</v>
      </c>
      <c r="G42" s="24">
        <f t="shared" si="2"/>
        <v>9.019004736085709E-2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8"/>
    </row>
    <row r="43" spans="2:23" x14ac:dyDescent="0.25">
      <c r="B43" s="6"/>
      <c r="C43" s="23">
        <v>7.25</v>
      </c>
      <c r="D43" s="24">
        <v>8.1955503077632053E-2</v>
      </c>
      <c r="E43" s="24">
        <f t="shared" si="0"/>
        <v>1.639110061552641E-2</v>
      </c>
      <c r="F43" s="24">
        <f t="shared" si="1"/>
        <v>7.8313068525712792E-2</v>
      </c>
      <c r="G43" s="24">
        <f t="shared" si="2"/>
        <v>8.5597937629551313E-2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8"/>
    </row>
    <row r="44" spans="2:23" x14ac:dyDescent="0.25">
      <c r="B44" s="6"/>
      <c r="C44" s="23">
        <v>7.5</v>
      </c>
      <c r="D44" s="24">
        <v>7.7297825715217858E-2</v>
      </c>
      <c r="E44" s="24">
        <f t="shared" si="0"/>
        <v>1.5459565143043572E-2</v>
      </c>
      <c r="F44" s="24">
        <f t="shared" si="1"/>
        <v>7.3862397213160555E-2</v>
      </c>
      <c r="G44" s="24">
        <f t="shared" si="2"/>
        <v>8.073325421727516E-2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/>
    </row>
    <row r="45" spans="2:23" x14ac:dyDescent="0.25">
      <c r="B45" s="6"/>
      <c r="C45" s="23">
        <v>7.75</v>
      </c>
      <c r="D45" s="24">
        <v>9.4532876814544406E-2</v>
      </c>
      <c r="E45" s="24">
        <f t="shared" si="0"/>
        <v>1.8906575362908882E-2</v>
      </c>
      <c r="F45" s="24">
        <f t="shared" si="1"/>
        <v>9.0331452823827665E-2</v>
      </c>
      <c r="G45" s="24">
        <f t="shared" si="2"/>
        <v>9.8734300805261146E-2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8"/>
    </row>
    <row r="46" spans="2:23" x14ac:dyDescent="0.25">
      <c r="B46" s="6"/>
      <c r="C46" s="23">
        <v>8</v>
      </c>
      <c r="D46" s="24">
        <v>0.16955345834564062</v>
      </c>
      <c r="E46" s="24">
        <f t="shared" si="0"/>
        <v>3.3910691669128128E-2</v>
      </c>
      <c r="F46" s="24">
        <f t="shared" si="1"/>
        <v>0.16201781580934191</v>
      </c>
      <c r="G46" s="24">
        <f t="shared" si="2"/>
        <v>0.17708910088193933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8"/>
    </row>
    <row r="47" spans="2:23" x14ac:dyDescent="0.25">
      <c r="B47" s="6"/>
      <c r="C47" s="23">
        <v>8.25</v>
      </c>
      <c r="D47" s="24">
        <v>0.19507282735447085</v>
      </c>
      <c r="E47" s="24">
        <f t="shared" si="0"/>
        <v>3.9014565470894172E-2</v>
      </c>
      <c r="F47" s="24">
        <f t="shared" si="1"/>
        <v>0.18640300068250901</v>
      </c>
      <c r="G47" s="24">
        <f t="shared" si="2"/>
        <v>0.20374265402643268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8"/>
    </row>
    <row r="48" spans="2:23" x14ac:dyDescent="0.25">
      <c r="B48" s="6"/>
      <c r="C48" s="23">
        <v>8.5</v>
      </c>
      <c r="D48" s="24">
        <v>0.20217490711965108</v>
      </c>
      <c r="E48" s="24">
        <f t="shared" si="0"/>
        <v>4.0434981423930219E-2</v>
      </c>
      <c r="F48" s="24">
        <f t="shared" si="1"/>
        <v>0.19318943525297091</v>
      </c>
      <c r="G48" s="24">
        <f t="shared" si="2"/>
        <v>0.21116037898633125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8"/>
    </row>
    <row r="49" spans="2:20" x14ac:dyDescent="0.25">
      <c r="B49" s="6"/>
      <c r="C49" s="23">
        <v>8.75</v>
      </c>
      <c r="D49" s="24">
        <v>0.29505617859815308</v>
      </c>
      <c r="E49" s="24">
        <f t="shared" si="0"/>
        <v>5.9011235719630621E-2</v>
      </c>
      <c r="F49" s="24">
        <f t="shared" si="1"/>
        <v>0.28194268677241024</v>
      </c>
      <c r="G49" s="24">
        <f t="shared" si="2"/>
        <v>0.30816967042389593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8"/>
    </row>
    <row r="50" spans="2:20" x14ac:dyDescent="0.25">
      <c r="B50" s="6"/>
      <c r="C50" s="23">
        <v>9</v>
      </c>
      <c r="D50" s="24">
        <v>0.18447475288128123</v>
      </c>
      <c r="E50" s="24">
        <f t="shared" si="0"/>
        <v>3.6894950576256247E-2</v>
      </c>
      <c r="F50" s="24">
        <f t="shared" si="1"/>
        <v>0.17627594757085499</v>
      </c>
      <c r="G50" s="24">
        <f t="shared" si="2"/>
        <v>0.19267355819170748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8"/>
    </row>
    <row r="51" spans="2:20" x14ac:dyDescent="0.25">
      <c r="B51" s="6"/>
      <c r="C51" s="23">
        <v>9.25</v>
      </c>
      <c r="D51" s="24">
        <v>0.22614725131390984</v>
      </c>
      <c r="E51" s="24">
        <f t="shared" si="0"/>
        <v>4.5229450262781967E-2</v>
      </c>
      <c r="F51" s="24">
        <f t="shared" si="1"/>
        <v>0.21609635136119915</v>
      </c>
      <c r="G51" s="24">
        <f t="shared" si="2"/>
        <v>0.23619815126662053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</row>
    <row r="52" spans="2:20" x14ac:dyDescent="0.25">
      <c r="B52" s="6"/>
      <c r="C52" s="23">
        <v>9.5</v>
      </c>
      <c r="D52" s="24">
        <v>0.18249545361755842</v>
      </c>
      <c r="E52" s="24">
        <f t="shared" si="0"/>
        <v>3.6499090723511686E-2</v>
      </c>
      <c r="F52" s="24">
        <f t="shared" si="1"/>
        <v>0.17438461638439409</v>
      </c>
      <c r="G52" s="24">
        <f t="shared" si="2"/>
        <v>0.19060629085072275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</row>
    <row r="53" spans="2:20" x14ac:dyDescent="0.25">
      <c r="B53" s="6"/>
      <c r="C53" s="23">
        <v>9.75</v>
      </c>
      <c r="D53" s="24">
        <v>0.18649542238440053</v>
      </c>
      <c r="E53" s="24">
        <f t="shared" si="0"/>
        <v>3.7299084476880108E-2</v>
      </c>
      <c r="F53" s="24">
        <f t="shared" si="1"/>
        <v>0.17820681033568608</v>
      </c>
      <c r="G53" s="24">
        <f t="shared" si="2"/>
        <v>0.19478403443311498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8"/>
    </row>
    <row r="54" spans="2:20" x14ac:dyDescent="0.25">
      <c r="B54" s="6"/>
      <c r="C54" s="23">
        <v>10</v>
      </c>
      <c r="D54" s="24">
        <v>0.15281147096753334</v>
      </c>
      <c r="E54" s="24">
        <f t="shared" si="0"/>
        <v>3.0562294193506669E-2</v>
      </c>
      <c r="F54" s="24">
        <f t="shared" si="1"/>
        <v>0.14601991017076163</v>
      </c>
      <c r="G54" s="24">
        <f t="shared" si="2"/>
        <v>0.15960303176430504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8"/>
    </row>
    <row r="55" spans="2:20" ht="15.75" thickBot="1" x14ac:dyDescent="0.3"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3"/>
    </row>
    <row r="56" spans="2:20" s="17" customFormat="1" x14ac:dyDescent="0.25"/>
    <row r="57" spans="2:20" s="17" customFormat="1" x14ac:dyDescent="0.25"/>
    <row r="58" spans="2:20" s="17" customFormat="1" x14ac:dyDescent="0.25"/>
    <row r="59" spans="2:20" s="17" customFormat="1" x14ac:dyDescent="0.25"/>
    <row r="60" spans="2:20" s="17" customFormat="1" x14ac:dyDescent="0.25"/>
    <row r="61" spans="2:20" s="17" customFormat="1" x14ac:dyDescent="0.25"/>
    <row r="62" spans="2:20" s="17" customFormat="1" x14ac:dyDescent="0.25"/>
    <row r="63" spans="2:20" s="17" customFormat="1" x14ac:dyDescent="0.25"/>
    <row r="64" spans="2:20" s="17" customFormat="1" x14ac:dyDescent="0.25"/>
    <row r="65" s="17" customFormat="1" x14ac:dyDescent="0.25"/>
    <row r="66" s="17" customFormat="1" x14ac:dyDescent="0.25"/>
    <row r="67" s="17" customFormat="1" x14ac:dyDescent="0.25"/>
    <row r="68" s="17" customFormat="1" x14ac:dyDescent="0.25"/>
    <row r="69" s="17" customFormat="1" x14ac:dyDescent="0.25"/>
    <row r="70" s="17" customFormat="1" x14ac:dyDescent="0.25"/>
    <row r="71" s="17" customFormat="1" x14ac:dyDescent="0.25"/>
    <row r="72" s="17" customFormat="1" x14ac:dyDescent="0.25"/>
    <row r="73" s="17" customFormat="1" x14ac:dyDescent="0.25"/>
    <row r="74" s="17" customFormat="1" x14ac:dyDescent="0.25"/>
    <row r="75" s="17" customFormat="1" x14ac:dyDescent="0.25"/>
    <row r="76" s="17" customFormat="1" x14ac:dyDescent="0.25"/>
    <row r="77" s="17" customFormat="1" x14ac:dyDescent="0.25"/>
    <row r="78" s="17" customFormat="1" x14ac:dyDescent="0.25"/>
    <row r="79" s="17" customFormat="1" x14ac:dyDescent="0.25"/>
    <row r="80" s="17" customFormat="1" x14ac:dyDescent="0.25"/>
    <row r="81" s="17" customFormat="1" x14ac:dyDescent="0.25"/>
    <row r="82" s="17" customFormat="1" x14ac:dyDescent="0.25"/>
    <row r="83" s="17" customFormat="1" x14ac:dyDescent="0.25"/>
    <row r="84" s="17" customFormat="1" x14ac:dyDescent="0.25"/>
    <row r="85" s="17" customFormat="1" x14ac:dyDescent="0.25"/>
    <row r="86" s="17" customFormat="1" x14ac:dyDescent="0.25"/>
    <row r="87" s="17" customFormat="1" x14ac:dyDescent="0.25"/>
    <row r="88" s="17" customFormat="1" x14ac:dyDescent="0.25"/>
    <row r="89" s="17" customFormat="1" x14ac:dyDescent="0.25"/>
    <row r="90" s="17" customFormat="1" x14ac:dyDescent="0.25"/>
    <row r="91" s="17" customFormat="1" x14ac:dyDescent="0.25"/>
    <row r="92" s="17" customFormat="1" x14ac:dyDescent="0.25"/>
    <row r="93" s="17" customFormat="1" x14ac:dyDescent="0.25"/>
    <row r="94" s="17" customFormat="1" x14ac:dyDescent="0.25"/>
    <row r="95" s="17" customFormat="1" x14ac:dyDescent="0.25"/>
    <row r="96" s="17" customFormat="1" x14ac:dyDescent="0.25"/>
    <row r="97" s="17" customFormat="1" x14ac:dyDescent="0.25"/>
    <row r="98" s="17" customFormat="1" x14ac:dyDescent="0.25"/>
    <row r="99" s="17" customFormat="1" x14ac:dyDescent="0.25"/>
    <row r="100" s="17" customFormat="1" x14ac:dyDescent="0.25"/>
    <row r="101" s="17" customFormat="1" x14ac:dyDescent="0.25"/>
    <row r="102" s="17" customFormat="1" x14ac:dyDescent="0.25"/>
    <row r="103" s="17" customFormat="1" x14ac:dyDescent="0.25"/>
    <row r="104" s="17" customFormat="1" x14ac:dyDescent="0.25"/>
    <row r="105" s="17" customFormat="1" x14ac:dyDescent="0.25"/>
    <row r="106" s="17" customFormat="1" x14ac:dyDescent="0.25"/>
    <row r="107" s="17" customFormat="1" x14ac:dyDescent="0.25"/>
    <row r="108" s="17" customFormat="1" x14ac:dyDescent="0.25"/>
    <row r="109" s="17" customFormat="1" x14ac:dyDescent="0.25"/>
    <row r="110" s="17" customFormat="1" x14ac:dyDescent="0.25"/>
    <row r="111" s="17" customFormat="1" x14ac:dyDescent="0.25"/>
    <row r="112" s="17" customFormat="1" x14ac:dyDescent="0.25"/>
    <row r="113" s="17" customFormat="1" x14ac:dyDescent="0.25"/>
    <row r="114" s="17" customFormat="1" x14ac:dyDescent="0.25"/>
    <row r="115" s="17" customFormat="1" x14ac:dyDescent="0.25"/>
    <row r="116" s="17" customFormat="1" x14ac:dyDescent="0.25"/>
    <row r="117" s="17" customFormat="1" x14ac:dyDescent="0.25"/>
    <row r="118" s="17" customFormat="1" x14ac:dyDescent="0.25"/>
    <row r="119" s="17" customFormat="1" x14ac:dyDescent="0.25"/>
    <row r="120" s="17" customFormat="1" x14ac:dyDescent="0.25"/>
    <row r="121" s="17" customFormat="1" x14ac:dyDescent="0.25"/>
    <row r="122" s="17" customFormat="1" x14ac:dyDescent="0.25"/>
    <row r="123" s="17" customFormat="1" x14ac:dyDescent="0.25"/>
    <row r="124" s="17" customFormat="1" x14ac:dyDescent="0.25"/>
    <row r="125" s="17" customFormat="1" x14ac:dyDescent="0.25"/>
    <row r="126" s="17" customFormat="1" x14ac:dyDescent="0.25"/>
    <row r="127" s="17" customFormat="1" x14ac:dyDescent="0.25"/>
    <row r="128" s="17" customFormat="1" x14ac:dyDescent="0.25"/>
    <row r="129" s="17" customFormat="1" x14ac:dyDescent="0.25"/>
    <row r="130" s="17" customFormat="1" x14ac:dyDescent="0.25"/>
    <row r="131" s="17" customFormat="1" x14ac:dyDescent="0.25"/>
    <row r="132" s="17" customFormat="1" x14ac:dyDescent="0.25"/>
    <row r="133" s="17" customFormat="1" x14ac:dyDescent="0.25"/>
    <row r="134" s="17" customFormat="1" x14ac:dyDescent="0.25"/>
    <row r="135" s="17" customFormat="1" x14ac:dyDescent="0.25"/>
    <row r="136" s="17" customFormat="1" x14ac:dyDescent="0.25"/>
    <row r="137" s="17" customFormat="1" x14ac:dyDescent="0.25"/>
    <row r="138" s="17" customFormat="1" x14ac:dyDescent="0.25"/>
    <row r="139" s="17" customFormat="1" x14ac:dyDescent="0.25"/>
    <row r="140" s="17" customFormat="1" x14ac:dyDescent="0.25"/>
    <row r="141" s="17" customFormat="1" x14ac:dyDescent="0.25"/>
    <row r="142" s="17" customFormat="1" x14ac:dyDescent="0.25"/>
    <row r="143" s="17" customFormat="1" x14ac:dyDescent="0.25"/>
    <row r="144" s="17" customFormat="1" x14ac:dyDescent="0.25"/>
    <row r="145" s="17" customFormat="1" x14ac:dyDescent="0.25"/>
    <row r="146" s="17" customFormat="1" x14ac:dyDescent="0.25"/>
    <row r="147" s="17" customFormat="1" x14ac:dyDescent="0.25"/>
    <row r="148" s="17" customFormat="1" x14ac:dyDescent="0.25"/>
    <row r="149" s="17" customFormat="1" x14ac:dyDescent="0.25"/>
    <row r="150" s="17" customFormat="1" x14ac:dyDescent="0.25"/>
    <row r="151" s="17" customFormat="1" x14ac:dyDescent="0.25"/>
    <row r="152" s="17" customFormat="1" x14ac:dyDescent="0.25"/>
    <row r="153" s="17" customFormat="1" x14ac:dyDescent="0.25"/>
    <row r="154" s="17" customFormat="1" x14ac:dyDescent="0.25"/>
    <row r="155" s="17" customFormat="1" x14ac:dyDescent="0.25"/>
    <row r="156" s="17" customFormat="1" x14ac:dyDescent="0.25"/>
    <row r="157" s="17" customFormat="1" x14ac:dyDescent="0.25"/>
    <row r="158" s="17" customFormat="1" x14ac:dyDescent="0.25"/>
    <row r="159" s="17" customFormat="1" x14ac:dyDescent="0.25"/>
    <row r="160" s="17" customFormat="1" x14ac:dyDescent="0.25"/>
    <row r="161" s="17" customFormat="1" x14ac:dyDescent="0.25"/>
    <row r="162" s="17" customFormat="1" x14ac:dyDescent="0.25"/>
    <row r="163" s="17" customFormat="1" x14ac:dyDescent="0.25"/>
    <row r="164" s="17" customFormat="1" x14ac:dyDescent="0.25"/>
    <row r="165" s="17" customFormat="1" x14ac:dyDescent="0.25"/>
    <row r="166" s="17" customFormat="1" x14ac:dyDescent="0.25"/>
    <row r="167" s="17" customFormat="1" x14ac:dyDescent="0.25"/>
    <row r="168" s="17" customFormat="1" x14ac:dyDescent="0.25"/>
    <row r="169" s="17" customFormat="1" x14ac:dyDescent="0.25"/>
    <row r="170" s="17" customFormat="1" x14ac:dyDescent="0.25"/>
    <row r="171" s="17" customFormat="1" x14ac:dyDescent="0.25"/>
    <row r="172" s="17" customFormat="1" x14ac:dyDescent="0.25"/>
    <row r="173" s="17" customFormat="1" x14ac:dyDescent="0.25"/>
    <row r="174" s="17" customFormat="1" x14ac:dyDescent="0.25"/>
    <row r="175" s="17" customFormat="1" x14ac:dyDescent="0.25"/>
    <row r="176" s="17" customFormat="1" x14ac:dyDescent="0.25"/>
    <row r="177" s="17" customFormat="1" x14ac:dyDescent="0.25"/>
    <row r="178" s="17" customFormat="1" x14ac:dyDescent="0.25"/>
    <row r="179" s="17" customFormat="1" x14ac:dyDescent="0.25"/>
    <row r="180" s="17" customFormat="1" x14ac:dyDescent="0.25"/>
    <row r="181" s="17" customFormat="1" x14ac:dyDescent="0.25"/>
    <row r="182" s="17" customFormat="1" x14ac:dyDescent="0.25"/>
    <row r="183" s="17" customFormat="1" x14ac:dyDescent="0.25"/>
    <row r="184" s="17" customFormat="1" x14ac:dyDescent="0.25"/>
    <row r="185" s="17" customFormat="1" x14ac:dyDescent="0.25"/>
    <row r="186" s="17" customFormat="1" x14ac:dyDescent="0.25"/>
    <row r="187" s="17" customFormat="1" x14ac:dyDescent="0.25"/>
    <row r="188" s="17" customFormat="1" x14ac:dyDescent="0.25"/>
    <row r="189" s="17" customFormat="1" x14ac:dyDescent="0.25"/>
    <row r="190" s="17" customFormat="1" x14ac:dyDescent="0.25"/>
    <row r="191" s="17" customFormat="1" x14ac:dyDescent="0.25"/>
    <row r="192" s="17" customFormat="1" x14ac:dyDescent="0.25"/>
    <row r="193" s="17" customFormat="1" x14ac:dyDescent="0.25"/>
    <row r="194" s="17" customFormat="1" x14ac:dyDescent="0.25"/>
    <row r="195" s="17" customFormat="1" x14ac:dyDescent="0.25"/>
    <row r="196" s="17" customFormat="1" x14ac:dyDescent="0.25"/>
    <row r="197" s="17" customFormat="1" x14ac:dyDescent="0.25"/>
    <row r="198" s="17" customFormat="1" x14ac:dyDescent="0.25"/>
    <row r="199" s="17" customFormat="1" x14ac:dyDescent="0.25"/>
    <row r="200" s="17" customFormat="1" x14ac:dyDescent="0.25"/>
    <row r="201" s="17" customFormat="1" x14ac:dyDescent="0.25"/>
    <row r="202" s="17" customFormat="1" x14ac:dyDescent="0.25"/>
    <row r="203" s="17" customFormat="1" x14ac:dyDescent="0.25"/>
    <row r="204" s="17" customFormat="1" x14ac:dyDescent="0.25"/>
    <row r="205" s="17" customFormat="1" x14ac:dyDescent="0.25"/>
    <row r="206" s="17" customFormat="1" x14ac:dyDescent="0.25"/>
    <row r="207" s="17" customFormat="1" x14ac:dyDescent="0.25"/>
    <row r="208" s="17" customFormat="1" x14ac:dyDescent="0.25"/>
    <row r="209" s="17" customFormat="1" x14ac:dyDescent="0.25"/>
    <row r="210" s="17" customFormat="1" x14ac:dyDescent="0.25"/>
    <row r="211" s="17" customFormat="1" x14ac:dyDescent="0.25"/>
    <row r="212" s="17" customFormat="1" x14ac:dyDescent="0.25"/>
    <row r="213" s="17" customFormat="1" x14ac:dyDescent="0.25"/>
    <row r="214" s="17" customFormat="1" x14ac:dyDescent="0.25"/>
    <row r="215" s="17" customFormat="1" x14ac:dyDescent="0.25"/>
    <row r="216" s="17" customFormat="1" x14ac:dyDescent="0.25"/>
    <row r="217" s="17" customFormat="1" x14ac:dyDescent="0.25"/>
    <row r="218" s="17" customFormat="1" x14ac:dyDescent="0.25"/>
    <row r="219" s="17" customFormat="1" x14ac:dyDescent="0.25"/>
    <row r="220" s="17" customFormat="1" x14ac:dyDescent="0.25"/>
    <row r="221" s="17" customFormat="1" x14ac:dyDescent="0.25"/>
    <row r="222" s="17" customFormat="1" x14ac:dyDescent="0.25"/>
    <row r="223" s="17" customFormat="1" x14ac:dyDescent="0.25"/>
    <row r="224" s="17" customFormat="1" x14ac:dyDescent="0.25"/>
    <row r="225" s="17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pyrcz</dc:creator>
  <cp:lastModifiedBy>michael pyrcz</cp:lastModifiedBy>
  <dcterms:created xsi:type="dcterms:W3CDTF">2019-03-02T18:44:06Z</dcterms:created>
  <dcterms:modified xsi:type="dcterms:W3CDTF">2019-03-02T19:22:06Z</dcterms:modified>
</cp:coreProperties>
</file>