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Flavia/Desktop/"/>
    </mc:Choice>
  </mc:AlternateContent>
  <bookViews>
    <workbookView xWindow="640" yWindow="1180" windowWidth="24960" windowHeight="14220" tabRatio="500"/>
  </bookViews>
  <sheets>
    <sheet name="Plan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9" i="1" l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R28" i="1"/>
  <c r="Q2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R18" i="1"/>
  <c r="Q18" i="1"/>
  <c r="M34" i="1"/>
  <c r="M37" i="1"/>
  <c r="L34" i="1"/>
  <c r="L36" i="1"/>
  <c r="N34" i="1"/>
  <c r="M36" i="1"/>
  <c r="L37" i="1"/>
  <c r="L39" i="1"/>
  <c r="L42" i="1"/>
  <c r="L43" i="1"/>
  <c r="L51" i="1"/>
  <c r="O51" i="1"/>
  <c r="M42" i="1"/>
  <c r="M43" i="1"/>
  <c r="M51" i="1"/>
  <c r="O52" i="1"/>
  <c r="L54" i="1"/>
  <c r="D54" i="1"/>
  <c r="G52" i="1"/>
  <c r="G51" i="1"/>
  <c r="E51" i="1"/>
  <c r="D51" i="1"/>
  <c r="L49" i="1"/>
  <c r="K49" i="1"/>
  <c r="D49" i="1"/>
  <c r="C49" i="1"/>
  <c r="D43" i="1"/>
  <c r="E42" i="1"/>
  <c r="D42" i="1"/>
  <c r="E43" i="1"/>
  <c r="D39" i="1"/>
  <c r="D37" i="1"/>
  <c r="E36" i="1"/>
  <c r="E37" i="1"/>
  <c r="D36" i="1"/>
  <c r="F34" i="1"/>
  <c r="E34" i="1"/>
  <c r="D34" i="1"/>
  <c r="E19" i="1"/>
  <c r="I19" i="1"/>
  <c r="J19" i="1"/>
  <c r="E20" i="1"/>
  <c r="I20" i="1"/>
  <c r="J20" i="1"/>
  <c r="E21" i="1"/>
  <c r="I21" i="1"/>
  <c r="J21" i="1"/>
  <c r="E22" i="1"/>
  <c r="I22" i="1"/>
  <c r="J22" i="1"/>
  <c r="E23" i="1"/>
  <c r="I23" i="1"/>
  <c r="J23" i="1"/>
  <c r="E24" i="1"/>
  <c r="I24" i="1"/>
  <c r="J24" i="1"/>
  <c r="E25" i="1"/>
  <c r="I25" i="1"/>
  <c r="J25" i="1"/>
  <c r="E26" i="1"/>
  <c r="I26" i="1"/>
  <c r="J26" i="1"/>
  <c r="E27" i="1"/>
  <c r="I27" i="1"/>
  <c r="J27" i="1"/>
  <c r="E28" i="1"/>
  <c r="I28" i="1"/>
  <c r="J28" i="1"/>
  <c r="D20" i="1"/>
  <c r="D21" i="1"/>
  <c r="D22" i="1"/>
  <c r="D23" i="1"/>
  <c r="D24" i="1"/>
  <c r="D25" i="1"/>
  <c r="D26" i="1"/>
  <c r="D27" i="1"/>
  <c r="D28" i="1"/>
  <c r="D19" i="1"/>
  <c r="E14" i="1"/>
  <c r="F14" i="1"/>
  <c r="G14" i="1"/>
  <c r="D14" i="1"/>
</calcChain>
</file>

<file path=xl/sharedStrings.xml><?xml version="1.0" encoding="utf-8"?>
<sst xmlns="http://schemas.openxmlformats.org/spreadsheetml/2006/main" count="43" uniqueCount="27">
  <si>
    <t>Amostras</t>
  </si>
  <si>
    <t>x1</t>
  </si>
  <si>
    <t>y1</t>
  </si>
  <si>
    <t>x2</t>
  </si>
  <si>
    <t>y2</t>
  </si>
  <si>
    <t>GRUPO 1</t>
  </si>
  <si>
    <t>GRUPO 2</t>
  </si>
  <si>
    <t>MÉDIA</t>
  </si>
  <si>
    <t>CENTRAR CADA AMOSTRA NA MÉDIA</t>
  </si>
  <si>
    <t>Matriz de covariância do GRUPO 1:</t>
  </si>
  <si>
    <t>x1-x1</t>
  </si>
  <si>
    <t>y1-y1</t>
  </si>
  <si>
    <t>x1-y1</t>
  </si>
  <si>
    <t>C1=</t>
  </si>
  <si>
    <t>Matriz de covariância do GRUPO 2:</t>
  </si>
  <si>
    <t>C2=</t>
  </si>
  <si>
    <t>INV(C1)=</t>
  </si>
  <si>
    <t>INV(C2)=</t>
  </si>
  <si>
    <t>det(C1)=</t>
  </si>
  <si>
    <t>det(C2)=</t>
  </si>
  <si>
    <t>Vetor (6,4)</t>
  </si>
  <si>
    <t>x</t>
  </si>
  <si>
    <t>y</t>
  </si>
  <si>
    <t>D(peixe, GRUPO 1)=</t>
  </si>
  <si>
    <t>(Vetor - Média)=</t>
  </si>
  <si>
    <t>X</t>
  </si>
  <si>
    <t>PEIXE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</si>
</sst>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Plan1!$Q$17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Plan1!$Q$18:$Q$38</c:f>
              <c:numCache>
                <c:formatCode>General</c:formatCode>
                <c:ptCount val="21"/>
                <c:pt idx="0">
                  <c:v>5.0</c:v>
                </c:pt>
                <c:pt idx="1">
                  <c:v>1.0</c:v>
                </c:pt>
                <c:pt idx="2">
                  <c:v>4.0</c:v>
                </c:pt>
                <c:pt idx="3">
                  <c:v>5.0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3.0</c:v>
                </c:pt>
                <c:pt idx="9">
                  <c:v>1.0</c:v>
                </c:pt>
                <c:pt idx="10">
                  <c:v>9.0</c:v>
                </c:pt>
                <c:pt idx="11">
                  <c:v>7.0</c:v>
                </c:pt>
                <c:pt idx="12">
                  <c:v>8.0</c:v>
                </c:pt>
                <c:pt idx="13">
                  <c:v>7.0</c:v>
                </c:pt>
                <c:pt idx="14">
                  <c:v>8.0</c:v>
                </c:pt>
                <c:pt idx="15">
                  <c:v>7.0</c:v>
                </c:pt>
                <c:pt idx="16">
                  <c:v>9.0</c:v>
                </c:pt>
                <c:pt idx="17">
                  <c:v>8.0</c:v>
                </c:pt>
                <c:pt idx="18">
                  <c:v>7.0</c:v>
                </c:pt>
                <c:pt idx="19">
                  <c:v>8.0</c:v>
                </c:pt>
                <c:pt idx="20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Plan1!$R$17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Plan1!$R$18:$R$38</c:f>
              <c:numCache>
                <c:formatCode>General</c:formatCode>
                <c:ptCount val="21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1.0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3.0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980976"/>
        <c:axId val="1346978320"/>
      </c:lineChart>
      <c:catAx>
        <c:axId val="134398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6978320"/>
        <c:crosses val="autoZero"/>
        <c:auto val="1"/>
        <c:lblAlgn val="ctr"/>
        <c:lblOffset val="100"/>
        <c:noMultiLvlLbl val="0"/>
      </c:catAx>
      <c:valAx>
        <c:axId val="13469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9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20</xdr:row>
      <xdr:rowOff>190500</xdr:rowOff>
    </xdr:from>
    <xdr:to>
      <xdr:col>13</xdr:col>
      <xdr:colOff>304800</xdr:colOff>
      <xdr:row>34</xdr:row>
      <xdr:rowOff>88900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4"/>
  <sheetViews>
    <sheetView tabSelected="1" topLeftCell="A8" workbookViewId="0">
      <selection activeCell="T30" sqref="T30"/>
    </sheetView>
  </sheetViews>
  <sheetFormatPr baseColWidth="10" defaultRowHeight="16" x14ac:dyDescent="0.2"/>
  <sheetData>
    <row r="2" spans="1:7" x14ac:dyDescent="0.2">
      <c r="D2" s="3" t="s">
        <v>5</v>
      </c>
      <c r="E2" s="3"/>
      <c r="F2" s="3" t="s">
        <v>6</v>
      </c>
      <c r="G2" s="3"/>
    </row>
    <row r="3" spans="1:7" ht="17" thickBot="1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1:7" ht="21" thickBot="1" x14ac:dyDescent="0.25">
      <c r="C4">
        <v>1</v>
      </c>
      <c r="D4" s="1">
        <v>5</v>
      </c>
      <c r="E4" s="1">
        <v>3</v>
      </c>
      <c r="F4" s="1">
        <v>9</v>
      </c>
      <c r="G4" s="1">
        <v>1</v>
      </c>
    </row>
    <row r="5" spans="1:7" ht="21" thickBot="1" x14ac:dyDescent="0.25">
      <c r="C5">
        <v>2</v>
      </c>
      <c r="D5" s="1">
        <v>1</v>
      </c>
      <c r="E5" s="1">
        <v>5</v>
      </c>
      <c r="F5" s="1">
        <v>7</v>
      </c>
      <c r="G5" s="1">
        <v>3</v>
      </c>
    </row>
    <row r="6" spans="1:7" ht="21" thickBot="1" x14ac:dyDescent="0.25">
      <c r="C6">
        <v>3</v>
      </c>
      <c r="D6" s="1">
        <v>4</v>
      </c>
      <c r="E6" s="1">
        <v>6</v>
      </c>
      <c r="F6" s="1">
        <v>8</v>
      </c>
      <c r="G6" s="1">
        <v>2</v>
      </c>
    </row>
    <row r="7" spans="1:7" ht="21" thickBot="1" x14ac:dyDescent="0.25">
      <c r="C7">
        <v>4</v>
      </c>
      <c r="D7" s="1">
        <v>5</v>
      </c>
      <c r="E7" s="1">
        <v>7</v>
      </c>
      <c r="F7" s="1">
        <v>7</v>
      </c>
      <c r="G7" s="1">
        <v>1</v>
      </c>
    </row>
    <row r="8" spans="1:7" ht="21" thickBot="1" x14ac:dyDescent="0.25">
      <c r="C8">
        <v>5</v>
      </c>
      <c r="D8" s="1">
        <v>2</v>
      </c>
      <c r="E8" s="1">
        <v>5</v>
      </c>
      <c r="F8" s="1">
        <v>8</v>
      </c>
      <c r="G8" s="1">
        <v>1</v>
      </c>
    </row>
    <row r="9" spans="1:7" ht="21" thickBot="1" x14ac:dyDescent="0.25">
      <c r="C9">
        <v>6</v>
      </c>
      <c r="D9" s="1">
        <v>3</v>
      </c>
      <c r="E9" s="1">
        <v>5</v>
      </c>
      <c r="F9" s="1">
        <v>7</v>
      </c>
      <c r="G9" s="1">
        <v>3</v>
      </c>
    </row>
    <row r="10" spans="1:7" ht="21" thickBot="1" x14ac:dyDescent="0.25">
      <c r="C10">
        <v>7</v>
      </c>
      <c r="D10" s="1">
        <v>4</v>
      </c>
      <c r="E10" s="1">
        <v>4</v>
      </c>
      <c r="F10" s="1">
        <v>9</v>
      </c>
      <c r="G10" s="1">
        <v>2</v>
      </c>
    </row>
    <row r="11" spans="1:7" ht="21" thickBot="1" x14ac:dyDescent="0.25">
      <c r="C11">
        <v>8</v>
      </c>
      <c r="D11" s="1">
        <v>5</v>
      </c>
      <c r="E11" s="1">
        <v>5</v>
      </c>
      <c r="F11" s="1">
        <v>8</v>
      </c>
      <c r="G11" s="1">
        <v>1</v>
      </c>
    </row>
    <row r="12" spans="1:7" ht="21" thickBot="1" x14ac:dyDescent="0.25">
      <c r="C12">
        <v>9</v>
      </c>
      <c r="D12" s="1">
        <v>3</v>
      </c>
      <c r="E12" s="1">
        <v>4</v>
      </c>
      <c r="F12" s="1">
        <v>7</v>
      </c>
      <c r="G12" s="1">
        <v>2</v>
      </c>
    </row>
    <row r="13" spans="1:7" ht="21" thickBot="1" x14ac:dyDescent="0.25">
      <c r="C13">
        <v>10</v>
      </c>
      <c r="D13" s="1">
        <v>1</v>
      </c>
      <c r="E13" s="1">
        <v>3</v>
      </c>
      <c r="F13" s="1">
        <v>8</v>
      </c>
      <c r="G13" s="1">
        <v>1</v>
      </c>
    </row>
    <row r="14" spans="1:7" x14ac:dyDescent="0.2">
      <c r="C14" t="s">
        <v>7</v>
      </c>
      <c r="D14">
        <f>SUM(D4:D13)/10</f>
        <v>3.3</v>
      </c>
      <c r="E14">
        <f t="shared" ref="E14:G14" si="0">SUM(E4:E13)/10</f>
        <v>4.7</v>
      </c>
      <c r="F14">
        <f t="shared" si="0"/>
        <v>7.8</v>
      </c>
      <c r="G14">
        <f t="shared" si="0"/>
        <v>1.7</v>
      </c>
    </row>
    <row r="16" spans="1:7" x14ac:dyDescent="0.2">
      <c r="A16" t="s">
        <v>8</v>
      </c>
    </row>
    <row r="17" spans="1:18" x14ac:dyDescent="0.2">
      <c r="Q17" s="2" t="s">
        <v>21</v>
      </c>
      <c r="R17" s="2" t="s">
        <v>22</v>
      </c>
    </row>
    <row r="18" spans="1:18" x14ac:dyDescent="0.2">
      <c r="C18" t="s">
        <v>0</v>
      </c>
      <c r="D18" s="3" t="s">
        <v>5</v>
      </c>
      <c r="E18" s="3"/>
      <c r="I18" s="3" t="s">
        <v>6</v>
      </c>
      <c r="J18" s="3"/>
      <c r="P18">
        <v>1</v>
      </c>
      <c r="Q18">
        <f>D4</f>
        <v>5</v>
      </c>
      <c r="R18">
        <f>E4</f>
        <v>3</v>
      </c>
    </row>
    <row r="19" spans="1:18" x14ac:dyDescent="0.2">
      <c r="C19">
        <v>1</v>
      </c>
      <c r="D19">
        <f>D4-D$14</f>
        <v>1.7000000000000002</v>
      </c>
      <c r="E19">
        <f t="shared" ref="E19:G19" si="1">E4-E$14</f>
        <v>-1.7000000000000002</v>
      </c>
      <c r="H19">
        <v>11</v>
      </c>
      <c r="I19">
        <f>F4-F$14</f>
        <v>1.2000000000000002</v>
      </c>
      <c r="J19">
        <f>G4-G$14</f>
        <v>-0.7</v>
      </c>
      <c r="P19">
        <v>2</v>
      </c>
      <c r="Q19">
        <f t="shared" ref="Q19:R19" si="2">D5</f>
        <v>1</v>
      </c>
      <c r="R19">
        <f t="shared" si="2"/>
        <v>5</v>
      </c>
    </row>
    <row r="20" spans="1:18" x14ac:dyDescent="0.2">
      <c r="C20">
        <v>2</v>
      </c>
      <c r="D20">
        <f t="shared" ref="D20:G28" si="3">D5-D$14</f>
        <v>-2.2999999999999998</v>
      </c>
      <c r="E20">
        <f t="shared" si="3"/>
        <v>0.29999999999999982</v>
      </c>
      <c r="H20">
        <v>12</v>
      </c>
      <c r="I20">
        <f>F5-F$14</f>
        <v>-0.79999999999999982</v>
      </c>
      <c r="J20">
        <f>G5-G$14</f>
        <v>1.3</v>
      </c>
      <c r="P20">
        <v>3</v>
      </c>
      <c r="Q20">
        <f t="shared" ref="Q20:R20" si="4">D6</f>
        <v>4</v>
      </c>
      <c r="R20">
        <f t="shared" si="4"/>
        <v>6</v>
      </c>
    </row>
    <row r="21" spans="1:18" x14ac:dyDescent="0.2">
      <c r="C21">
        <v>3</v>
      </c>
      <c r="D21">
        <f t="shared" si="3"/>
        <v>0.70000000000000018</v>
      </c>
      <c r="E21">
        <f t="shared" si="3"/>
        <v>1.2999999999999998</v>
      </c>
      <c r="H21">
        <v>13</v>
      </c>
      <c r="I21">
        <f>F6-F$14</f>
        <v>0.20000000000000018</v>
      </c>
      <c r="J21">
        <f>G6-G$14</f>
        <v>0.30000000000000004</v>
      </c>
      <c r="P21">
        <v>4</v>
      </c>
      <c r="Q21">
        <f t="shared" ref="Q21:R21" si="5">D7</f>
        <v>5</v>
      </c>
      <c r="R21">
        <f t="shared" si="5"/>
        <v>7</v>
      </c>
    </row>
    <row r="22" spans="1:18" x14ac:dyDescent="0.2">
      <c r="C22">
        <v>4</v>
      </c>
      <c r="D22">
        <f t="shared" si="3"/>
        <v>1.7000000000000002</v>
      </c>
      <c r="E22">
        <f t="shared" si="3"/>
        <v>2.2999999999999998</v>
      </c>
      <c r="H22">
        <v>14</v>
      </c>
      <c r="I22">
        <f>F7-F$14</f>
        <v>-0.79999999999999982</v>
      </c>
      <c r="J22">
        <f>G7-G$14</f>
        <v>-0.7</v>
      </c>
      <c r="P22">
        <v>5</v>
      </c>
      <c r="Q22">
        <f t="shared" ref="Q22:R22" si="6">D8</f>
        <v>2</v>
      </c>
      <c r="R22">
        <f t="shared" si="6"/>
        <v>5</v>
      </c>
    </row>
    <row r="23" spans="1:18" x14ac:dyDescent="0.2">
      <c r="C23">
        <v>5</v>
      </c>
      <c r="D23">
        <f t="shared" si="3"/>
        <v>-1.2999999999999998</v>
      </c>
      <c r="E23">
        <f t="shared" si="3"/>
        <v>0.29999999999999982</v>
      </c>
      <c r="H23">
        <v>15</v>
      </c>
      <c r="I23">
        <f>F8-F$14</f>
        <v>0.20000000000000018</v>
      </c>
      <c r="J23">
        <f>G8-G$14</f>
        <v>-0.7</v>
      </c>
      <c r="P23">
        <v>6</v>
      </c>
      <c r="Q23">
        <f t="shared" ref="Q23:R23" si="7">D9</f>
        <v>3</v>
      </c>
      <c r="R23">
        <f t="shared" si="7"/>
        <v>5</v>
      </c>
    </row>
    <row r="24" spans="1:18" x14ac:dyDescent="0.2">
      <c r="C24">
        <v>6</v>
      </c>
      <c r="D24">
        <f t="shared" si="3"/>
        <v>-0.29999999999999982</v>
      </c>
      <c r="E24">
        <f t="shared" si="3"/>
        <v>0.29999999999999982</v>
      </c>
      <c r="H24">
        <v>16</v>
      </c>
      <c r="I24">
        <f>F9-F$14</f>
        <v>-0.79999999999999982</v>
      </c>
      <c r="J24">
        <f>G9-G$14</f>
        <v>1.3</v>
      </c>
      <c r="P24">
        <v>7</v>
      </c>
      <c r="Q24">
        <f t="shared" ref="Q24:R24" si="8">D10</f>
        <v>4</v>
      </c>
      <c r="R24">
        <f t="shared" si="8"/>
        <v>4</v>
      </c>
    </row>
    <row r="25" spans="1:18" x14ac:dyDescent="0.2">
      <c r="C25">
        <v>7</v>
      </c>
      <c r="D25">
        <f t="shared" si="3"/>
        <v>0.70000000000000018</v>
      </c>
      <c r="E25">
        <f t="shared" si="3"/>
        <v>-0.70000000000000018</v>
      </c>
      <c r="H25">
        <v>17</v>
      </c>
      <c r="I25">
        <f>F10-F$14</f>
        <v>1.2000000000000002</v>
      </c>
      <c r="J25">
        <f>G10-G$14</f>
        <v>0.30000000000000004</v>
      </c>
      <c r="P25">
        <v>8</v>
      </c>
      <c r="Q25">
        <f t="shared" ref="Q25:R25" si="9">D11</f>
        <v>5</v>
      </c>
      <c r="R25">
        <f t="shared" si="9"/>
        <v>5</v>
      </c>
    </row>
    <row r="26" spans="1:18" x14ac:dyDescent="0.2">
      <c r="C26">
        <v>8</v>
      </c>
      <c r="D26">
        <f t="shared" si="3"/>
        <v>1.7000000000000002</v>
      </c>
      <c r="E26">
        <f t="shared" si="3"/>
        <v>0.29999999999999982</v>
      </c>
      <c r="H26">
        <v>18</v>
      </c>
      <c r="I26">
        <f>F11-F$14</f>
        <v>0.20000000000000018</v>
      </c>
      <c r="J26">
        <f>G11-G$14</f>
        <v>-0.7</v>
      </c>
      <c r="P26">
        <v>9</v>
      </c>
      <c r="Q26">
        <f t="shared" ref="Q26:R26" si="10">D12</f>
        <v>3</v>
      </c>
      <c r="R26">
        <f t="shared" si="10"/>
        <v>4</v>
      </c>
    </row>
    <row r="27" spans="1:18" x14ac:dyDescent="0.2">
      <c r="C27">
        <v>9</v>
      </c>
      <c r="D27">
        <f t="shared" si="3"/>
        <v>-0.29999999999999982</v>
      </c>
      <c r="E27">
        <f t="shared" si="3"/>
        <v>-0.70000000000000018</v>
      </c>
      <c r="H27">
        <v>19</v>
      </c>
      <c r="I27">
        <f>F12-F$14</f>
        <v>-0.79999999999999982</v>
      </c>
      <c r="J27">
        <f>G12-G$14</f>
        <v>0.30000000000000004</v>
      </c>
      <c r="P27">
        <v>10</v>
      </c>
      <c r="Q27">
        <f t="shared" ref="Q27:R27" si="11">D13</f>
        <v>1</v>
      </c>
      <c r="R27">
        <f t="shared" si="11"/>
        <v>3</v>
      </c>
    </row>
    <row r="28" spans="1:18" x14ac:dyDescent="0.2">
      <c r="C28">
        <v>10</v>
      </c>
      <c r="D28">
        <f t="shared" si="3"/>
        <v>-2.2999999999999998</v>
      </c>
      <c r="E28">
        <f t="shared" si="3"/>
        <v>-1.7000000000000002</v>
      </c>
      <c r="H28">
        <v>20</v>
      </c>
      <c r="I28">
        <f>F13-F$14</f>
        <v>0.20000000000000018</v>
      </c>
      <c r="J28">
        <f>G13-G$14</f>
        <v>-0.7</v>
      </c>
      <c r="P28">
        <v>11</v>
      </c>
      <c r="Q28">
        <f>F4</f>
        <v>9</v>
      </c>
      <c r="R28">
        <f>G4</f>
        <v>1</v>
      </c>
    </row>
    <row r="29" spans="1:18" x14ac:dyDescent="0.2">
      <c r="P29">
        <v>12</v>
      </c>
      <c r="Q29">
        <f t="shared" ref="Q29:R29" si="12">F5</f>
        <v>7</v>
      </c>
      <c r="R29">
        <f t="shared" si="12"/>
        <v>3</v>
      </c>
    </row>
    <row r="30" spans="1:18" x14ac:dyDescent="0.2">
      <c r="P30">
        <v>13</v>
      </c>
      <c r="Q30">
        <f t="shared" ref="Q30:R30" si="13">F6</f>
        <v>8</v>
      </c>
      <c r="R30">
        <f t="shared" si="13"/>
        <v>2</v>
      </c>
    </row>
    <row r="31" spans="1:18" x14ac:dyDescent="0.2">
      <c r="A31" t="s">
        <v>9</v>
      </c>
      <c r="I31" t="s">
        <v>14</v>
      </c>
      <c r="P31">
        <v>14</v>
      </c>
      <c r="Q31">
        <f t="shared" ref="Q31:R31" si="14">F7</f>
        <v>7</v>
      </c>
      <c r="R31">
        <f t="shared" si="14"/>
        <v>1</v>
      </c>
    </row>
    <row r="32" spans="1:18" x14ac:dyDescent="0.2">
      <c r="P32">
        <v>15</v>
      </c>
      <c r="Q32">
        <f t="shared" ref="Q32:R32" si="15">F8</f>
        <v>8</v>
      </c>
      <c r="R32">
        <f t="shared" si="15"/>
        <v>1</v>
      </c>
    </row>
    <row r="33" spans="2:18" x14ac:dyDescent="0.2">
      <c r="D33" t="s">
        <v>10</v>
      </c>
      <c r="E33" t="s">
        <v>11</v>
      </c>
      <c r="F33" t="s">
        <v>12</v>
      </c>
      <c r="L33" t="s">
        <v>10</v>
      </c>
      <c r="M33" t="s">
        <v>11</v>
      </c>
      <c r="N33" t="s">
        <v>12</v>
      </c>
      <c r="P33">
        <v>16</v>
      </c>
      <c r="Q33">
        <f t="shared" ref="Q33:R33" si="16">F9</f>
        <v>7</v>
      </c>
      <c r="R33">
        <f t="shared" si="16"/>
        <v>3</v>
      </c>
    </row>
    <row r="34" spans="2:18" x14ac:dyDescent="0.2">
      <c r="D34" s="4">
        <f>(D19^2+D20^2+D21^2+D22^2+D23^2+D24^2+D25^2+D26^2+D27^2+D28^2)/9</f>
        <v>2.4555555555555553</v>
      </c>
      <c r="E34" s="4">
        <f>(E19^2+E20^2+E21^2+E22^2+E23^2+E24^2+E25^2+E26^2+E27^2+E28^2)/9</f>
        <v>1.5666666666666667</v>
      </c>
      <c r="F34" s="4">
        <f>(D19*E19+D20*E20+D21*E21+D22*E22+D23*E23+D24*E24+D25*E25+D26*E26+D27*E27+D28*E28)/9</f>
        <v>0.54444444444444451</v>
      </c>
      <c r="L34" s="4">
        <f>(I19^2+I20^2+I21^2+I22^2+I23^2+I24^2+I25^2+I26^2+I27^2+I28^2)/9</f>
        <v>0.62222222222222223</v>
      </c>
      <c r="M34" s="4">
        <f>(J19^2+J20^2+J21^2+J22^2+J23^2+J24^2+J25^2+J26^2+J27^2+J28^2)/9</f>
        <v>0.6777777777777777</v>
      </c>
      <c r="N34" s="4">
        <f>(I19*J19+I20*J20+I21*J21+I22*J22+I23*J23+I24*J24+I25*J25+I26*J26+I27*J27+I28*J28)/9</f>
        <v>-0.28888888888888892</v>
      </c>
      <c r="P34">
        <v>17</v>
      </c>
      <c r="Q34">
        <f t="shared" ref="Q34:R34" si="17">F10</f>
        <v>9</v>
      </c>
      <c r="R34">
        <f t="shared" si="17"/>
        <v>2</v>
      </c>
    </row>
    <row r="35" spans="2:18" x14ac:dyDescent="0.2">
      <c r="P35">
        <v>18</v>
      </c>
      <c r="Q35">
        <f t="shared" ref="Q35:R35" si="18">F11</f>
        <v>8</v>
      </c>
      <c r="R35">
        <f t="shared" si="18"/>
        <v>1</v>
      </c>
    </row>
    <row r="36" spans="2:18" x14ac:dyDescent="0.2">
      <c r="C36" t="s">
        <v>13</v>
      </c>
      <c r="D36" s="4">
        <f>D34</f>
        <v>2.4555555555555553</v>
      </c>
      <c r="E36" s="4">
        <f>F34</f>
        <v>0.54444444444444451</v>
      </c>
      <c r="K36" t="s">
        <v>15</v>
      </c>
      <c r="L36" s="4">
        <f>L34</f>
        <v>0.62222222222222223</v>
      </c>
      <c r="M36" s="4">
        <f>N34</f>
        <v>-0.28888888888888892</v>
      </c>
      <c r="P36">
        <v>19</v>
      </c>
      <c r="Q36">
        <f t="shared" ref="Q36:R36" si="19">F12</f>
        <v>7</v>
      </c>
      <c r="R36">
        <f t="shared" si="19"/>
        <v>2</v>
      </c>
    </row>
    <row r="37" spans="2:18" x14ac:dyDescent="0.2">
      <c r="D37" s="4">
        <f>F34</f>
        <v>0.54444444444444451</v>
      </c>
      <c r="E37" s="4">
        <f>E34</f>
        <v>1.5666666666666667</v>
      </c>
      <c r="L37" s="4">
        <f>N34</f>
        <v>-0.28888888888888892</v>
      </c>
      <c r="M37" s="4">
        <f>M34</f>
        <v>0.6777777777777777</v>
      </c>
      <c r="P37">
        <v>20</v>
      </c>
      <c r="Q37">
        <f t="shared" ref="Q37:R37" si="20">F13</f>
        <v>8</v>
      </c>
      <c r="R37">
        <f t="shared" si="20"/>
        <v>1</v>
      </c>
    </row>
    <row r="38" spans="2:18" x14ac:dyDescent="0.2">
      <c r="P38" t="s">
        <v>26</v>
      </c>
      <c r="Q38">
        <v>6</v>
      </c>
      <c r="R38">
        <v>4</v>
      </c>
    </row>
    <row r="39" spans="2:18" x14ac:dyDescent="0.2">
      <c r="C39" t="s">
        <v>18</v>
      </c>
      <c r="D39">
        <f>D36*E37-E36*D37</f>
        <v>3.5506172839506167</v>
      </c>
      <c r="K39" t="s">
        <v>19</v>
      </c>
      <c r="L39">
        <f>L36*M37-M36*L37</f>
        <v>0.33827160493827158</v>
      </c>
    </row>
    <row r="42" spans="2:18" x14ac:dyDescent="0.2">
      <c r="C42" t="s">
        <v>16</v>
      </c>
      <c r="D42">
        <f>E37/D39</f>
        <v>0.44123783031988878</v>
      </c>
      <c r="E42">
        <f>-E36/D39</f>
        <v>-0.15333796940194719</v>
      </c>
      <c r="K42" t="s">
        <v>17</v>
      </c>
      <c r="L42">
        <f>M37/L39</f>
        <v>2.0036496350364965</v>
      </c>
      <c r="M42">
        <f>-M36/L39</f>
        <v>0.85401459854014616</v>
      </c>
    </row>
    <row r="43" spans="2:18" x14ac:dyDescent="0.2">
      <c r="D43">
        <f>-D37/D39</f>
        <v>-0.15333796940194719</v>
      </c>
      <c r="E43">
        <f>D36/D39</f>
        <v>0.69158553546592494</v>
      </c>
      <c r="L43">
        <f>-L37/L39</f>
        <v>0.85401459854014616</v>
      </c>
      <c r="M43">
        <f>L36/L39</f>
        <v>1.8394160583941608</v>
      </c>
    </row>
    <row r="47" spans="2:18" x14ac:dyDescent="0.2">
      <c r="B47" s="5" t="s">
        <v>20</v>
      </c>
      <c r="C47" s="6" t="s">
        <v>21</v>
      </c>
      <c r="D47" s="6" t="s">
        <v>22</v>
      </c>
      <c r="J47" s="5" t="s">
        <v>20</v>
      </c>
      <c r="K47" s="6" t="s">
        <v>21</v>
      </c>
      <c r="L47" s="6" t="s">
        <v>22</v>
      </c>
    </row>
    <row r="48" spans="2:18" x14ac:dyDescent="0.2">
      <c r="C48" s="2">
        <v>6</v>
      </c>
      <c r="D48" s="2">
        <v>4</v>
      </c>
      <c r="K48" s="2">
        <v>6</v>
      </c>
      <c r="L48" s="2">
        <v>4</v>
      </c>
    </row>
    <row r="49" spans="1:15" x14ac:dyDescent="0.2">
      <c r="A49" t="s">
        <v>24</v>
      </c>
      <c r="C49" s="2">
        <f>C48-D14</f>
        <v>2.7</v>
      </c>
      <c r="D49" s="2">
        <f>D48-E14</f>
        <v>-0.70000000000000018</v>
      </c>
      <c r="I49" t="s">
        <v>24</v>
      </c>
      <c r="K49" s="2">
        <f>K48-F14</f>
        <v>-1.7999999999999998</v>
      </c>
      <c r="L49" s="2">
        <f>L48-G14</f>
        <v>2.2999999999999998</v>
      </c>
    </row>
    <row r="51" spans="1:15" x14ac:dyDescent="0.2">
      <c r="B51" t="s">
        <v>23</v>
      </c>
      <c r="D51">
        <f>C49*D42+D49*D43</f>
        <v>1.2986787204450629</v>
      </c>
      <c r="E51">
        <f>C49*E42+D49*E43</f>
        <v>-0.898122392211405</v>
      </c>
      <c r="F51" s="2" t="s">
        <v>25</v>
      </c>
      <c r="G51">
        <f>C49</f>
        <v>2.7</v>
      </c>
      <c r="J51" t="s">
        <v>23</v>
      </c>
      <c r="L51">
        <f>K49*L42+L49*L43</f>
        <v>-1.6423357664233575</v>
      </c>
      <c r="M51">
        <f>K49*M42+L49*M43</f>
        <v>2.6934306569343067</v>
      </c>
      <c r="N51" s="2" t="s">
        <v>25</v>
      </c>
      <c r="O51">
        <f>K49</f>
        <v>-1.7999999999999998</v>
      </c>
    </row>
    <row r="52" spans="1:15" x14ac:dyDescent="0.2">
      <c r="G52">
        <f>D49</f>
        <v>-0.70000000000000018</v>
      </c>
      <c r="O52">
        <f>L49</f>
        <v>2.2999999999999998</v>
      </c>
    </row>
    <row r="54" spans="1:15" x14ac:dyDescent="0.2">
      <c r="B54" t="s">
        <v>23</v>
      </c>
      <c r="D54">
        <f>D51*G51+E51*G52</f>
        <v>4.1351182197496534</v>
      </c>
      <c r="J54" t="s">
        <v>23</v>
      </c>
      <c r="L54">
        <f>L51*O51+M51*O52</f>
        <v>9.151094890510949</v>
      </c>
    </row>
  </sheetData>
  <mergeCells count="4">
    <mergeCell ref="D2:E2"/>
    <mergeCell ref="F2:G2"/>
    <mergeCell ref="D18:E18"/>
    <mergeCell ref="I18:J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2016-11-16T16:43:34Z</dcterms:created>
  <dcterms:modified xsi:type="dcterms:W3CDTF">2016-11-16T17:34:35Z</dcterms:modified>
</cp:coreProperties>
</file>