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W68" i="1" l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A67" i="1"/>
  <c r="A68" i="1" s="1"/>
  <c r="A45" i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21" i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20" i="1"/>
  <c r="D10" i="1"/>
  <c r="I10" i="1" s="1"/>
  <c r="C4" i="1"/>
  <c r="D12" i="1" s="1"/>
  <c r="I12" i="1" s="1"/>
  <c r="C12" i="1" l="1"/>
  <c r="H12" i="1" s="1"/>
  <c r="C11" i="1"/>
  <c r="C10" i="1"/>
  <c r="D11" i="1"/>
  <c r="I11" i="1" s="1"/>
  <c r="D18" i="1" s="1"/>
  <c r="H10" i="1" l="1"/>
  <c r="H11" i="1"/>
  <c r="W18" i="1" s="1"/>
</calcChain>
</file>

<file path=xl/sharedStrings.xml><?xml version="1.0" encoding="utf-8"?>
<sst xmlns="http://schemas.openxmlformats.org/spreadsheetml/2006/main" count="14" uniqueCount="12">
  <si>
    <t>screen width:</t>
  </si>
  <si>
    <t>viewport horizontal cost:</t>
  </si>
  <si>
    <t>viewport width:</t>
  </si>
  <si>
    <t>number of columns:</t>
  </si>
  <si>
    <t>px</t>
  </si>
  <si>
    <t>border cost:</t>
  </si>
  <si>
    <t>column width:</t>
  </si>
  <si>
    <t>column width, border compensated:</t>
  </si>
  <si>
    <t>column width, border + vscroll compensated:</t>
  </si>
  <si>
    <t>vscrollbar cost:</t>
  </si>
  <si>
    <t>screen width</t>
  </si>
  <si>
    <t>mult: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</si>
</sst>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#.###%"/>
    <numFmt numFmtId="168" formatCode="0.###"/>
    <numFmt numFmtId="169" formatCode="0.###%"/>
    <numFmt numFmtId="170" formatCode="0.0##%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166" fontId="0" fillId="2" borderId="0" xfId="0" applyNumberFormat="1" applyFill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0" borderId="0" xfId="0" applyNumberFormat="1"/>
    <xf numFmtId="0" fontId="0" fillId="3" borderId="0" xfId="0" applyFill="1"/>
    <xf numFmtId="168" fontId="0" fillId="4" borderId="0" xfId="0" applyNumberFormat="1" applyFill="1"/>
    <xf numFmtId="16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"/>
  <sheetViews>
    <sheetView tabSelected="1" topLeftCell="A5" workbookViewId="0">
      <selection activeCell="AE20" sqref="AE20"/>
    </sheetView>
  </sheetViews>
  <sheetFormatPr defaultRowHeight="15" x14ac:dyDescent="0.25"/>
  <cols>
    <col min="2" max="2" width="42.85546875" customWidth="1"/>
    <col min="3" max="3" width="12.140625" customWidth="1"/>
    <col min="23" max="23" width="10.140625" bestFit="1" customWidth="1"/>
  </cols>
  <sheetData>
    <row r="1" spans="2:9" x14ac:dyDescent="0.25">
      <c r="C1" s="2" t="s">
        <v>4</v>
      </c>
      <c r="D1" s="2" t="s">
        <v>4</v>
      </c>
    </row>
    <row r="2" spans="2:9" x14ac:dyDescent="0.25">
      <c r="B2" t="s">
        <v>0</v>
      </c>
      <c r="C2" s="1">
        <v>1920</v>
      </c>
    </row>
    <row r="3" spans="2:9" x14ac:dyDescent="0.25">
      <c r="B3" t="s">
        <v>1</v>
      </c>
      <c r="C3" s="1">
        <v>0</v>
      </c>
    </row>
    <row r="4" spans="2:9" x14ac:dyDescent="0.25">
      <c r="B4" t="s">
        <v>2</v>
      </c>
      <c r="C4">
        <f>C2-C3</f>
        <v>1920</v>
      </c>
      <c r="D4" s="3">
        <v>1</v>
      </c>
    </row>
    <row r="6" spans="2:9" x14ac:dyDescent="0.25">
      <c r="B6" t="s">
        <v>3</v>
      </c>
      <c r="C6" s="1">
        <v>24</v>
      </c>
    </row>
    <row r="7" spans="2:9" x14ac:dyDescent="0.25">
      <c r="B7" t="s">
        <v>5</v>
      </c>
      <c r="C7" s="1">
        <v>2</v>
      </c>
    </row>
    <row r="8" spans="2:9" x14ac:dyDescent="0.25">
      <c r="B8" t="s">
        <v>9</v>
      </c>
      <c r="C8" s="1">
        <v>20</v>
      </c>
    </row>
    <row r="9" spans="2:9" x14ac:dyDescent="0.25">
      <c r="G9" t="s">
        <v>11</v>
      </c>
      <c r="H9" s="1">
        <v>1</v>
      </c>
    </row>
    <row r="10" spans="2:9" x14ac:dyDescent="0.25">
      <c r="B10" t="s">
        <v>6</v>
      </c>
      <c r="C10" s="4">
        <f>ROUNDDOWN(C4/C6,0)</f>
        <v>80</v>
      </c>
      <c r="D10" s="5">
        <f>D4/C6</f>
        <v>4.1666666666666664E-2</v>
      </c>
      <c r="E10" s="4"/>
      <c r="F10" s="4"/>
      <c r="G10" s="4"/>
      <c r="H10" s="4">
        <f>$H$9*C10</f>
        <v>80</v>
      </c>
      <c r="I10" s="5">
        <f>$H$9*D10</f>
        <v>4.1666666666666664E-2</v>
      </c>
    </row>
    <row r="11" spans="2:9" x14ac:dyDescent="0.25">
      <c r="B11" t="s">
        <v>7</v>
      </c>
      <c r="C11" s="4">
        <f>ROUNDDOWN((C4-C7)/C6,0)</f>
        <v>79</v>
      </c>
      <c r="D11" s="5">
        <f>(D4-C7/C4)/C6</f>
        <v>4.1623263888888887E-2</v>
      </c>
      <c r="E11" s="4"/>
      <c r="F11" s="4"/>
      <c r="G11" s="4"/>
      <c r="H11" s="4">
        <f>$H$9*C10</f>
        <v>80</v>
      </c>
      <c r="I11" s="5">
        <f>$H$9*D11</f>
        <v>4.1623263888888887E-2</v>
      </c>
    </row>
    <row r="12" spans="2:9" x14ac:dyDescent="0.25">
      <c r="B12" t="s">
        <v>8</v>
      </c>
      <c r="C12" s="4">
        <f>ROUNDDOWN((C4-C8-C7)/C6,0)</f>
        <v>79</v>
      </c>
      <c r="D12" s="5">
        <f>(D4-(C8+C7)/C4)/C6</f>
        <v>4.118923611111111E-2</v>
      </c>
      <c r="E12" s="4"/>
      <c r="F12" s="4"/>
      <c r="G12" s="4"/>
      <c r="H12" s="4">
        <f>$H$9*C12</f>
        <v>79</v>
      </c>
      <c r="I12" s="5">
        <f>$H$9*D12</f>
        <v>4.118923611111111E-2</v>
      </c>
    </row>
    <row r="17" spans="1:38" x14ac:dyDescent="0.25">
      <c r="E17" t="s">
        <v>10</v>
      </c>
      <c r="X17" t="s">
        <v>10</v>
      </c>
    </row>
    <row r="18" spans="1:38" x14ac:dyDescent="0.25">
      <c r="D18" s="10">
        <f>I11</f>
        <v>4.1623263888888887E-2</v>
      </c>
      <c r="E18" s="8">
        <v>480</v>
      </c>
      <c r="F18" s="8">
        <v>600</v>
      </c>
      <c r="G18" s="8">
        <v>640</v>
      </c>
      <c r="H18" s="8">
        <v>768</v>
      </c>
      <c r="I18" s="8">
        <v>780</v>
      </c>
      <c r="J18" s="8">
        <v>800</v>
      </c>
      <c r="K18" s="8">
        <v>950</v>
      </c>
      <c r="L18" s="8">
        <v>980</v>
      </c>
      <c r="M18" s="8">
        <v>1000</v>
      </c>
      <c r="N18" s="8">
        <v>1024</v>
      </c>
      <c r="O18" s="8">
        <v>1280</v>
      </c>
      <c r="P18" s="8">
        <v>1500</v>
      </c>
      <c r="Q18" s="8">
        <v>1600</v>
      </c>
      <c r="R18" s="8">
        <v>1900</v>
      </c>
      <c r="S18" s="8">
        <v>1920</v>
      </c>
      <c r="W18" s="9">
        <f>ROUNDDOWN(H11,0)</f>
        <v>80</v>
      </c>
      <c r="X18" s="8">
        <v>480</v>
      </c>
      <c r="Y18" s="8">
        <v>600</v>
      </c>
      <c r="Z18" s="8">
        <v>640</v>
      </c>
      <c r="AA18" s="8">
        <v>768</v>
      </c>
      <c r="AB18" s="8">
        <v>780</v>
      </c>
      <c r="AC18" s="8">
        <v>800</v>
      </c>
      <c r="AD18" s="8">
        <v>950</v>
      </c>
      <c r="AE18" s="8">
        <v>980</v>
      </c>
      <c r="AF18" s="8">
        <v>1000</v>
      </c>
      <c r="AG18" s="8">
        <v>1024</v>
      </c>
      <c r="AH18" s="8">
        <v>1280</v>
      </c>
      <c r="AI18" s="8">
        <v>1500</v>
      </c>
      <c r="AJ18" s="8">
        <v>1600</v>
      </c>
      <c r="AK18" s="8">
        <v>1900</v>
      </c>
      <c r="AL18" s="8">
        <v>1920</v>
      </c>
    </row>
    <row r="19" spans="1:38" x14ac:dyDescent="0.25">
      <c r="A19">
        <v>1</v>
      </c>
      <c r="C19" t="str">
        <f>IF($A19&lt;=$C$6,CONCATENATE("span-", $A19),"")</f>
        <v>span-1</v>
      </c>
      <c r="D19" s="8">
        <f>IF($A19&lt;=$C$6,$A19,"")</f>
        <v>1</v>
      </c>
      <c r="E19" s="6">
        <f t="dataTable" ref="E19:S68" dt2D="1" dtr="1" r1="C2" r2="H9" ca="1"/>
        <v>4.1493055555555554E-2</v>
      </c>
      <c r="F19" s="6">
        <v>4.1527777777777782E-2</v>
      </c>
      <c r="G19" s="6">
        <v>4.1536458333333331E-2</v>
      </c>
      <c r="H19" s="6">
        <v>4.1558159722222224E-2</v>
      </c>
      <c r="I19" s="6">
        <v>4.1559829059829058E-2</v>
      </c>
      <c r="J19" s="6">
        <v>4.1562500000000002E-2</v>
      </c>
      <c r="K19" s="6">
        <v>4.1578947368421056E-2</v>
      </c>
      <c r="L19" s="6">
        <v>4.1581632653061223E-2</v>
      </c>
      <c r="M19" s="6">
        <v>4.1583333333333333E-2</v>
      </c>
      <c r="N19" s="6">
        <v>4.1585286458333336E-2</v>
      </c>
      <c r="O19" s="6">
        <v>4.1601562500000001E-2</v>
      </c>
      <c r="P19" s="6">
        <v>4.1611111111111113E-2</v>
      </c>
      <c r="Q19" s="6">
        <v>4.1614583333333337E-2</v>
      </c>
      <c r="R19" s="6">
        <v>4.162280701754386E-2</v>
      </c>
      <c r="S19" s="6">
        <v>4.1623263888888887E-2</v>
      </c>
      <c r="W19" s="8">
        <f>IF($A19&lt;=$C$6,$A19,"")</f>
        <v>1</v>
      </c>
      <c r="X19" s="7">
        <f t="dataTable" ref="X19:AL68" dt2D="1" dtr="1" r1="C2" r2="H9"/>
        <v>20</v>
      </c>
      <c r="Y19" s="7">
        <v>25</v>
      </c>
      <c r="Z19" s="7">
        <v>26</v>
      </c>
      <c r="AA19" s="7">
        <v>32</v>
      </c>
      <c r="AB19" s="7">
        <v>32</v>
      </c>
      <c r="AC19" s="7">
        <v>33</v>
      </c>
      <c r="AD19" s="7">
        <v>39</v>
      </c>
      <c r="AE19" s="7">
        <v>40</v>
      </c>
      <c r="AF19" s="7">
        <v>41</v>
      </c>
      <c r="AG19" s="7">
        <v>42</v>
      </c>
      <c r="AH19" s="7">
        <v>53</v>
      </c>
      <c r="AI19" s="7">
        <v>62</v>
      </c>
      <c r="AJ19" s="7">
        <v>66</v>
      </c>
      <c r="AK19" s="7">
        <v>79</v>
      </c>
      <c r="AL19" s="7">
        <v>80</v>
      </c>
    </row>
    <row r="20" spans="1:38" x14ac:dyDescent="0.25">
      <c r="A20">
        <f>A19+1</f>
        <v>2</v>
      </c>
      <c r="C20" t="str">
        <f t="shared" ref="C20:C68" si="0">IF($A20&lt;=$C$6,CONCATENATE("span-", $A20),"")</f>
        <v>span-2</v>
      </c>
      <c r="D20" s="8">
        <f t="shared" ref="D20:D68" si="1">IF($A20&lt;=$C$6,$A20,"")</f>
        <v>2</v>
      </c>
      <c r="E20" s="6">
        <v>8.2986111111111108E-2</v>
      </c>
      <c r="F20" s="6">
        <v>8.3055555555555563E-2</v>
      </c>
      <c r="G20" s="6">
        <v>8.3072916666666663E-2</v>
      </c>
      <c r="H20" s="6">
        <v>8.3116319444444448E-2</v>
      </c>
      <c r="I20" s="6">
        <v>8.3119658119658116E-2</v>
      </c>
      <c r="J20" s="6">
        <v>8.3125000000000004E-2</v>
      </c>
      <c r="K20" s="6">
        <v>8.3157894736842111E-2</v>
      </c>
      <c r="L20" s="6">
        <v>8.3163265306122447E-2</v>
      </c>
      <c r="M20" s="6">
        <v>8.3166666666666667E-2</v>
      </c>
      <c r="N20" s="6">
        <v>8.3170572916666671E-2</v>
      </c>
      <c r="O20" s="6">
        <v>8.3203125000000003E-2</v>
      </c>
      <c r="P20" s="6">
        <v>8.3222222222222225E-2</v>
      </c>
      <c r="Q20" s="6">
        <v>8.3229166666666674E-2</v>
      </c>
      <c r="R20" s="6">
        <v>8.324561403508772E-2</v>
      </c>
      <c r="S20" s="6">
        <v>8.3246527777777773E-2</v>
      </c>
      <c r="W20" s="8">
        <f t="shared" ref="W20:W68" si="2">IF($A20&lt;=$C$6,$A20,"")</f>
        <v>2</v>
      </c>
      <c r="X20" s="7">
        <v>40</v>
      </c>
      <c r="Y20" s="7">
        <v>50</v>
      </c>
      <c r="Z20" s="7">
        <v>52</v>
      </c>
      <c r="AA20" s="7">
        <v>64</v>
      </c>
      <c r="AB20" s="7">
        <v>64</v>
      </c>
      <c r="AC20" s="7">
        <v>66</v>
      </c>
      <c r="AD20" s="7">
        <v>78</v>
      </c>
      <c r="AE20" s="7">
        <v>80</v>
      </c>
      <c r="AF20" s="7">
        <v>82</v>
      </c>
      <c r="AG20" s="7">
        <v>84</v>
      </c>
      <c r="AH20" s="7">
        <v>106</v>
      </c>
      <c r="AI20" s="7">
        <v>124</v>
      </c>
      <c r="AJ20" s="7">
        <v>132</v>
      </c>
      <c r="AK20" s="7">
        <v>158</v>
      </c>
      <c r="AL20" s="7">
        <v>160</v>
      </c>
    </row>
    <row r="21" spans="1:38" x14ac:dyDescent="0.25">
      <c r="A21">
        <f t="shared" ref="A21:A68" si="3">A20+1</f>
        <v>3</v>
      </c>
      <c r="C21" t="str">
        <f t="shared" si="0"/>
        <v>span-3</v>
      </c>
      <c r="D21" s="8">
        <f t="shared" si="1"/>
        <v>3</v>
      </c>
      <c r="E21" s="6">
        <v>0.12447916666666667</v>
      </c>
      <c r="F21" s="6">
        <v>0.12458333333333335</v>
      </c>
      <c r="G21" s="6">
        <v>0.12460937499999999</v>
      </c>
      <c r="H21" s="6">
        <v>0.12467447916666667</v>
      </c>
      <c r="I21" s="6">
        <v>0.12467948717948718</v>
      </c>
      <c r="J21" s="6">
        <v>0.12468750000000001</v>
      </c>
      <c r="K21" s="6">
        <v>0.12473684210526317</v>
      </c>
      <c r="L21" s="6">
        <v>0.12474489795918367</v>
      </c>
      <c r="M21" s="6">
        <v>0.12475</v>
      </c>
      <c r="N21" s="6">
        <v>0.124755859375</v>
      </c>
      <c r="O21" s="6">
        <v>0.12480468750000001</v>
      </c>
      <c r="P21" s="6">
        <v>0.12483333333333334</v>
      </c>
      <c r="Q21" s="6">
        <v>0.12484375</v>
      </c>
      <c r="R21" s="6">
        <v>0.12486842105263157</v>
      </c>
      <c r="S21" s="6">
        <v>0.12486979166666666</v>
      </c>
      <c r="W21" s="8">
        <f t="shared" si="2"/>
        <v>3</v>
      </c>
      <c r="X21" s="7">
        <v>60</v>
      </c>
      <c r="Y21" s="7">
        <v>75</v>
      </c>
      <c r="Z21" s="7">
        <v>78</v>
      </c>
      <c r="AA21" s="7">
        <v>96</v>
      </c>
      <c r="AB21" s="7">
        <v>96</v>
      </c>
      <c r="AC21" s="7">
        <v>99</v>
      </c>
      <c r="AD21" s="7">
        <v>117</v>
      </c>
      <c r="AE21" s="7">
        <v>120</v>
      </c>
      <c r="AF21" s="7">
        <v>123</v>
      </c>
      <c r="AG21" s="7">
        <v>126</v>
      </c>
      <c r="AH21" s="7">
        <v>159</v>
      </c>
      <c r="AI21" s="7">
        <v>186</v>
      </c>
      <c r="AJ21" s="7">
        <v>198</v>
      </c>
      <c r="AK21" s="7">
        <v>237</v>
      </c>
      <c r="AL21" s="7">
        <v>240</v>
      </c>
    </row>
    <row r="22" spans="1:38" x14ac:dyDescent="0.25">
      <c r="A22">
        <f t="shared" si="3"/>
        <v>4</v>
      </c>
      <c r="C22" t="str">
        <f t="shared" si="0"/>
        <v>span-4</v>
      </c>
      <c r="D22" s="8">
        <f t="shared" si="1"/>
        <v>4</v>
      </c>
      <c r="E22" s="6">
        <v>0.16597222222222222</v>
      </c>
      <c r="F22" s="6">
        <v>0.16611111111111113</v>
      </c>
      <c r="G22" s="6">
        <v>0.16614583333333333</v>
      </c>
      <c r="H22" s="6">
        <v>0.1662326388888889</v>
      </c>
      <c r="I22" s="6">
        <v>0.16623931623931623</v>
      </c>
      <c r="J22" s="6">
        <v>0.16625000000000001</v>
      </c>
      <c r="K22" s="6">
        <v>0.16631578947368422</v>
      </c>
      <c r="L22" s="6">
        <v>0.16632653061224489</v>
      </c>
      <c r="M22" s="6">
        <v>0.16633333333333333</v>
      </c>
      <c r="N22" s="6">
        <v>0.16634114583333334</v>
      </c>
      <c r="O22" s="6">
        <v>0.16640625000000001</v>
      </c>
      <c r="P22" s="6">
        <v>0.16644444444444445</v>
      </c>
      <c r="Q22" s="6">
        <v>0.16645833333333335</v>
      </c>
      <c r="R22" s="6">
        <v>0.16649122807017544</v>
      </c>
      <c r="S22" s="6">
        <v>0.16649305555555555</v>
      </c>
      <c r="W22" s="8">
        <f t="shared" si="2"/>
        <v>4</v>
      </c>
      <c r="X22" s="7">
        <v>80</v>
      </c>
      <c r="Y22" s="7">
        <v>100</v>
      </c>
      <c r="Z22" s="7">
        <v>104</v>
      </c>
      <c r="AA22" s="7">
        <v>128</v>
      </c>
      <c r="AB22" s="7">
        <v>128</v>
      </c>
      <c r="AC22" s="7">
        <v>132</v>
      </c>
      <c r="AD22" s="7">
        <v>156</v>
      </c>
      <c r="AE22" s="7">
        <v>160</v>
      </c>
      <c r="AF22" s="7">
        <v>164</v>
      </c>
      <c r="AG22" s="7">
        <v>168</v>
      </c>
      <c r="AH22" s="7">
        <v>212</v>
      </c>
      <c r="AI22" s="7">
        <v>248</v>
      </c>
      <c r="AJ22" s="7">
        <v>264</v>
      </c>
      <c r="AK22" s="7">
        <v>316</v>
      </c>
      <c r="AL22" s="7">
        <v>320</v>
      </c>
    </row>
    <row r="23" spans="1:38" x14ac:dyDescent="0.25">
      <c r="A23">
        <f t="shared" si="3"/>
        <v>5</v>
      </c>
      <c r="C23" t="str">
        <f t="shared" si="0"/>
        <v>span-5</v>
      </c>
      <c r="D23" s="8">
        <f t="shared" si="1"/>
        <v>5</v>
      </c>
      <c r="E23" s="6">
        <v>0.20746527777777776</v>
      </c>
      <c r="F23" s="6">
        <v>0.2076388888888889</v>
      </c>
      <c r="G23" s="6">
        <v>0.20768229166666666</v>
      </c>
      <c r="H23" s="6">
        <v>0.2077907986111111</v>
      </c>
      <c r="I23" s="6">
        <v>0.20779914529914528</v>
      </c>
      <c r="J23" s="6">
        <v>0.20781250000000001</v>
      </c>
      <c r="K23" s="6">
        <v>0.20789473684210527</v>
      </c>
      <c r="L23" s="6">
        <v>0.20790816326530612</v>
      </c>
      <c r="M23" s="6">
        <v>0.20791666666666667</v>
      </c>
      <c r="N23" s="6">
        <v>0.20792643229166669</v>
      </c>
      <c r="O23" s="6">
        <v>0.2080078125</v>
      </c>
      <c r="P23" s="6">
        <v>0.20805555555555555</v>
      </c>
      <c r="Q23" s="6">
        <v>0.20807291666666669</v>
      </c>
      <c r="R23" s="6">
        <v>0.20811403508771931</v>
      </c>
      <c r="S23" s="6">
        <v>0.20811631944444442</v>
      </c>
      <c r="W23" s="8">
        <f t="shared" si="2"/>
        <v>5</v>
      </c>
      <c r="X23" s="7">
        <v>100</v>
      </c>
      <c r="Y23" s="7">
        <v>125</v>
      </c>
      <c r="Z23" s="7">
        <v>130</v>
      </c>
      <c r="AA23" s="7">
        <v>160</v>
      </c>
      <c r="AB23" s="7">
        <v>160</v>
      </c>
      <c r="AC23" s="7">
        <v>165</v>
      </c>
      <c r="AD23" s="7">
        <v>195</v>
      </c>
      <c r="AE23" s="7">
        <v>200</v>
      </c>
      <c r="AF23" s="7">
        <v>205</v>
      </c>
      <c r="AG23" s="7">
        <v>210</v>
      </c>
      <c r="AH23" s="7">
        <v>265</v>
      </c>
      <c r="AI23" s="7">
        <v>310</v>
      </c>
      <c r="AJ23" s="7">
        <v>330</v>
      </c>
      <c r="AK23" s="7">
        <v>395</v>
      </c>
      <c r="AL23" s="7">
        <v>400</v>
      </c>
    </row>
    <row r="24" spans="1:38" x14ac:dyDescent="0.25">
      <c r="A24">
        <f t="shared" si="3"/>
        <v>6</v>
      </c>
      <c r="C24" t="str">
        <f t="shared" si="0"/>
        <v>span-6</v>
      </c>
      <c r="D24" s="8">
        <f t="shared" si="1"/>
        <v>6</v>
      </c>
      <c r="E24" s="6">
        <v>0.24895833333333334</v>
      </c>
      <c r="F24" s="6">
        <v>0.2491666666666667</v>
      </c>
      <c r="G24" s="6">
        <v>0.24921874999999999</v>
      </c>
      <c r="H24" s="6">
        <v>0.24934895833333334</v>
      </c>
      <c r="I24" s="6">
        <v>0.24935897435897436</v>
      </c>
      <c r="J24" s="6">
        <v>0.24937500000000001</v>
      </c>
      <c r="K24" s="6">
        <v>0.24947368421052635</v>
      </c>
      <c r="L24" s="6">
        <v>0.24948979591836734</v>
      </c>
      <c r="M24" s="6">
        <v>0.2495</v>
      </c>
      <c r="N24" s="6">
        <v>0.24951171875</v>
      </c>
      <c r="O24" s="6">
        <v>0.24960937500000002</v>
      </c>
      <c r="P24" s="6">
        <v>0.24966666666666668</v>
      </c>
      <c r="Q24" s="6">
        <v>0.24968750000000001</v>
      </c>
      <c r="R24" s="6">
        <v>0.24973684210526315</v>
      </c>
      <c r="S24" s="6">
        <v>0.24973958333333332</v>
      </c>
      <c r="W24" s="8">
        <f t="shared" si="2"/>
        <v>6</v>
      </c>
      <c r="X24" s="7">
        <v>120</v>
      </c>
      <c r="Y24" s="7">
        <v>150</v>
      </c>
      <c r="Z24" s="7">
        <v>156</v>
      </c>
      <c r="AA24" s="7">
        <v>192</v>
      </c>
      <c r="AB24" s="7">
        <v>192</v>
      </c>
      <c r="AC24" s="7">
        <v>198</v>
      </c>
      <c r="AD24" s="7">
        <v>234</v>
      </c>
      <c r="AE24" s="7">
        <v>240</v>
      </c>
      <c r="AF24" s="7">
        <v>246</v>
      </c>
      <c r="AG24" s="7">
        <v>252</v>
      </c>
      <c r="AH24" s="7">
        <v>318</v>
      </c>
      <c r="AI24" s="7">
        <v>372</v>
      </c>
      <c r="AJ24" s="7">
        <v>396</v>
      </c>
      <c r="AK24" s="7">
        <v>474</v>
      </c>
      <c r="AL24" s="7">
        <v>480</v>
      </c>
    </row>
    <row r="25" spans="1:38" x14ac:dyDescent="0.25">
      <c r="A25">
        <f t="shared" si="3"/>
        <v>7</v>
      </c>
      <c r="C25" t="str">
        <f t="shared" si="0"/>
        <v>span-7</v>
      </c>
      <c r="D25" s="8">
        <f t="shared" si="1"/>
        <v>7</v>
      </c>
      <c r="E25" s="6">
        <v>0.29045138888888888</v>
      </c>
      <c r="F25" s="6">
        <v>0.29069444444444448</v>
      </c>
      <c r="G25" s="6">
        <v>0.29075520833333335</v>
      </c>
      <c r="H25" s="6">
        <v>0.29090711805555558</v>
      </c>
      <c r="I25" s="6">
        <v>0.29091880341880338</v>
      </c>
      <c r="J25" s="6">
        <v>0.29093750000000002</v>
      </c>
      <c r="K25" s="6">
        <v>0.2910526315789474</v>
      </c>
      <c r="L25" s="6">
        <v>0.29107142857142854</v>
      </c>
      <c r="M25" s="6">
        <v>0.29108333333333336</v>
      </c>
      <c r="N25" s="6">
        <v>0.29109700520833337</v>
      </c>
      <c r="O25" s="6">
        <v>0.29121093749999999</v>
      </c>
      <c r="P25" s="6">
        <v>0.2912777777777778</v>
      </c>
      <c r="Q25" s="6">
        <v>0.29130208333333335</v>
      </c>
      <c r="R25" s="6">
        <v>0.29135964912280704</v>
      </c>
      <c r="S25" s="6">
        <v>0.29136284722222222</v>
      </c>
      <c r="W25" s="8">
        <f t="shared" si="2"/>
        <v>7</v>
      </c>
      <c r="X25" s="7">
        <v>140</v>
      </c>
      <c r="Y25" s="7">
        <v>175</v>
      </c>
      <c r="Z25" s="7">
        <v>182</v>
      </c>
      <c r="AA25" s="7">
        <v>224</v>
      </c>
      <c r="AB25" s="7">
        <v>224</v>
      </c>
      <c r="AC25" s="7">
        <v>231</v>
      </c>
      <c r="AD25" s="7">
        <v>273</v>
      </c>
      <c r="AE25" s="7">
        <v>280</v>
      </c>
      <c r="AF25" s="7">
        <v>287</v>
      </c>
      <c r="AG25" s="7">
        <v>294</v>
      </c>
      <c r="AH25" s="7">
        <v>371</v>
      </c>
      <c r="AI25" s="7">
        <v>434</v>
      </c>
      <c r="AJ25" s="7">
        <v>462</v>
      </c>
      <c r="AK25" s="7">
        <v>553</v>
      </c>
      <c r="AL25" s="7">
        <v>560</v>
      </c>
    </row>
    <row r="26" spans="1:38" x14ac:dyDescent="0.25">
      <c r="A26">
        <f t="shared" si="3"/>
        <v>8</v>
      </c>
      <c r="C26" t="str">
        <f t="shared" si="0"/>
        <v>span-8</v>
      </c>
      <c r="D26" s="8">
        <f t="shared" si="1"/>
        <v>8</v>
      </c>
      <c r="E26" s="6">
        <v>0.33194444444444443</v>
      </c>
      <c r="F26" s="6">
        <v>0.33222222222222225</v>
      </c>
      <c r="G26" s="6">
        <v>0.33229166666666665</v>
      </c>
      <c r="H26" s="6">
        <v>0.33246527777777779</v>
      </c>
      <c r="I26" s="6">
        <v>0.33247863247863246</v>
      </c>
      <c r="J26" s="6">
        <v>0.33250000000000002</v>
      </c>
      <c r="K26" s="6">
        <v>0.33263157894736844</v>
      </c>
      <c r="L26" s="6">
        <v>0.33265306122448979</v>
      </c>
      <c r="M26" s="6">
        <v>0.33266666666666667</v>
      </c>
      <c r="N26" s="6">
        <v>0.33268229166666669</v>
      </c>
      <c r="O26" s="6">
        <v>0.33281250000000001</v>
      </c>
      <c r="P26" s="6">
        <v>0.3328888888888889</v>
      </c>
      <c r="Q26" s="6">
        <v>0.33291666666666669</v>
      </c>
      <c r="R26" s="6">
        <v>0.33298245614035088</v>
      </c>
      <c r="S26" s="6">
        <v>0.33298611111111109</v>
      </c>
      <c r="W26" s="8">
        <f t="shared" si="2"/>
        <v>8</v>
      </c>
      <c r="X26" s="7">
        <v>160</v>
      </c>
      <c r="Y26" s="7">
        <v>200</v>
      </c>
      <c r="Z26" s="7">
        <v>208</v>
      </c>
      <c r="AA26" s="7">
        <v>256</v>
      </c>
      <c r="AB26" s="7">
        <v>256</v>
      </c>
      <c r="AC26" s="7">
        <v>264</v>
      </c>
      <c r="AD26" s="7">
        <v>312</v>
      </c>
      <c r="AE26" s="7">
        <v>320</v>
      </c>
      <c r="AF26" s="7">
        <v>328</v>
      </c>
      <c r="AG26" s="7">
        <v>336</v>
      </c>
      <c r="AH26" s="7">
        <v>424</v>
      </c>
      <c r="AI26" s="7">
        <v>496</v>
      </c>
      <c r="AJ26" s="7">
        <v>528</v>
      </c>
      <c r="AK26" s="7">
        <v>632</v>
      </c>
      <c r="AL26" s="7">
        <v>640</v>
      </c>
    </row>
    <row r="27" spans="1:38" x14ac:dyDescent="0.25">
      <c r="A27">
        <f t="shared" si="3"/>
        <v>9</v>
      </c>
      <c r="C27" t="str">
        <f t="shared" si="0"/>
        <v>span-9</v>
      </c>
      <c r="D27" s="8">
        <f t="shared" si="1"/>
        <v>9</v>
      </c>
      <c r="E27" s="6">
        <v>0.37343749999999998</v>
      </c>
      <c r="F27" s="6">
        <v>0.37375000000000003</v>
      </c>
      <c r="G27" s="6">
        <v>0.37382812499999996</v>
      </c>
      <c r="H27" s="6">
        <v>0.3740234375</v>
      </c>
      <c r="I27" s="6">
        <v>0.37403846153846154</v>
      </c>
      <c r="J27" s="6">
        <v>0.37406250000000002</v>
      </c>
      <c r="K27" s="6">
        <v>0.37421052631578949</v>
      </c>
      <c r="L27" s="6">
        <v>0.37423469387755104</v>
      </c>
      <c r="M27" s="6">
        <v>0.37424999999999997</v>
      </c>
      <c r="N27" s="6">
        <v>0.374267578125</v>
      </c>
      <c r="O27" s="6">
        <v>0.37441406250000003</v>
      </c>
      <c r="P27" s="6">
        <v>0.3745</v>
      </c>
      <c r="Q27" s="6">
        <v>0.37453125000000004</v>
      </c>
      <c r="R27" s="6">
        <v>0.37460526315789472</v>
      </c>
      <c r="S27" s="6">
        <v>0.37460937499999997</v>
      </c>
      <c r="W27" s="8">
        <f t="shared" si="2"/>
        <v>9</v>
      </c>
      <c r="X27" s="7">
        <v>180</v>
      </c>
      <c r="Y27" s="7">
        <v>225</v>
      </c>
      <c r="Z27" s="7">
        <v>234</v>
      </c>
      <c r="AA27" s="7">
        <v>288</v>
      </c>
      <c r="AB27" s="7">
        <v>288</v>
      </c>
      <c r="AC27" s="7">
        <v>297</v>
      </c>
      <c r="AD27" s="7">
        <v>351</v>
      </c>
      <c r="AE27" s="7">
        <v>360</v>
      </c>
      <c r="AF27" s="7">
        <v>369</v>
      </c>
      <c r="AG27" s="7">
        <v>378</v>
      </c>
      <c r="AH27" s="7">
        <v>477</v>
      </c>
      <c r="AI27" s="7">
        <v>558</v>
      </c>
      <c r="AJ27" s="7">
        <v>594</v>
      </c>
      <c r="AK27" s="7">
        <v>711</v>
      </c>
      <c r="AL27" s="7">
        <v>720</v>
      </c>
    </row>
    <row r="28" spans="1:38" x14ac:dyDescent="0.25">
      <c r="A28">
        <f t="shared" si="3"/>
        <v>10</v>
      </c>
      <c r="C28" t="str">
        <f t="shared" si="0"/>
        <v>span-10</v>
      </c>
      <c r="D28" s="8">
        <f t="shared" si="1"/>
        <v>10</v>
      </c>
      <c r="E28" s="6">
        <v>0.41493055555555552</v>
      </c>
      <c r="F28" s="6">
        <v>0.4152777777777778</v>
      </c>
      <c r="G28" s="6">
        <v>0.41536458333333331</v>
      </c>
      <c r="H28" s="6">
        <v>0.41558159722222221</v>
      </c>
      <c r="I28" s="6">
        <v>0.41559829059829057</v>
      </c>
      <c r="J28" s="6">
        <v>0.41562500000000002</v>
      </c>
      <c r="K28" s="6">
        <v>0.41578947368421054</v>
      </c>
      <c r="L28" s="6">
        <v>0.41581632653061223</v>
      </c>
      <c r="M28" s="6">
        <v>0.41583333333333333</v>
      </c>
      <c r="N28" s="6">
        <v>0.41585286458333337</v>
      </c>
      <c r="O28" s="6">
        <v>0.416015625</v>
      </c>
      <c r="P28" s="6">
        <v>0.4161111111111111</v>
      </c>
      <c r="Q28" s="6">
        <v>0.41614583333333338</v>
      </c>
      <c r="R28" s="6">
        <v>0.41622807017543861</v>
      </c>
      <c r="S28" s="6">
        <v>0.41623263888888884</v>
      </c>
      <c r="W28" s="8">
        <f t="shared" si="2"/>
        <v>10</v>
      </c>
      <c r="X28" s="7">
        <v>200</v>
      </c>
      <c r="Y28" s="7">
        <v>250</v>
      </c>
      <c r="Z28" s="7">
        <v>260</v>
      </c>
      <c r="AA28" s="7">
        <v>320</v>
      </c>
      <c r="AB28" s="7">
        <v>320</v>
      </c>
      <c r="AC28" s="7">
        <v>330</v>
      </c>
      <c r="AD28" s="7">
        <v>390</v>
      </c>
      <c r="AE28" s="7">
        <v>400</v>
      </c>
      <c r="AF28" s="7">
        <v>410</v>
      </c>
      <c r="AG28" s="7">
        <v>420</v>
      </c>
      <c r="AH28" s="7">
        <v>530</v>
      </c>
      <c r="AI28" s="7">
        <v>620</v>
      </c>
      <c r="AJ28" s="7">
        <v>660</v>
      </c>
      <c r="AK28" s="7">
        <v>790</v>
      </c>
      <c r="AL28" s="7">
        <v>800</v>
      </c>
    </row>
    <row r="29" spans="1:38" x14ac:dyDescent="0.25">
      <c r="A29">
        <f t="shared" si="3"/>
        <v>11</v>
      </c>
      <c r="C29" t="str">
        <f t="shared" si="0"/>
        <v>span-11</v>
      </c>
      <c r="D29" s="8">
        <f t="shared" si="1"/>
        <v>11</v>
      </c>
      <c r="E29" s="6">
        <v>0.45642361111111107</v>
      </c>
      <c r="F29" s="6">
        <v>0.45680555555555558</v>
      </c>
      <c r="G29" s="6">
        <v>0.45690104166666667</v>
      </c>
      <c r="H29" s="6">
        <v>0.45713975694444448</v>
      </c>
      <c r="I29" s="6">
        <v>0.45715811965811964</v>
      </c>
      <c r="J29" s="6">
        <v>0.45718750000000002</v>
      </c>
      <c r="K29" s="6">
        <v>0.45736842105263159</v>
      </c>
      <c r="L29" s="6">
        <v>0.45739795918367343</v>
      </c>
      <c r="M29" s="6">
        <v>0.45741666666666669</v>
      </c>
      <c r="N29" s="6">
        <v>0.45743815104166669</v>
      </c>
      <c r="O29" s="6">
        <v>0.45761718750000002</v>
      </c>
      <c r="P29" s="6">
        <v>0.45772222222222225</v>
      </c>
      <c r="Q29" s="6">
        <v>0.45776041666666673</v>
      </c>
      <c r="R29" s="6">
        <v>0.45785087719298245</v>
      </c>
      <c r="S29" s="6">
        <v>0.45785590277777777</v>
      </c>
      <c r="W29" s="8">
        <f t="shared" si="2"/>
        <v>11</v>
      </c>
      <c r="X29" s="7">
        <v>220</v>
      </c>
      <c r="Y29" s="7">
        <v>275</v>
      </c>
      <c r="Z29" s="7">
        <v>286</v>
      </c>
      <c r="AA29" s="7">
        <v>352</v>
      </c>
      <c r="AB29" s="7">
        <v>352</v>
      </c>
      <c r="AC29" s="7">
        <v>363</v>
      </c>
      <c r="AD29" s="7">
        <v>429</v>
      </c>
      <c r="AE29" s="7">
        <v>440</v>
      </c>
      <c r="AF29" s="7">
        <v>451</v>
      </c>
      <c r="AG29" s="7">
        <v>462</v>
      </c>
      <c r="AH29" s="7">
        <v>583</v>
      </c>
      <c r="AI29" s="7">
        <v>682</v>
      </c>
      <c r="AJ29" s="7">
        <v>726</v>
      </c>
      <c r="AK29" s="7">
        <v>869</v>
      </c>
      <c r="AL29" s="7">
        <v>880</v>
      </c>
    </row>
    <row r="30" spans="1:38" x14ac:dyDescent="0.25">
      <c r="A30">
        <f t="shared" si="3"/>
        <v>12</v>
      </c>
      <c r="C30" t="str">
        <f t="shared" si="0"/>
        <v>span-12</v>
      </c>
      <c r="D30" s="8">
        <f t="shared" si="1"/>
        <v>12</v>
      </c>
      <c r="E30" s="6">
        <v>0.49791666666666667</v>
      </c>
      <c r="F30" s="6">
        <v>0.49833333333333341</v>
      </c>
      <c r="G30" s="6">
        <v>0.49843749999999998</v>
      </c>
      <c r="H30" s="6">
        <v>0.49869791666666669</v>
      </c>
      <c r="I30" s="6">
        <v>0.49871794871794872</v>
      </c>
      <c r="J30" s="6">
        <v>0.49875000000000003</v>
      </c>
      <c r="K30" s="6">
        <v>0.49894736842105269</v>
      </c>
      <c r="L30" s="6">
        <v>0.49897959183673468</v>
      </c>
      <c r="M30" s="6">
        <v>0.499</v>
      </c>
      <c r="N30" s="6">
        <v>0.4990234375</v>
      </c>
      <c r="O30" s="6">
        <v>0.49921875000000004</v>
      </c>
      <c r="P30" s="6">
        <v>0.49933333333333335</v>
      </c>
      <c r="Q30" s="6">
        <v>0.49937500000000001</v>
      </c>
      <c r="R30" s="6">
        <v>0.49947368421052629</v>
      </c>
      <c r="S30" s="6">
        <v>0.49947916666666664</v>
      </c>
      <c r="W30" s="8">
        <f t="shared" si="2"/>
        <v>12</v>
      </c>
      <c r="X30" s="7">
        <v>240</v>
      </c>
      <c r="Y30" s="7">
        <v>300</v>
      </c>
      <c r="Z30" s="7">
        <v>312</v>
      </c>
      <c r="AA30" s="7">
        <v>384</v>
      </c>
      <c r="AB30" s="7">
        <v>384</v>
      </c>
      <c r="AC30" s="7">
        <v>396</v>
      </c>
      <c r="AD30" s="7">
        <v>468</v>
      </c>
      <c r="AE30" s="7">
        <v>480</v>
      </c>
      <c r="AF30" s="7">
        <v>492</v>
      </c>
      <c r="AG30" s="7">
        <v>504</v>
      </c>
      <c r="AH30" s="7">
        <v>636</v>
      </c>
      <c r="AI30" s="7">
        <v>744</v>
      </c>
      <c r="AJ30" s="7">
        <v>792</v>
      </c>
      <c r="AK30" s="7">
        <v>948</v>
      </c>
      <c r="AL30" s="7">
        <v>960</v>
      </c>
    </row>
    <row r="31" spans="1:38" x14ac:dyDescent="0.25">
      <c r="A31">
        <f t="shared" si="3"/>
        <v>13</v>
      </c>
      <c r="C31" t="str">
        <f t="shared" si="0"/>
        <v>span-13</v>
      </c>
      <c r="D31" s="8">
        <f t="shared" si="1"/>
        <v>13</v>
      </c>
      <c r="E31" s="6">
        <v>0.53940972222222217</v>
      </c>
      <c r="F31" s="6">
        <v>0.53986111111111112</v>
      </c>
      <c r="G31" s="6">
        <v>0.53997395833333328</v>
      </c>
      <c r="H31" s="6">
        <v>0.54025607638888895</v>
      </c>
      <c r="I31" s="6">
        <v>0.54027777777777775</v>
      </c>
      <c r="J31" s="6">
        <v>0.54031249999999997</v>
      </c>
      <c r="K31" s="6">
        <v>0.54052631578947374</v>
      </c>
      <c r="L31" s="6">
        <v>0.54056122448979593</v>
      </c>
      <c r="M31" s="6">
        <v>0.5405833333333333</v>
      </c>
      <c r="N31" s="6">
        <v>0.54060872395833337</v>
      </c>
      <c r="O31" s="6">
        <v>0.54082031250000007</v>
      </c>
      <c r="P31" s="6">
        <v>0.54094444444444445</v>
      </c>
      <c r="Q31" s="6">
        <v>0.54098958333333336</v>
      </c>
      <c r="R31" s="6">
        <v>0.54109649122807013</v>
      </c>
      <c r="S31" s="6">
        <v>0.54110243055555551</v>
      </c>
      <c r="W31" s="8">
        <f t="shared" si="2"/>
        <v>13</v>
      </c>
      <c r="X31" s="7">
        <v>260</v>
      </c>
      <c r="Y31" s="7">
        <v>325</v>
      </c>
      <c r="Z31" s="7">
        <v>338</v>
      </c>
      <c r="AA31" s="7">
        <v>416</v>
      </c>
      <c r="AB31" s="7">
        <v>416</v>
      </c>
      <c r="AC31" s="7">
        <v>429</v>
      </c>
      <c r="AD31" s="7">
        <v>507</v>
      </c>
      <c r="AE31" s="7">
        <v>520</v>
      </c>
      <c r="AF31" s="7">
        <v>533</v>
      </c>
      <c r="AG31" s="7">
        <v>546</v>
      </c>
      <c r="AH31" s="7">
        <v>689</v>
      </c>
      <c r="AI31" s="7">
        <v>806</v>
      </c>
      <c r="AJ31" s="7">
        <v>858</v>
      </c>
      <c r="AK31" s="7">
        <v>1027</v>
      </c>
      <c r="AL31" s="7">
        <v>1040</v>
      </c>
    </row>
    <row r="32" spans="1:38" x14ac:dyDescent="0.25">
      <c r="A32">
        <f t="shared" si="3"/>
        <v>14</v>
      </c>
      <c r="C32" t="str">
        <f t="shared" si="0"/>
        <v>span-14</v>
      </c>
      <c r="D32" s="8">
        <f t="shared" si="1"/>
        <v>14</v>
      </c>
      <c r="E32" s="6">
        <v>0.58090277777777777</v>
      </c>
      <c r="F32" s="6">
        <v>0.58138888888888896</v>
      </c>
      <c r="G32" s="6">
        <v>0.5815104166666667</v>
      </c>
      <c r="H32" s="6">
        <v>0.58181423611111116</v>
      </c>
      <c r="I32" s="6">
        <v>0.58183760683760677</v>
      </c>
      <c r="J32" s="6">
        <v>0.58187500000000003</v>
      </c>
      <c r="K32" s="6">
        <v>0.58210526315789479</v>
      </c>
      <c r="L32" s="6">
        <v>0.58214285714285707</v>
      </c>
      <c r="M32" s="6">
        <v>0.58216666666666672</v>
      </c>
      <c r="N32" s="6">
        <v>0.58219401041666674</v>
      </c>
      <c r="O32" s="6">
        <v>0.58242187499999998</v>
      </c>
      <c r="P32" s="6">
        <v>0.5825555555555556</v>
      </c>
      <c r="Q32" s="6">
        <v>0.5826041666666667</v>
      </c>
      <c r="R32" s="6">
        <v>0.58271929824561408</v>
      </c>
      <c r="S32" s="6">
        <v>0.58272569444444444</v>
      </c>
      <c r="W32" s="8">
        <f t="shared" si="2"/>
        <v>14</v>
      </c>
      <c r="X32" s="7">
        <v>280</v>
      </c>
      <c r="Y32" s="7">
        <v>350</v>
      </c>
      <c r="Z32" s="7">
        <v>364</v>
      </c>
      <c r="AA32" s="7">
        <v>448</v>
      </c>
      <c r="AB32" s="7">
        <v>448</v>
      </c>
      <c r="AC32" s="7">
        <v>462</v>
      </c>
      <c r="AD32" s="7">
        <v>546</v>
      </c>
      <c r="AE32" s="7">
        <v>560</v>
      </c>
      <c r="AF32" s="7">
        <v>574</v>
      </c>
      <c r="AG32" s="7">
        <v>588</v>
      </c>
      <c r="AH32" s="7">
        <v>742</v>
      </c>
      <c r="AI32" s="7">
        <v>868</v>
      </c>
      <c r="AJ32" s="7">
        <v>924</v>
      </c>
      <c r="AK32" s="7">
        <v>1106</v>
      </c>
      <c r="AL32" s="7">
        <v>1120</v>
      </c>
    </row>
    <row r="33" spans="1:38" x14ac:dyDescent="0.25">
      <c r="A33">
        <f t="shared" si="3"/>
        <v>15</v>
      </c>
      <c r="C33" t="str">
        <f t="shared" si="0"/>
        <v>span-15</v>
      </c>
      <c r="D33" s="8">
        <f t="shared" si="1"/>
        <v>15</v>
      </c>
      <c r="E33" s="6">
        <v>0.62239583333333326</v>
      </c>
      <c r="F33" s="6">
        <v>0.62291666666666667</v>
      </c>
      <c r="G33" s="6">
        <v>0.623046875</v>
      </c>
      <c r="H33" s="6">
        <v>0.62337239583333337</v>
      </c>
      <c r="I33" s="6">
        <v>0.6233974358974359</v>
      </c>
      <c r="J33" s="6">
        <v>0.62343750000000009</v>
      </c>
      <c r="K33" s="6">
        <v>0.62368421052631584</v>
      </c>
      <c r="L33" s="6">
        <v>0.62372448979591832</v>
      </c>
      <c r="M33" s="6">
        <v>0.62375000000000003</v>
      </c>
      <c r="N33" s="6">
        <v>0.623779296875</v>
      </c>
      <c r="O33" s="6">
        <v>0.6240234375</v>
      </c>
      <c r="P33" s="6">
        <v>0.62416666666666665</v>
      </c>
      <c r="Q33" s="6">
        <v>0.62421875000000004</v>
      </c>
      <c r="R33" s="6">
        <v>0.62434210526315792</v>
      </c>
      <c r="S33" s="6">
        <v>0.62434895833333326</v>
      </c>
      <c r="W33" s="8">
        <f t="shared" si="2"/>
        <v>15</v>
      </c>
      <c r="X33" s="7">
        <v>300</v>
      </c>
      <c r="Y33" s="7">
        <v>375</v>
      </c>
      <c r="Z33" s="7">
        <v>390</v>
      </c>
      <c r="AA33" s="7">
        <v>480</v>
      </c>
      <c r="AB33" s="7">
        <v>480</v>
      </c>
      <c r="AC33" s="7">
        <v>495</v>
      </c>
      <c r="AD33" s="7">
        <v>585</v>
      </c>
      <c r="AE33" s="7">
        <v>600</v>
      </c>
      <c r="AF33" s="7">
        <v>615</v>
      </c>
      <c r="AG33" s="7">
        <v>630</v>
      </c>
      <c r="AH33" s="7">
        <v>795</v>
      </c>
      <c r="AI33" s="7">
        <v>930</v>
      </c>
      <c r="AJ33" s="7">
        <v>990</v>
      </c>
      <c r="AK33" s="7">
        <v>1185</v>
      </c>
      <c r="AL33" s="7">
        <v>1200</v>
      </c>
    </row>
    <row r="34" spans="1:38" x14ac:dyDescent="0.25">
      <c r="A34">
        <f t="shared" si="3"/>
        <v>16</v>
      </c>
      <c r="C34" t="str">
        <f t="shared" si="0"/>
        <v>span-16</v>
      </c>
      <c r="D34" s="8">
        <f t="shared" si="1"/>
        <v>16</v>
      </c>
      <c r="E34" s="6">
        <v>0.66388888888888886</v>
      </c>
      <c r="F34" s="6">
        <v>0.6644444444444445</v>
      </c>
      <c r="G34" s="6">
        <v>0.6645833333333333</v>
      </c>
      <c r="H34" s="6">
        <v>0.66493055555555558</v>
      </c>
      <c r="I34" s="6">
        <v>0.66495726495726493</v>
      </c>
      <c r="J34" s="6">
        <v>0.66500000000000004</v>
      </c>
      <c r="K34" s="6">
        <v>0.66526315789473689</v>
      </c>
      <c r="L34" s="6">
        <v>0.66530612244897958</v>
      </c>
      <c r="M34" s="6">
        <v>0.66533333333333333</v>
      </c>
      <c r="N34" s="6">
        <v>0.66536458333333337</v>
      </c>
      <c r="O34" s="6">
        <v>0.66562500000000002</v>
      </c>
      <c r="P34" s="6">
        <v>0.6657777777777778</v>
      </c>
      <c r="Q34" s="6">
        <v>0.66583333333333339</v>
      </c>
      <c r="R34" s="6">
        <v>0.66596491228070176</v>
      </c>
      <c r="S34" s="6">
        <v>0.66597222222222219</v>
      </c>
      <c r="W34" s="8">
        <f t="shared" si="2"/>
        <v>16</v>
      </c>
      <c r="X34" s="7">
        <v>320</v>
      </c>
      <c r="Y34" s="7">
        <v>400</v>
      </c>
      <c r="Z34" s="7">
        <v>416</v>
      </c>
      <c r="AA34" s="7">
        <v>512</v>
      </c>
      <c r="AB34" s="7">
        <v>512</v>
      </c>
      <c r="AC34" s="7">
        <v>528</v>
      </c>
      <c r="AD34" s="7">
        <v>624</v>
      </c>
      <c r="AE34" s="7">
        <v>640</v>
      </c>
      <c r="AF34" s="7">
        <v>656</v>
      </c>
      <c r="AG34" s="7">
        <v>672</v>
      </c>
      <c r="AH34" s="7">
        <v>848</v>
      </c>
      <c r="AI34" s="7">
        <v>992</v>
      </c>
      <c r="AJ34" s="7">
        <v>1056</v>
      </c>
      <c r="AK34" s="7">
        <v>1264</v>
      </c>
      <c r="AL34" s="7">
        <v>1280</v>
      </c>
    </row>
    <row r="35" spans="1:38" x14ac:dyDescent="0.25">
      <c r="A35">
        <f t="shared" si="3"/>
        <v>17</v>
      </c>
      <c r="C35" t="str">
        <f t="shared" si="0"/>
        <v>span-17</v>
      </c>
      <c r="D35" s="8">
        <f t="shared" si="1"/>
        <v>17</v>
      </c>
      <c r="E35" s="6">
        <v>0.70538194444444446</v>
      </c>
      <c r="F35" s="6">
        <v>0.70597222222222233</v>
      </c>
      <c r="G35" s="6">
        <v>0.70611979166666661</v>
      </c>
      <c r="H35" s="6">
        <v>0.70648871527777779</v>
      </c>
      <c r="I35" s="6">
        <v>0.70651709401709395</v>
      </c>
      <c r="J35" s="6">
        <v>0.70656249999999998</v>
      </c>
      <c r="K35" s="6">
        <v>0.70684210526315794</v>
      </c>
      <c r="L35" s="6">
        <v>0.70688775510204083</v>
      </c>
      <c r="M35" s="6">
        <v>0.70691666666666664</v>
      </c>
      <c r="N35" s="6">
        <v>0.70694986979166674</v>
      </c>
      <c r="O35" s="6">
        <v>0.70722656250000004</v>
      </c>
      <c r="P35" s="6">
        <v>0.70738888888888896</v>
      </c>
      <c r="Q35" s="6">
        <v>0.70744791666666673</v>
      </c>
      <c r="R35" s="6">
        <v>0.7075877192982456</v>
      </c>
      <c r="S35" s="6">
        <v>0.70759548611111112</v>
      </c>
      <c r="W35" s="8">
        <f t="shared" si="2"/>
        <v>17</v>
      </c>
      <c r="X35" s="7">
        <v>340</v>
      </c>
      <c r="Y35" s="7">
        <v>425</v>
      </c>
      <c r="Z35" s="7">
        <v>442</v>
      </c>
      <c r="AA35" s="7">
        <v>544</v>
      </c>
      <c r="AB35" s="7">
        <v>544</v>
      </c>
      <c r="AC35" s="7">
        <v>561</v>
      </c>
      <c r="AD35" s="7">
        <v>663</v>
      </c>
      <c r="AE35" s="7">
        <v>680</v>
      </c>
      <c r="AF35" s="7">
        <v>697</v>
      </c>
      <c r="AG35" s="7">
        <v>714</v>
      </c>
      <c r="AH35" s="7">
        <v>901</v>
      </c>
      <c r="AI35" s="7">
        <v>1054</v>
      </c>
      <c r="AJ35" s="7">
        <v>1122</v>
      </c>
      <c r="AK35" s="7">
        <v>1343</v>
      </c>
      <c r="AL35" s="7">
        <v>1360</v>
      </c>
    </row>
    <row r="36" spans="1:38" x14ac:dyDescent="0.25">
      <c r="A36">
        <f t="shared" si="3"/>
        <v>18</v>
      </c>
      <c r="C36" t="str">
        <f t="shared" si="0"/>
        <v>span-18</v>
      </c>
      <c r="D36" s="8">
        <f t="shared" si="1"/>
        <v>18</v>
      </c>
      <c r="E36" s="6">
        <v>0.74687499999999996</v>
      </c>
      <c r="F36" s="6">
        <v>0.74750000000000005</v>
      </c>
      <c r="G36" s="6">
        <v>0.74765624999999991</v>
      </c>
      <c r="H36" s="6">
        <v>0.748046875</v>
      </c>
      <c r="I36" s="6">
        <v>0.74807692307692308</v>
      </c>
      <c r="J36" s="6">
        <v>0.74812500000000004</v>
      </c>
      <c r="K36" s="6">
        <v>0.74842105263157899</v>
      </c>
      <c r="L36" s="6">
        <v>0.74846938775510208</v>
      </c>
      <c r="M36" s="6">
        <v>0.74849999999999994</v>
      </c>
      <c r="N36" s="6">
        <v>0.74853515625</v>
      </c>
      <c r="O36" s="6">
        <v>0.74882812500000007</v>
      </c>
      <c r="P36" s="6">
        <v>0.749</v>
      </c>
      <c r="Q36" s="6">
        <v>0.74906250000000008</v>
      </c>
      <c r="R36" s="6">
        <v>0.74921052631578944</v>
      </c>
      <c r="S36" s="6">
        <v>0.74921874999999993</v>
      </c>
      <c r="W36" s="8">
        <f t="shared" si="2"/>
        <v>18</v>
      </c>
      <c r="X36" s="7">
        <v>360</v>
      </c>
      <c r="Y36" s="7">
        <v>450</v>
      </c>
      <c r="Z36" s="7">
        <v>468</v>
      </c>
      <c r="AA36" s="7">
        <v>576</v>
      </c>
      <c r="AB36" s="7">
        <v>576</v>
      </c>
      <c r="AC36" s="7">
        <v>594</v>
      </c>
      <c r="AD36" s="7">
        <v>702</v>
      </c>
      <c r="AE36" s="7">
        <v>720</v>
      </c>
      <c r="AF36" s="7">
        <v>738</v>
      </c>
      <c r="AG36" s="7">
        <v>756</v>
      </c>
      <c r="AH36" s="7">
        <v>954</v>
      </c>
      <c r="AI36" s="7">
        <v>1116</v>
      </c>
      <c r="AJ36" s="7">
        <v>1188</v>
      </c>
      <c r="AK36" s="7">
        <v>1422</v>
      </c>
      <c r="AL36" s="7">
        <v>1440</v>
      </c>
    </row>
    <row r="37" spans="1:38" x14ac:dyDescent="0.25">
      <c r="A37">
        <f t="shared" si="3"/>
        <v>19</v>
      </c>
      <c r="C37" t="str">
        <f t="shared" si="0"/>
        <v>span-19</v>
      </c>
      <c r="D37" s="8">
        <f t="shared" si="1"/>
        <v>19</v>
      </c>
      <c r="E37" s="6">
        <v>0.78836805555555556</v>
      </c>
      <c r="F37" s="6">
        <v>0.78902777777777788</v>
      </c>
      <c r="G37" s="6">
        <v>0.78919270833333333</v>
      </c>
      <c r="H37" s="6">
        <v>0.78960503472222221</v>
      </c>
      <c r="I37" s="6">
        <v>0.78963675213675211</v>
      </c>
      <c r="J37" s="6">
        <v>0.7896875000000001</v>
      </c>
      <c r="K37" s="6">
        <v>0.79</v>
      </c>
      <c r="L37" s="6">
        <v>0.79005102040816322</v>
      </c>
      <c r="M37" s="6">
        <v>0.79008333333333336</v>
      </c>
      <c r="N37" s="6">
        <v>0.79012044270833337</v>
      </c>
      <c r="O37" s="6">
        <v>0.79042968749999998</v>
      </c>
      <c r="P37" s="6">
        <v>0.79061111111111115</v>
      </c>
      <c r="Q37" s="6">
        <v>0.79067708333333342</v>
      </c>
      <c r="R37" s="6">
        <v>0.79083333333333339</v>
      </c>
      <c r="S37" s="6">
        <v>0.79084201388888886</v>
      </c>
      <c r="W37" s="8">
        <f t="shared" si="2"/>
        <v>19</v>
      </c>
      <c r="X37" s="7">
        <v>380</v>
      </c>
      <c r="Y37" s="7">
        <v>475</v>
      </c>
      <c r="Z37" s="7">
        <v>494</v>
      </c>
      <c r="AA37" s="7">
        <v>608</v>
      </c>
      <c r="AB37" s="7">
        <v>608</v>
      </c>
      <c r="AC37" s="7">
        <v>627</v>
      </c>
      <c r="AD37" s="7">
        <v>741</v>
      </c>
      <c r="AE37" s="7">
        <v>760</v>
      </c>
      <c r="AF37" s="7">
        <v>779</v>
      </c>
      <c r="AG37" s="7">
        <v>798</v>
      </c>
      <c r="AH37" s="7">
        <v>1007</v>
      </c>
      <c r="AI37" s="7">
        <v>1178</v>
      </c>
      <c r="AJ37" s="7">
        <v>1254</v>
      </c>
      <c r="AK37" s="7">
        <v>1501</v>
      </c>
      <c r="AL37" s="7">
        <v>1520</v>
      </c>
    </row>
    <row r="38" spans="1:38" x14ac:dyDescent="0.25">
      <c r="A38">
        <f t="shared" si="3"/>
        <v>20</v>
      </c>
      <c r="C38" t="str">
        <f t="shared" si="0"/>
        <v>span-20</v>
      </c>
      <c r="D38" s="8">
        <f t="shared" si="1"/>
        <v>20</v>
      </c>
      <c r="E38" s="6">
        <v>0.82986111111111105</v>
      </c>
      <c r="F38" s="6">
        <v>0.8305555555555556</v>
      </c>
      <c r="G38" s="6">
        <v>0.83072916666666663</v>
      </c>
      <c r="H38" s="6">
        <v>0.83116319444444442</v>
      </c>
      <c r="I38" s="6">
        <v>0.83119658119658113</v>
      </c>
      <c r="J38" s="6">
        <v>0.83125000000000004</v>
      </c>
      <c r="K38" s="6">
        <v>0.83157894736842108</v>
      </c>
      <c r="L38" s="6">
        <v>0.83163265306122447</v>
      </c>
      <c r="M38" s="6">
        <v>0.83166666666666667</v>
      </c>
      <c r="N38" s="6">
        <v>0.83170572916666674</v>
      </c>
      <c r="O38" s="6">
        <v>0.83203125</v>
      </c>
      <c r="P38" s="6">
        <v>0.8322222222222222</v>
      </c>
      <c r="Q38" s="6">
        <v>0.83229166666666676</v>
      </c>
      <c r="R38" s="6">
        <v>0.83245614035087723</v>
      </c>
      <c r="S38" s="6">
        <v>0.83246527777777768</v>
      </c>
      <c r="W38" s="8">
        <f t="shared" si="2"/>
        <v>20</v>
      </c>
      <c r="X38" s="7">
        <v>400</v>
      </c>
      <c r="Y38" s="7">
        <v>500</v>
      </c>
      <c r="Z38" s="7">
        <v>520</v>
      </c>
      <c r="AA38" s="7">
        <v>640</v>
      </c>
      <c r="AB38" s="7">
        <v>640</v>
      </c>
      <c r="AC38" s="7">
        <v>660</v>
      </c>
      <c r="AD38" s="7">
        <v>780</v>
      </c>
      <c r="AE38" s="7">
        <v>800</v>
      </c>
      <c r="AF38" s="7">
        <v>820</v>
      </c>
      <c r="AG38" s="7">
        <v>840</v>
      </c>
      <c r="AH38" s="7">
        <v>1060</v>
      </c>
      <c r="AI38" s="7">
        <v>1240</v>
      </c>
      <c r="AJ38" s="7">
        <v>1320</v>
      </c>
      <c r="AK38" s="7">
        <v>1580</v>
      </c>
      <c r="AL38" s="7">
        <v>1600</v>
      </c>
    </row>
    <row r="39" spans="1:38" x14ac:dyDescent="0.25">
      <c r="A39">
        <f t="shared" si="3"/>
        <v>21</v>
      </c>
      <c r="C39" t="str">
        <f t="shared" si="0"/>
        <v>span-21</v>
      </c>
      <c r="D39" s="8">
        <f t="shared" si="1"/>
        <v>21</v>
      </c>
      <c r="E39" s="6">
        <v>0.87135416666666665</v>
      </c>
      <c r="F39" s="6">
        <v>0.87208333333333343</v>
      </c>
      <c r="G39" s="6">
        <v>0.87226562499999993</v>
      </c>
      <c r="H39" s="6">
        <v>0.87272135416666674</v>
      </c>
      <c r="I39" s="6">
        <v>0.87275641025641026</v>
      </c>
      <c r="J39" s="6">
        <v>0.87281249999999999</v>
      </c>
      <c r="K39" s="6">
        <v>0.87315789473684213</v>
      </c>
      <c r="L39" s="6">
        <v>0.87321428571428572</v>
      </c>
      <c r="M39" s="6">
        <v>0.87324999999999997</v>
      </c>
      <c r="N39" s="6">
        <v>0.873291015625</v>
      </c>
      <c r="O39" s="6">
        <v>0.87363281250000002</v>
      </c>
      <c r="P39" s="6">
        <v>0.87383333333333335</v>
      </c>
      <c r="Q39" s="6">
        <v>0.87390625000000011</v>
      </c>
      <c r="R39" s="6">
        <v>0.87407894736842107</v>
      </c>
      <c r="S39" s="6">
        <v>0.87408854166666661</v>
      </c>
      <c r="W39" s="8">
        <f t="shared" si="2"/>
        <v>21</v>
      </c>
      <c r="X39" s="7">
        <v>420</v>
      </c>
      <c r="Y39" s="7">
        <v>525</v>
      </c>
      <c r="Z39" s="7">
        <v>546</v>
      </c>
      <c r="AA39" s="7">
        <v>672</v>
      </c>
      <c r="AB39" s="7">
        <v>672</v>
      </c>
      <c r="AC39" s="7">
        <v>693</v>
      </c>
      <c r="AD39" s="7">
        <v>819</v>
      </c>
      <c r="AE39" s="7">
        <v>840</v>
      </c>
      <c r="AF39" s="7">
        <v>861</v>
      </c>
      <c r="AG39" s="7">
        <v>882</v>
      </c>
      <c r="AH39" s="7">
        <v>1113</v>
      </c>
      <c r="AI39" s="7">
        <v>1302</v>
      </c>
      <c r="AJ39" s="7">
        <v>1386</v>
      </c>
      <c r="AK39" s="7">
        <v>1659</v>
      </c>
      <c r="AL39" s="7">
        <v>1680</v>
      </c>
    </row>
    <row r="40" spans="1:38" x14ac:dyDescent="0.25">
      <c r="A40">
        <f t="shared" si="3"/>
        <v>22</v>
      </c>
      <c r="C40" t="str">
        <f t="shared" si="0"/>
        <v>span-22</v>
      </c>
      <c r="D40" s="8">
        <f t="shared" si="1"/>
        <v>22</v>
      </c>
      <c r="E40" s="6">
        <v>0.91284722222222214</v>
      </c>
      <c r="F40" s="6">
        <v>0.91361111111111115</v>
      </c>
      <c r="G40" s="6">
        <v>0.91380208333333335</v>
      </c>
      <c r="H40" s="6">
        <v>0.91427951388888895</v>
      </c>
      <c r="I40" s="6">
        <v>0.91431623931623929</v>
      </c>
      <c r="J40" s="6">
        <v>0.91437500000000005</v>
      </c>
      <c r="K40" s="6">
        <v>0.91473684210526318</v>
      </c>
      <c r="L40" s="6">
        <v>0.91479591836734686</v>
      </c>
      <c r="M40" s="6">
        <v>0.91483333333333339</v>
      </c>
      <c r="N40" s="6">
        <v>0.91487630208333337</v>
      </c>
      <c r="O40" s="6">
        <v>0.91523437500000004</v>
      </c>
      <c r="P40" s="6">
        <v>0.91544444444444451</v>
      </c>
      <c r="Q40" s="6">
        <v>0.91552083333333345</v>
      </c>
      <c r="R40" s="6">
        <v>0.91570175438596491</v>
      </c>
      <c r="S40" s="6">
        <v>0.91571180555555554</v>
      </c>
      <c r="W40" s="8">
        <f t="shared" si="2"/>
        <v>22</v>
      </c>
      <c r="X40" s="7">
        <v>440</v>
      </c>
      <c r="Y40" s="7">
        <v>550</v>
      </c>
      <c r="Z40" s="7">
        <v>572</v>
      </c>
      <c r="AA40" s="7">
        <v>704</v>
      </c>
      <c r="AB40" s="7">
        <v>704</v>
      </c>
      <c r="AC40" s="7">
        <v>726</v>
      </c>
      <c r="AD40" s="7">
        <v>858</v>
      </c>
      <c r="AE40" s="7">
        <v>880</v>
      </c>
      <c r="AF40" s="7">
        <v>902</v>
      </c>
      <c r="AG40" s="7">
        <v>924</v>
      </c>
      <c r="AH40" s="7">
        <v>1166</v>
      </c>
      <c r="AI40" s="7">
        <v>1364</v>
      </c>
      <c r="AJ40" s="7">
        <v>1452</v>
      </c>
      <c r="AK40" s="7">
        <v>1738</v>
      </c>
      <c r="AL40" s="7">
        <v>1760</v>
      </c>
    </row>
    <row r="41" spans="1:38" x14ac:dyDescent="0.25">
      <c r="A41">
        <f t="shared" si="3"/>
        <v>23</v>
      </c>
      <c r="C41" t="str">
        <f t="shared" si="0"/>
        <v>span-23</v>
      </c>
      <c r="D41" s="8">
        <f t="shared" si="1"/>
        <v>23</v>
      </c>
      <c r="E41" s="6">
        <v>0.95434027777777775</v>
      </c>
      <c r="F41" s="6">
        <v>0.95513888888888898</v>
      </c>
      <c r="G41" s="6">
        <v>0.95533854166666665</v>
      </c>
      <c r="H41" s="6">
        <v>0.95583767361111116</v>
      </c>
      <c r="I41" s="6">
        <v>0.95587606837606831</v>
      </c>
      <c r="J41" s="6">
        <v>0.95593750000000011</v>
      </c>
      <c r="K41" s="6">
        <v>0.95631578947368423</v>
      </c>
      <c r="L41" s="6">
        <v>0.95637755102040811</v>
      </c>
      <c r="M41" s="6">
        <v>0.95641666666666669</v>
      </c>
      <c r="N41" s="6">
        <v>0.95646158854166674</v>
      </c>
      <c r="O41" s="6">
        <v>0.95683593750000007</v>
      </c>
      <c r="P41" s="6">
        <v>0.95705555555555555</v>
      </c>
      <c r="Q41" s="6">
        <v>0.95713541666666679</v>
      </c>
      <c r="R41" s="6">
        <v>0.95732456140350874</v>
      </c>
      <c r="S41" s="6">
        <v>0.95733506944444435</v>
      </c>
      <c r="W41" s="8">
        <f t="shared" si="2"/>
        <v>23</v>
      </c>
      <c r="X41" s="7">
        <v>460</v>
      </c>
      <c r="Y41" s="7">
        <v>575</v>
      </c>
      <c r="Z41" s="7">
        <v>598</v>
      </c>
      <c r="AA41" s="7">
        <v>736</v>
      </c>
      <c r="AB41" s="7">
        <v>736</v>
      </c>
      <c r="AC41" s="7">
        <v>759</v>
      </c>
      <c r="AD41" s="7">
        <v>897</v>
      </c>
      <c r="AE41" s="7">
        <v>920</v>
      </c>
      <c r="AF41" s="7">
        <v>943</v>
      </c>
      <c r="AG41" s="7">
        <v>966</v>
      </c>
      <c r="AH41" s="7">
        <v>1219</v>
      </c>
      <c r="AI41" s="7">
        <v>1426</v>
      </c>
      <c r="AJ41" s="7">
        <v>1518</v>
      </c>
      <c r="AK41" s="7">
        <v>1817</v>
      </c>
      <c r="AL41" s="7">
        <v>1840</v>
      </c>
    </row>
    <row r="42" spans="1:38" x14ac:dyDescent="0.25">
      <c r="A42">
        <f t="shared" si="3"/>
        <v>24</v>
      </c>
      <c r="C42" t="str">
        <f t="shared" si="0"/>
        <v>span-24</v>
      </c>
      <c r="D42" s="8">
        <f t="shared" si="1"/>
        <v>24</v>
      </c>
      <c r="E42" s="6">
        <v>0.99583333333333335</v>
      </c>
      <c r="F42" s="6">
        <v>0.99666666666666681</v>
      </c>
      <c r="G42" s="6">
        <v>0.99687499999999996</v>
      </c>
      <c r="H42" s="6">
        <v>0.99739583333333337</v>
      </c>
      <c r="I42" s="6">
        <v>0.99743589743589745</v>
      </c>
      <c r="J42" s="6">
        <v>0.99750000000000005</v>
      </c>
      <c r="K42" s="6">
        <v>0.99789473684210539</v>
      </c>
      <c r="L42" s="6">
        <v>0.99795918367346936</v>
      </c>
      <c r="M42" s="6">
        <v>0.998</v>
      </c>
      <c r="N42" s="6">
        <v>0.998046875</v>
      </c>
      <c r="O42" s="6">
        <v>0.99843750000000009</v>
      </c>
      <c r="P42" s="6">
        <v>0.9986666666666667</v>
      </c>
      <c r="Q42" s="6">
        <v>0.99875000000000003</v>
      </c>
      <c r="R42" s="6">
        <v>0.99894736842105258</v>
      </c>
      <c r="S42" s="6">
        <v>0.99895833333333328</v>
      </c>
      <c r="W42" s="8">
        <f t="shared" si="2"/>
        <v>24</v>
      </c>
      <c r="X42" s="7">
        <v>480</v>
      </c>
      <c r="Y42" s="7">
        <v>600</v>
      </c>
      <c r="Z42" s="7">
        <v>624</v>
      </c>
      <c r="AA42" s="7">
        <v>768</v>
      </c>
      <c r="AB42" s="7">
        <v>768</v>
      </c>
      <c r="AC42" s="7">
        <v>792</v>
      </c>
      <c r="AD42" s="7">
        <v>936</v>
      </c>
      <c r="AE42" s="7">
        <v>960</v>
      </c>
      <c r="AF42" s="7">
        <v>984</v>
      </c>
      <c r="AG42" s="7">
        <v>1008</v>
      </c>
      <c r="AH42" s="7">
        <v>1272</v>
      </c>
      <c r="AI42" s="7">
        <v>1488</v>
      </c>
      <c r="AJ42" s="7">
        <v>1584</v>
      </c>
      <c r="AK42" s="7">
        <v>1896</v>
      </c>
      <c r="AL42" s="7">
        <v>1920</v>
      </c>
    </row>
    <row r="43" spans="1:38" x14ac:dyDescent="0.25">
      <c r="A43">
        <f t="shared" si="3"/>
        <v>25</v>
      </c>
      <c r="C43" t="str">
        <f t="shared" si="0"/>
        <v/>
      </c>
      <c r="D43" s="8">
        <f>IF($A43&lt;=$C$6,$A43,0)</f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W43" s="8">
        <f>IF($A43&lt;=$C$6,$A43,0)</f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</row>
    <row r="44" spans="1:38" x14ac:dyDescent="0.25">
      <c r="A44">
        <f t="shared" si="3"/>
        <v>26</v>
      </c>
      <c r="C44" t="str">
        <f t="shared" si="0"/>
        <v/>
      </c>
      <c r="D44" s="8">
        <f t="shared" ref="D44:D68" si="4">IF($A44&lt;=$C$6,$A44,0)</f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W44" s="8">
        <f t="shared" ref="W44:W68" si="5">IF($A44&lt;=$C$6,$A44,0)</f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</row>
    <row r="45" spans="1:38" x14ac:dyDescent="0.25">
      <c r="A45">
        <f t="shared" si="3"/>
        <v>27</v>
      </c>
      <c r="C45" t="str">
        <f t="shared" si="0"/>
        <v/>
      </c>
      <c r="D45" s="8">
        <f t="shared" si="4"/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W45" s="8">
        <f t="shared" si="5"/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</row>
    <row r="46" spans="1:38" x14ac:dyDescent="0.25">
      <c r="A46">
        <f t="shared" si="3"/>
        <v>28</v>
      </c>
      <c r="C46" t="str">
        <f t="shared" si="0"/>
        <v/>
      </c>
      <c r="D46" s="8">
        <f t="shared" si="4"/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W46" s="8">
        <f t="shared" si="5"/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</row>
    <row r="47" spans="1:38" x14ac:dyDescent="0.25">
      <c r="A47">
        <f t="shared" si="3"/>
        <v>29</v>
      </c>
      <c r="C47" t="str">
        <f t="shared" si="0"/>
        <v/>
      </c>
      <c r="D47" s="8">
        <f t="shared" si="4"/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W47" s="8">
        <f t="shared" si="5"/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</row>
    <row r="48" spans="1:38" x14ac:dyDescent="0.25">
      <c r="A48">
        <f t="shared" si="3"/>
        <v>30</v>
      </c>
      <c r="C48" t="str">
        <f t="shared" si="0"/>
        <v/>
      </c>
      <c r="D48" s="8">
        <f t="shared" si="4"/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W48" s="8">
        <f t="shared" si="5"/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</row>
    <row r="49" spans="1:38" x14ac:dyDescent="0.25">
      <c r="A49">
        <f t="shared" si="3"/>
        <v>31</v>
      </c>
      <c r="C49" t="str">
        <f t="shared" si="0"/>
        <v/>
      </c>
      <c r="D49" s="8">
        <f t="shared" si="4"/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W49" s="8">
        <f t="shared" si="5"/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</row>
    <row r="50" spans="1:38" x14ac:dyDescent="0.25">
      <c r="A50">
        <f t="shared" si="3"/>
        <v>32</v>
      </c>
      <c r="C50" t="str">
        <f t="shared" si="0"/>
        <v/>
      </c>
      <c r="D50" s="8">
        <f t="shared" si="4"/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W50" s="8">
        <f t="shared" si="5"/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</row>
    <row r="51" spans="1:38" x14ac:dyDescent="0.25">
      <c r="A51">
        <f t="shared" si="3"/>
        <v>33</v>
      </c>
      <c r="C51" t="str">
        <f t="shared" si="0"/>
        <v/>
      </c>
      <c r="D51" s="8">
        <f t="shared" si="4"/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W51" s="8">
        <f t="shared" si="5"/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</row>
    <row r="52" spans="1:38" x14ac:dyDescent="0.25">
      <c r="A52">
        <f t="shared" si="3"/>
        <v>34</v>
      </c>
      <c r="C52" t="str">
        <f t="shared" si="0"/>
        <v/>
      </c>
      <c r="D52" s="8">
        <f t="shared" si="4"/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W52" s="8">
        <f t="shared" si="5"/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</row>
    <row r="53" spans="1:38" x14ac:dyDescent="0.25">
      <c r="A53">
        <f t="shared" si="3"/>
        <v>35</v>
      </c>
      <c r="C53" t="str">
        <f t="shared" si="0"/>
        <v/>
      </c>
      <c r="D53" s="8">
        <f t="shared" si="4"/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W53" s="8">
        <f t="shared" si="5"/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</row>
    <row r="54" spans="1:38" x14ac:dyDescent="0.25">
      <c r="A54">
        <f t="shared" si="3"/>
        <v>36</v>
      </c>
      <c r="C54" t="str">
        <f t="shared" si="0"/>
        <v/>
      </c>
      <c r="D54" s="8">
        <f t="shared" si="4"/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W54" s="8">
        <f t="shared" si="5"/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</row>
    <row r="55" spans="1:38" x14ac:dyDescent="0.25">
      <c r="A55">
        <f t="shared" si="3"/>
        <v>37</v>
      </c>
      <c r="C55" t="str">
        <f t="shared" si="0"/>
        <v/>
      </c>
      <c r="D55" s="8">
        <f t="shared" si="4"/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W55" s="8">
        <f t="shared" si="5"/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</row>
    <row r="56" spans="1:38" x14ac:dyDescent="0.25">
      <c r="A56">
        <f t="shared" si="3"/>
        <v>38</v>
      </c>
      <c r="C56" t="str">
        <f t="shared" si="0"/>
        <v/>
      </c>
      <c r="D56" s="8">
        <f t="shared" si="4"/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W56" s="8">
        <f t="shared" si="5"/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</row>
    <row r="57" spans="1:38" x14ac:dyDescent="0.25">
      <c r="A57">
        <f t="shared" si="3"/>
        <v>39</v>
      </c>
      <c r="C57" t="str">
        <f t="shared" si="0"/>
        <v/>
      </c>
      <c r="D57" s="8">
        <f t="shared" si="4"/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W57" s="8">
        <f t="shared" si="5"/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</row>
    <row r="58" spans="1:38" x14ac:dyDescent="0.25">
      <c r="A58">
        <f t="shared" si="3"/>
        <v>40</v>
      </c>
      <c r="C58" t="str">
        <f t="shared" si="0"/>
        <v/>
      </c>
      <c r="D58" s="8">
        <f t="shared" si="4"/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W58" s="8">
        <f t="shared" si="5"/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</row>
    <row r="59" spans="1:38" x14ac:dyDescent="0.25">
      <c r="A59">
        <f t="shared" si="3"/>
        <v>41</v>
      </c>
      <c r="C59" t="str">
        <f t="shared" si="0"/>
        <v/>
      </c>
      <c r="D59" s="8">
        <f t="shared" si="4"/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W59" s="8">
        <f t="shared" si="5"/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</row>
    <row r="60" spans="1:38" x14ac:dyDescent="0.25">
      <c r="A60">
        <f t="shared" si="3"/>
        <v>42</v>
      </c>
      <c r="C60" t="str">
        <f t="shared" si="0"/>
        <v/>
      </c>
      <c r="D60" s="8">
        <f t="shared" si="4"/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W60" s="8">
        <f t="shared" si="5"/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</row>
    <row r="61" spans="1:38" x14ac:dyDescent="0.25">
      <c r="A61">
        <f t="shared" si="3"/>
        <v>43</v>
      </c>
      <c r="C61" t="str">
        <f t="shared" si="0"/>
        <v/>
      </c>
      <c r="D61" s="8">
        <f t="shared" si="4"/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W61" s="8">
        <f t="shared" si="5"/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</row>
    <row r="62" spans="1:38" x14ac:dyDescent="0.25">
      <c r="A62">
        <f t="shared" si="3"/>
        <v>44</v>
      </c>
      <c r="C62" t="str">
        <f t="shared" si="0"/>
        <v/>
      </c>
      <c r="D62" s="8">
        <f t="shared" si="4"/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W62" s="8">
        <f t="shared" si="5"/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</row>
    <row r="63" spans="1:38" x14ac:dyDescent="0.25">
      <c r="A63">
        <f t="shared" si="3"/>
        <v>45</v>
      </c>
      <c r="C63" t="str">
        <f t="shared" si="0"/>
        <v/>
      </c>
      <c r="D63" s="8">
        <f t="shared" si="4"/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W63" s="8">
        <f t="shared" si="5"/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</row>
    <row r="64" spans="1:38" x14ac:dyDescent="0.25">
      <c r="A64">
        <f t="shared" si="3"/>
        <v>46</v>
      </c>
      <c r="C64" t="str">
        <f t="shared" si="0"/>
        <v/>
      </c>
      <c r="D64" s="8">
        <f t="shared" si="4"/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W64" s="8">
        <f t="shared" si="5"/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</row>
    <row r="65" spans="1:38" x14ac:dyDescent="0.25">
      <c r="A65">
        <f t="shared" si="3"/>
        <v>47</v>
      </c>
      <c r="C65" t="str">
        <f t="shared" si="0"/>
        <v/>
      </c>
      <c r="D65" s="8">
        <f t="shared" si="4"/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W65" s="8">
        <f t="shared" si="5"/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</row>
    <row r="66" spans="1:38" x14ac:dyDescent="0.25">
      <c r="A66">
        <f t="shared" si="3"/>
        <v>48</v>
      </c>
      <c r="C66" t="str">
        <f t="shared" si="0"/>
        <v/>
      </c>
      <c r="D66" s="8">
        <f t="shared" si="4"/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W66" s="8">
        <f t="shared" si="5"/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</row>
    <row r="67" spans="1:38" x14ac:dyDescent="0.25">
      <c r="A67">
        <f t="shared" si="3"/>
        <v>49</v>
      </c>
      <c r="C67" t="str">
        <f t="shared" si="0"/>
        <v/>
      </c>
      <c r="D67" s="8">
        <f t="shared" si="4"/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W67" s="8">
        <f t="shared" si="5"/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</row>
    <row r="68" spans="1:38" x14ac:dyDescent="0.25">
      <c r="A68">
        <f t="shared" si="3"/>
        <v>50</v>
      </c>
      <c r="C68" t="str">
        <f t="shared" si="0"/>
        <v/>
      </c>
      <c r="D68" s="8">
        <f t="shared" si="4"/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W68" s="8">
        <f t="shared" si="5"/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Bermuda Holding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 Hobbelt</dc:creator>
  <cp:lastModifiedBy>Ger Hobbelt</cp:lastModifiedBy>
  <dcterms:created xsi:type="dcterms:W3CDTF">2011-06-23T10:35:00Z</dcterms:created>
  <dcterms:modified xsi:type="dcterms:W3CDTF">2011-06-23T17:12:48Z</dcterms:modified>
</cp:coreProperties>
</file>