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heets/sheet1.xml" ContentType="application/vnd.openxmlformats-officedocument.spreadsheetml.chart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40" yWindow="520" windowWidth="21600" windowHeight="13380" tabRatio="500" activeTab="2"/>
  </bookViews>
  <sheets>
    <sheet name="CC" sheetId="2" r:id="rId1"/>
    <sheet name="PageRank" sheetId="3" r:id="rId2"/>
    <sheet name="Sheet1" sheetId="1" r:id="rId3"/>
  </sheets>
  <definedNames>
    <definedName name="jj" localSheetId="2">Sheet1!#REF!</definedName>
    <definedName name="jj_1" localSheetId="2">Sheet1!$H$41:$I$64</definedName>
    <definedName name="jjj" localSheetId="2">Sheet1!$AR$15:$AS$84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H10" i="1"/>
  <c r="AH11"/>
  <c r="M33"/>
  <c r="M34"/>
  <c r="M35"/>
  <c r="M11"/>
  <c r="M30"/>
  <c r="M10"/>
  <c r="M27"/>
  <c r="M28"/>
  <c r="M29"/>
  <c r="M9"/>
  <c r="M24"/>
  <c r="M25"/>
  <c r="M26"/>
  <c r="M8"/>
  <c r="M21"/>
  <c r="M22"/>
  <c r="M23"/>
  <c r="M7"/>
  <c r="B5"/>
  <c r="Q45"/>
  <c r="Q46"/>
  <c r="Q47"/>
  <c r="Q48"/>
  <c r="Q49"/>
  <c r="Q11"/>
  <c r="AG11"/>
  <c r="AG10"/>
  <c r="AG9"/>
  <c r="AG8"/>
  <c r="AG7"/>
  <c r="AG6"/>
  <c r="AG5"/>
  <c r="AF11"/>
  <c r="AF10"/>
  <c r="AF9"/>
  <c r="AF8"/>
  <c r="AF7"/>
  <c r="AF6"/>
  <c r="AF5"/>
  <c r="AZ11"/>
  <c r="AZ10"/>
  <c r="AU11"/>
  <c r="AU10"/>
  <c r="AU9"/>
  <c r="AU8"/>
  <c r="AY11"/>
  <c r="AY10"/>
  <c r="AY9"/>
  <c r="AY8"/>
  <c r="AY7"/>
  <c r="AY6"/>
  <c r="AY5"/>
  <c r="AT5"/>
  <c r="AT10"/>
  <c r="AT9"/>
  <c r="AT8"/>
  <c r="AT7"/>
  <c r="AT6"/>
  <c r="AX5"/>
  <c r="AX11"/>
  <c r="AX10"/>
  <c r="AX9"/>
  <c r="AX8"/>
  <c r="AX7"/>
  <c r="AX6"/>
  <c r="AS10"/>
  <c r="AS9"/>
  <c r="AS8"/>
  <c r="AS7"/>
  <c r="AS6"/>
  <c r="AS5"/>
  <c r="AC10"/>
  <c r="AC9"/>
  <c r="AN11"/>
  <c r="AM11"/>
  <c r="AN10"/>
  <c r="AM10"/>
  <c r="AN9"/>
  <c r="AM9"/>
  <c r="AN8"/>
  <c r="AM8"/>
  <c r="AN7"/>
  <c r="AM7"/>
  <c r="AM6"/>
  <c r="AM5"/>
  <c r="AC11"/>
  <c r="AB11"/>
  <c r="AA11"/>
  <c r="AB10"/>
  <c r="AA10"/>
  <c r="AB9"/>
  <c r="AA9"/>
  <c r="AB8"/>
  <c r="AA8"/>
  <c r="AB7"/>
  <c r="AA7"/>
  <c r="AB6"/>
  <c r="AA6"/>
  <c r="AB5"/>
  <c r="AA5"/>
  <c r="W8"/>
  <c r="W11"/>
  <c r="W10"/>
  <c r="W9"/>
  <c r="V11"/>
  <c r="V10"/>
  <c r="V9"/>
  <c r="V8"/>
  <c r="V7"/>
  <c r="V6"/>
  <c r="V5"/>
  <c r="U11"/>
  <c r="U10"/>
  <c r="U9"/>
  <c r="U8"/>
  <c r="U7"/>
  <c r="U6"/>
  <c r="U5"/>
  <c r="P45"/>
  <c r="P46"/>
  <c r="P47"/>
  <c r="P48"/>
  <c r="P49"/>
  <c r="P11"/>
  <c r="P40"/>
  <c r="P41"/>
  <c r="P42"/>
  <c r="P43"/>
  <c r="P44"/>
  <c r="P10"/>
  <c r="P35"/>
  <c r="P36"/>
  <c r="P37"/>
  <c r="P38"/>
  <c r="P39"/>
  <c r="P9"/>
  <c r="P30"/>
  <c r="P31"/>
  <c r="P32"/>
  <c r="P33"/>
  <c r="P34"/>
  <c r="P8"/>
  <c r="P25"/>
  <c r="P26"/>
  <c r="P27"/>
  <c r="P28"/>
  <c r="P29"/>
  <c r="P7"/>
  <c r="P20"/>
  <c r="P21"/>
  <c r="P22"/>
  <c r="P23"/>
  <c r="P24"/>
  <c r="P6"/>
  <c r="O45"/>
  <c r="O46"/>
  <c r="O47"/>
  <c r="O48"/>
  <c r="O49"/>
  <c r="O11"/>
  <c r="O40"/>
  <c r="O41"/>
  <c r="O42"/>
  <c r="O43"/>
  <c r="O44"/>
  <c r="O10"/>
  <c r="O35"/>
  <c r="O36"/>
  <c r="O37"/>
  <c r="O38"/>
  <c r="O39"/>
  <c r="O9"/>
  <c r="O30"/>
  <c r="O31"/>
  <c r="O32"/>
  <c r="O33"/>
  <c r="O34"/>
  <c r="O8"/>
  <c r="O25"/>
  <c r="O26"/>
  <c r="O27"/>
  <c r="O28"/>
  <c r="O29"/>
  <c r="O7"/>
  <c r="O20"/>
  <c r="O21"/>
  <c r="O22"/>
  <c r="O23"/>
  <c r="O24"/>
  <c r="O6"/>
  <c r="O15"/>
  <c r="O16"/>
  <c r="O17"/>
  <c r="O18"/>
  <c r="O19"/>
  <c r="O5"/>
  <c r="K24"/>
  <c r="K8"/>
  <c r="K35"/>
  <c r="K34"/>
  <c r="K33"/>
  <c r="K32"/>
  <c r="K31"/>
  <c r="K30"/>
  <c r="K28"/>
  <c r="K27"/>
  <c r="J35"/>
  <c r="J34"/>
  <c r="J33"/>
  <c r="J30"/>
  <c r="J29"/>
  <c r="J28"/>
  <c r="J27"/>
  <c r="J26"/>
  <c r="J25"/>
  <c r="J24"/>
  <c r="J23"/>
  <c r="J22"/>
  <c r="J21"/>
  <c r="J20"/>
  <c r="J19"/>
  <c r="J18"/>
  <c r="J17"/>
  <c r="J16"/>
  <c r="J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G9"/>
  <c r="G8"/>
  <c r="G10"/>
  <c r="G11"/>
  <c r="C11"/>
  <c r="B11"/>
  <c r="K9"/>
  <c r="D11"/>
  <c r="D10"/>
  <c r="D9"/>
  <c r="D8"/>
  <c r="D7"/>
  <c r="F5"/>
  <c r="B10"/>
  <c r="B9"/>
  <c r="B8"/>
  <c r="B7"/>
  <c r="F11"/>
  <c r="F10"/>
  <c r="F9"/>
  <c r="F8"/>
  <c r="F7"/>
  <c r="F6"/>
  <c r="C10"/>
  <c r="C9"/>
  <c r="C8"/>
  <c r="C7"/>
  <c r="C6"/>
  <c r="C5"/>
  <c r="B6"/>
  <c r="J38"/>
  <c r="J37"/>
  <c r="J36"/>
  <c r="K11"/>
  <c r="K10"/>
  <c r="J11"/>
  <c r="J10"/>
  <c r="J9"/>
  <c r="J8"/>
  <c r="J7"/>
  <c r="J6"/>
  <c r="J5"/>
  <c r="I36"/>
  <c r="I37"/>
  <c r="I38"/>
  <c r="I11"/>
  <c r="I10"/>
  <c r="I9"/>
  <c r="I8"/>
  <c r="I7"/>
  <c r="I6"/>
  <c r="I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<sst xmlns="http://schemas.openxmlformats.org/spreadsheetml/2006/main" count="71" uniqueCount="48">
  <si>
    <t>R-MAT 24 (MR-MPI)</t>
    <phoneticPr fontId="4" type="noConversion"/>
  </si>
  <si>
    <t>R-MAT 28 (MR-MPI)</t>
    <phoneticPr fontId="4" type="noConversion"/>
  </si>
  <si>
    <t xml:space="preserve">SSSP: </t>
    <phoneticPr fontId="4" type="noConversion"/>
  </si>
  <si>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</si>
  <si>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</si>
  <si>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</si>
  <si>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</si>
  <si>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20</t>
    <phoneticPr fontId="4" type="noConversion"/>
  </si>
  <si>
    <t>R-MAT 24</t>
    <phoneticPr fontId="4" type="noConversion"/>
  </si>
  <si>
    <t>R-MAT 28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</si>
  <si>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</si>
  <si>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</si>
  <si>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</si>
  <si>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</si>
  <si>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</si>
  <si>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</si>
  <si>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</si>
  <si>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</si>
  <si>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</si>
  <si>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</si>
  <si>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</si>
  <si>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</si>
  <si>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</si>
  <si>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</si>
  <si>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</si>
  <si>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</si>
  <si>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</si>
  <si>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</si>
  <si>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</si>
  <si>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</si>
  <si>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</si>
  <si>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</si>
  <si>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</si>
  <si>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</si>
  <si>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</si>
  <si>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</si>
  <si>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</si>
  <si>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</si>
  <si>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</si>
  <si>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</si>
  <si>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</si>
  <si>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</si>
  <si>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</si>
  <si>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</si>
  <si>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</si>
  <si>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</si>
  <si>
    <t>Enhanced Algorithm</t>
    <phoneticPr fontId="4" type="noConversion"/>
  </si>
  <si>
    <t>R-MAT 20 (MR-MPI)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</si>
</sst>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Sheet1!$AJ$4</c:f>
              <c:strCache>
                <c:ptCount val="1"/>
                <c:pt idx="0">
                  <c:v>R-MAT 24 (Trilinos+MR-MPI)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Sheet1!$AJ$5:$AJ$11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Sheet1!$AI$4</c:f>
              <c:strCache>
                <c:ptCount val="1"/>
                <c:pt idx="0">
                  <c:v>R-MAT 20 (Trilinos+MR-MPI)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Sheet1!$AI$5:$AI$11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538303336"/>
        <c:axId val="536371256"/>
      </c:scatterChart>
      <c:valAx>
        <c:axId val="53830333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36371256"/>
        <c:crossesAt val="0.1"/>
        <c:crossBetween val="midCat"/>
      </c:valAx>
      <c:valAx>
        <c:axId val="53637125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383033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Sheet1!$K$4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Sheet1!$K$5:$K$11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Sheet1!$J$5:$J$11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0"/>
          <c:order val="2"/>
          <c:tx>
            <c:strRef>
              <c:f>Sheet1!$I$4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Sheet1!$I$5:$I$11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5"/>
          <c:order val="3"/>
          <c:tx>
            <c:strRef>
              <c:f>Sheet1!$Q$4</c:f>
              <c:strCache>
                <c:ptCount val="1"/>
                <c:pt idx="0">
                  <c:v>RMAT-28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4"/>
          <c:order val="4"/>
          <c:tx>
            <c:strRef>
              <c:f>Sheet1!$P$4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3"/>
          <c:order val="5"/>
          <c:tx>
            <c:strRef>
              <c:f>Sheet1!$O$4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559682776"/>
        <c:axId val="556038856"/>
      </c:scatterChart>
      <c:valAx>
        <c:axId val="55968277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tickLblPos val="nextTo"/>
        <c:crossAx val="556038856"/>
        <c:crossesAt val="0.0"/>
        <c:crossBetween val="midCat"/>
      </c:valAx>
      <c:valAx>
        <c:axId val="55603885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PageRank Iteration (seconds)</a:t>
                </a:r>
              </a:p>
            </c:rich>
          </c:tx>
          <c:layout/>
        </c:title>
        <c:numFmt formatCode="0.00" sourceLinked="1"/>
        <c:minorTickMark val="in"/>
        <c:tickLblPos val="nextTo"/>
        <c:crossAx val="55968277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R-MAT Generation</a:t>
            </a:r>
          </a:p>
        </c:rich>
      </c:tx>
      <c:layout/>
    </c:title>
    <c:plotArea>
      <c:layout/>
      <c:scatterChart>
        <c:scatterStyle val="lineMarker"/>
        <c:ser>
          <c:idx val="4"/>
          <c:order val="0"/>
          <c:tx>
            <c:strRef>
              <c:f>Sheet1!$G$4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Sheet1!$G$5:$G$11</c:f>
              <c:numCache>
                <c:formatCode>0.00</c:formatCode>
                <c:ptCount val="7"/>
                <c:pt idx="3">
                  <c:v>5339.246</c:v>
                </c:pt>
                <c:pt idx="4">
                  <c:v>4771.538</c:v>
                </c:pt>
                <c:pt idx="5">
                  <c:v>2144.638</c:v>
                </c:pt>
                <c:pt idx="6">
                  <c:v>792.5208</c:v>
                </c:pt>
              </c:numCache>
            </c:numRef>
          </c:yVal>
        </c:ser>
        <c:ser>
          <c:idx val="2"/>
          <c:order val="1"/>
          <c:tx>
            <c:strRef>
              <c:f>Sheet1!$D$4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3"/>
          <c:order val="2"/>
          <c:tx>
            <c:strRef>
              <c:f>Sheet1!$F$4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Sheet1!$F$5:$F$11</c:f>
              <c:numCache>
                <c:formatCode>0.00</c:formatCode>
                <c:ptCount val="7"/>
                <c:pt idx="0">
                  <c:v>1726.286</c:v>
                </c:pt>
                <c:pt idx="1">
                  <c:v>1778.794</c:v>
                </c:pt>
                <c:pt idx="2">
                  <c:v>415.86</c:v>
                </c:pt>
                <c:pt idx="3">
                  <c:v>267.709</c:v>
                </c:pt>
                <c:pt idx="4">
                  <c:v>163.9122</c:v>
                </c:pt>
                <c:pt idx="5">
                  <c:v>93.85264000000001</c:v>
                </c:pt>
                <c:pt idx="6">
                  <c:v>14.1316</c:v>
                </c:pt>
              </c:numCache>
            </c:numRef>
          </c:yVal>
        </c:ser>
        <c:ser>
          <c:idx val="1"/>
          <c:order val="3"/>
          <c:tx>
            <c:strRef>
              <c:f>Sheet1!$C$4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4"/>
          <c:tx>
            <c:strRef>
              <c:f>Sheet1!$B$4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610190936"/>
        <c:axId val="610200328"/>
      </c:scatterChart>
      <c:valAx>
        <c:axId val="61019093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0200328"/>
        <c:crosses val="autoZero"/>
        <c:crossBetween val="midCat"/>
      </c:valAx>
      <c:valAx>
        <c:axId val="61020032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610190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Sheet1!$K$4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Sheet1!$K$5:$K$11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Sheet1!$Q$4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Sheet1!$M$4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Sheet1!$M$5:$M$11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Sheet1!$J$4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Sheet1!$J$5:$J$11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Sheet1!$P$4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Sheet1!$I$4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Sheet1!$I$5:$I$11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Sheet1!$O$4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618696344"/>
        <c:axId val="618702120"/>
      </c:scatterChart>
      <c:valAx>
        <c:axId val="61869634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02120"/>
        <c:crossesAt val="0.001"/>
        <c:crossBetween val="midCat"/>
        <c:minorUnit val="10.0"/>
      </c:valAx>
      <c:valAx>
        <c:axId val="61870212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crossAx val="618696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Luby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Sheet1!$U$4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137.2764</c:v>
                </c:pt>
              </c:numCache>
            </c:numRef>
          </c:yVal>
        </c:ser>
        <c:ser>
          <c:idx val="2"/>
          <c:order val="2"/>
          <c:tx>
            <c:strRef>
              <c:f>Sheet1!$W$4</c:f>
              <c:strCache>
                <c:ptCount val="1"/>
                <c:pt idx="0">
                  <c:v>R-MAT 28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5975.012</c:v>
                </c:pt>
              </c:numCache>
            </c:numRef>
          </c:yVal>
        </c:ser>
        <c:axId val="618720040"/>
        <c:axId val="618729976"/>
      </c:scatterChart>
      <c:valAx>
        <c:axId val="61872004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29976"/>
        <c:crosses val="autoZero"/>
        <c:crossBetween val="midCat"/>
      </c:valAx>
      <c:valAx>
        <c:axId val="61872997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20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Triangle Counting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Sheet1!$AM$4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axId val="618758264"/>
        <c:axId val="618766952"/>
      </c:scatterChart>
      <c:valAx>
        <c:axId val="61875826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66952"/>
        <c:crosses val="autoZero"/>
        <c:crossBetween val="midCat"/>
      </c:valAx>
      <c:valAx>
        <c:axId val="61876695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58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Sheet1!$AH$4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Sheet1!$AH$5:$AH$11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Sheet1!$AG$4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Sheet1!$AG$5:$AG$11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Sheet1!$AF$4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Sheet1!$AF$5:$AF$11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618826264"/>
        <c:axId val="618832232"/>
      </c:scatterChart>
      <c:valAx>
        <c:axId val="61882626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832232"/>
        <c:crosses val="autoZero"/>
        <c:crossBetween val="midCat"/>
      </c:valAx>
      <c:valAx>
        <c:axId val="61883223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826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Single-Source Shortest Path</a:t>
            </a:r>
          </a:p>
        </c:rich>
      </c:tx>
      <c:layout/>
    </c:title>
    <c:plotArea>
      <c:layout/>
      <c:scatterChart>
        <c:scatterStyle val="lineMarker"/>
        <c:ser>
          <c:idx val="5"/>
          <c:order val="0"/>
          <c:tx>
            <c:strRef>
              <c:f>Sheet1!$AZ$4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Sheet1!$AU$4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0.00</c:formatCode>
                <c:ptCount val="7"/>
                <c:pt idx="3">
                  <c:v>13594.35</c:v>
                </c:pt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Sheet1!$AY$4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0.00</c:formatCode>
                <c:ptCount val="7"/>
                <c:pt idx="0">
                  <c:v>7342.58</c:v>
                </c:pt>
                <c:pt idx="1">
                  <c:v>4236.59</c:v>
                </c:pt>
                <c:pt idx="2">
                  <c:v>3486.99</c:v>
                </c:pt>
                <c:pt idx="3">
                  <c:v>1416.176666666667</c:v>
                </c:pt>
                <c:pt idx="4">
                  <c:v>355.8068</c:v>
                </c:pt>
                <c:pt idx="5">
                  <c:v>162.9726</c:v>
                </c:pt>
                <c:pt idx="6">
                  <c:v>94.00086666666668</c:v>
                </c:pt>
              </c:numCache>
            </c:numRef>
          </c:yVal>
        </c:ser>
        <c:ser>
          <c:idx val="1"/>
          <c:order val="3"/>
          <c:tx>
            <c:strRef>
              <c:f>Sheet1!$AT$4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0.00</c:formatCode>
                <c:ptCount val="7"/>
                <c:pt idx="0">
                  <c:v>5439.55</c:v>
                </c:pt>
                <c:pt idx="1">
                  <c:v>2452.64</c:v>
                </c:pt>
                <c:pt idx="2">
                  <c:v>2732.68</c:v>
                </c:pt>
                <c:pt idx="3">
                  <c:v>386.746</c:v>
                </c:pt>
                <c:pt idx="4">
                  <c:v>445.3292</c:v>
                </c:pt>
                <c:pt idx="5">
                  <c:v>199.065</c:v>
                </c:pt>
              </c:numCache>
            </c:numRef>
          </c:yVal>
        </c:ser>
        <c:ser>
          <c:idx val="3"/>
          <c:order val="4"/>
          <c:tx>
            <c:strRef>
              <c:f>Sheet1!$AX$4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Sheet1!$AX$5:$AX$11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Sheet1!$AS$4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</c:numCache>
            </c:numRef>
          </c:yVal>
        </c:ser>
        <c:axId val="618882328"/>
        <c:axId val="618888328"/>
      </c:scatterChart>
      <c:valAx>
        <c:axId val="61888232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888328"/>
        <c:crosses val="autoZero"/>
        <c:crossBetween val="midCat"/>
      </c:valAx>
      <c:valAx>
        <c:axId val="61888832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618882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8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5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939800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14</xdr:row>
      <xdr:rowOff>63500</xdr:rowOff>
    </xdr:from>
    <xdr:to>
      <xdr:col>12</xdr:col>
      <xdr:colOff>838200</xdr:colOff>
      <xdr:row>41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50800</xdr:colOff>
      <xdr:row>13</xdr:row>
      <xdr:rowOff>76200</xdr:rowOff>
    </xdr:from>
    <xdr:to>
      <xdr:col>25</xdr:col>
      <xdr:colOff>25400</xdr:colOff>
      <xdr:row>42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38100</xdr:colOff>
      <xdr:row>14</xdr:row>
      <xdr:rowOff>50800</xdr:rowOff>
    </xdr:from>
    <xdr:to>
      <xdr:col>42</xdr:col>
      <xdr:colOff>927100</xdr:colOff>
      <xdr:row>42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254000</xdr:colOff>
      <xdr:row>21</xdr:row>
      <xdr:rowOff>0</xdr:rowOff>
    </xdr:from>
    <xdr:to>
      <xdr:col>37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14</xdr:row>
      <xdr:rowOff>88900</xdr:rowOff>
    </xdr:from>
    <xdr:to>
      <xdr:col>49</xdr:col>
      <xdr:colOff>25400</xdr:colOff>
      <xdr:row>42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Z85"/>
  <sheetViews>
    <sheetView tabSelected="1" view="pageLayout" topLeftCell="AP8" workbookViewId="0">
      <selection activeCell="AR1" sqref="AR1"/>
    </sheetView>
  </sheetViews>
  <sheetFormatPr baseColWidth="10" defaultRowHeight="13"/>
  <cols>
    <col min="1" max="1" width="9.5703125" customWidth="1"/>
    <col min="2" max="2" width="8" customWidth="1"/>
    <col min="8" max="8" width="16.5703125" customWidth="1"/>
    <col min="44" max="44" width="16.140625" customWidth="1"/>
    <col min="45" max="45" width="8" customWidth="1"/>
  </cols>
  <sheetData>
    <row r="1" spans="1:52">
      <c r="A1" t="s">
        <v>23</v>
      </c>
      <c r="H1" t="s">
        <v>11</v>
      </c>
      <c r="N1" t="s">
        <v>22</v>
      </c>
      <c r="T1" t="s">
        <v>19</v>
      </c>
      <c r="Z1" t="s">
        <v>20</v>
      </c>
      <c r="AL1" t="s">
        <v>21</v>
      </c>
      <c r="AR1" t="s">
        <v>2</v>
      </c>
    </row>
    <row r="2" spans="1:52">
      <c r="A2" t="s">
        <v>24</v>
      </c>
      <c r="H2" t="s">
        <v>5</v>
      </c>
      <c r="J2" t="s">
        <v>14</v>
      </c>
      <c r="AR2" t="s">
        <v>5</v>
      </c>
    </row>
    <row r="3" spans="1:52">
      <c r="F3" t="s">
        <v>13</v>
      </c>
      <c r="G3" t="s">
        <v>15</v>
      </c>
      <c r="I3" t="s">
        <v>46</v>
      </c>
      <c r="M3" t="s">
        <v>16</v>
      </c>
      <c r="O3" t="s">
        <v>17</v>
      </c>
      <c r="P3" t="s">
        <v>18</v>
      </c>
      <c r="Q3" t="s">
        <v>18</v>
      </c>
      <c r="AA3" t="s">
        <v>40</v>
      </c>
      <c r="AF3" t="s">
        <v>27</v>
      </c>
      <c r="AI3" t="s">
        <v>28</v>
      </c>
      <c r="AX3" t="s">
        <v>25</v>
      </c>
      <c r="AY3" t="s">
        <v>26</v>
      </c>
      <c r="AZ3" t="s">
        <v>25</v>
      </c>
    </row>
    <row r="4" spans="1:52">
      <c r="A4" t="s">
        <v>6</v>
      </c>
      <c r="B4" t="s">
        <v>29</v>
      </c>
      <c r="C4" t="s">
        <v>30</v>
      </c>
      <c r="D4" t="s">
        <v>31</v>
      </c>
      <c r="E4" t="s">
        <v>10</v>
      </c>
      <c r="F4" t="s">
        <v>32</v>
      </c>
      <c r="G4" t="s">
        <v>33</v>
      </c>
      <c r="H4" t="s">
        <v>6</v>
      </c>
      <c r="I4" t="s">
        <v>47</v>
      </c>
      <c r="J4" t="s">
        <v>0</v>
      </c>
      <c r="K4" t="s">
        <v>1</v>
      </c>
      <c r="L4" t="s">
        <v>10</v>
      </c>
      <c r="M4" t="s">
        <v>32</v>
      </c>
      <c r="O4" t="s">
        <v>35</v>
      </c>
      <c r="P4" t="s">
        <v>36</v>
      </c>
      <c r="Q4" t="s">
        <v>37</v>
      </c>
      <c r="T4" t="s">
        <v>6</v>
      </c>
      <c r="U4" t="s">
        <v>7</v>
      </c>
      <c r="V4" t="s">
        <v>8</v>
      </c>
      <c r="W4" t="s">
        <v>9</v>
      </c>
      <c r="X4" t="s">
        <v>10</v>
      </c>
      <c r="Z4" t="s">
        <v>6</v>
      </c>
      <c r="AA4" t="s">
        <v>39</v>
      </c>
      <c r="AB4" t="s">
        <v>41</v>
      </c>
      <c r="AC4" t="s">
        <v>42</v>
      </c>
      <c r="AD4" t="s">
        <v>10</v>
      </c>
      <c r="AF4" t="s">
        <v>38</v>
      </c>
      <c r="AG4" t="s">
        <v>3</v>
      </c>
      <c r="AH4" t="s">
        <v>4</v>
      </c>
      <c r="AI4" t="s">
        <v>43</v>
      </c>
      <c r="AJ4" t="s">
        <v>44</v>
      </c>
      <c r="AK4" t="s">
        <v>45</v>
      </c>
      <c r="AL4" t="s">
        <v>6</v>
      </c>
      <c r="AM4" t="s">
        <v>7</v>
      </c>
      <c r="AN4" t="s">
        <v>8</v>
      </c>
      <c r="AO4" t="s">
        <v>9</v>
      </c>
      <c r="AP4" t="s">
        <v>10</v>
      </c>
      <c r="AR4" t="s">
        <v>6</v>
      </c>
      <c r="AS4" t="s">
        <v>29</v>
      </c>
      <c r="AT4" t="s">
        <v>30</v>
      </c>
      <c r="AU4" t="s">
        <v>31</v>
      </c>
      <c r="AV4" t="s">
        <v>10</v>
      </c>
      <c r="AX4" t="s">
        <v>34</v>
      </c>
      <c r="AY4" t="s">
        <v>32</v>
      </c>
      <c r="AZ4" t="s">
        <v>33</v>
      </c>
    </row>
    <row r="5" spans="1:52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>
        <v>1</v>
      </c>
      <c r="I5" s="1">
        <f>AVERAGE(I15:I17)</f>
        <v>28.531333333333333</v>
      </c>
      <c r="J5" s="1">
        <f>AVERAGE(J15:J17)</f>
        <v>1529.4561111111113</v>
      </c>
      <c r="K5" s="1"/>
      <c r="L5" s="1"/>
      <c r="O5">
        <f>AVERAGE(O15:O19)</f>
        <v>0.30378166666666673</v>
      </c>
      <c r="T5">
        <v>1</v>
      </c>
      <c r="U5">
        <f>AVERAGE(U15:U19)</f>
        <v>150.76600000000002</v>
      </c>
      <c r="V5">
        <f>AVERAGE(V15:V19)</f>
        <v>8259.74</v>
      </c>
      <c r="Z5">
        <v>1</v>
      </c>
      <c r="AA5">
        <f>AVERAGE(AA15:AA19)</f>
        <v>404.79499999999996</v>
      </c>
      <c r="AB5">
        <f>AVERAGE(AB15:AB19)</f>
        <v>19955.75</v>
      </c>
      <c r="AF5">
        <f>AVERAGE(AF15:AF19)</f>
        <v>332.601</v>
      </c>
      <c r="AG5">
        <f>AVERAGE(AG15:AG19)</f>
        <v>14069</v>
      </c>
      <c r="AI5">
        <v>4.7012999999999998</v>
      </c>
      <c r="AL5">
        <v>1</v>
      </c>
      <c r="AM5">
        <f>AVERAGE(AM15:AM19)</f>
        <v>1960.7150000000001</v>
      </c>
      <c r="AR5">
        <v>1</v>
      </c>
      <c r="AS5" s="1">
        <f>AVERAGE(AS15:AS19)</f>
        <v>101.80137999999999</v>
      </c>
      <c r="AT5" s="3">
        <f>AVERAGE(AT15:AT19)</f>
        <v>5439.55</v>
      </c>
      <c r="AU5" s="1"/>
      <c r="AV5" s="1"/>
      <c r="AX5" s="3">
        <f>AVERAGE(AX15:AX19)</f>
        <v>131.8262</v>
      </c>
      <c r="AY5" s="3">
        <f>AVERAGE(AY15:AY19)</f>
        <v>7342.58</v>
      </c>
    </row>
    <row r="6" spans="1:52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>
        <v>2</v>
      </c>
      <c r="I6" s="1">
        <f>AVERAGE(I18:I20)</f>
        <v>16.147544444444446</v>
      </c>
      <c r="J6" s="1">
        <f>AVERAGE(J18:J20)</f>
        <v>819.26111111111106</v>
      </c>
      <c r="K6" s="1"/>
      <c r="L6" s="1"/>
      <c r="O6">
        <f>AVERAGE(O20:O24)</f>
        <v>0.12164140000000001</v>
      </c>
      <c r="P6">
        <f>AVERAGE(P20:P24)</f>
        <v>3.6764899999999998</v>
      </c>
      <c r="T6">
        <v>2</v>
      </c>
      <c r="U6">
        <f>AVERAGE(U20:U24)</f>
        <v>106.48399999999999</v>
      </c>
      <c r="V6">
        <f>AVERAGE(V20:V24)</f>
        <v>4943.416666666667</v>
      </c>
      <c r="Z6">
        <v>2</v>
      </c>
      <c r="AA6">
        <f>AVERAGE(AA20:AA24)</f>
        <v>273.13600000000002</v>
      </c>
      <c r="AB6">
        <f>AVERAGE(AB20:AB24)</f>
        <v>11931.3</v>
      </c>
      <c r="AF6">
        <f>AVERAGE(AF20:AF24)</f>
        <v>231.9194</v>
      </c>
      <c r="AG6">
        <f>AVERAGE(AG20:AG24)</f>
        <v>8627.1949999999997</v>
      </c>
      <c r="AI6">
        <v>2.2804700000000002</v>
      </c>
      <c r="AJ6">
        <v>60.97</v>
      </c>
      <c r="AL6">
        <v>2</v>
      </c>
      <c r="AM6">
        <f>AVERAGE(AM20:AM24)</f>
        <v>1225.6000000000001</v>
      </c>
      <c r="AR6">
        <v>2</v>
      </c>
      <c r="AS6" s="1">
        <f>AVERAGE(AS20:AS24)</f>
        <v>51.87088</v>
      </c>
      <c r="AT6" s="3">
        <f>AVERAGE(AT20:AT24)</f>
        <v>2452.6400000000003</v>
      </c>
      <c r="AU6" s="1"/>
      <c r="AV6" s="1"/>
      <c r="AX6" s="3">
        <f>AVERAGE(AX20:AX24)</f>
        <v>89.60929999999999</v>
      </c>
      <c r="AY6" s="3">
        <f>AVERAGE(AY20:AY24)</f>
        <v>4236.59</v>
      </c>
    </row>
    <row r="7" spans="1:52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>
        <v>4</v>
      </c>
      <c r="I7" s="1">
        <f>AVERAGE(I21:I23)</f>
        <v>4.2492722222222232</v>
      </c>
      <c r="J7" s="1">
        <f>AVERAGE(J21:J23)</f>
        <v>326.47944444444443</v>
      </c>
      <c r="K7" s="1"/>
      <c r="L7" s="1"/>
      <c r="M7" s="3">
        <f>AVERAGE(M21:M23)</f>
        <v>353.90722222222217</v>
      </c>
      <c r="O7">
        <f>AVERAGE(O25:O29)</f>
        <v>7.039419999999999E-2</v>
      </c>
      <c r="P7">
        <f>AVERAGE(P25:P29)</f>
        <v>2.0148600000000001</v>
      </c>
      <c r="T7">
        <v>4</v>
      </c>
      <c r="U7">
        <f>AVERAGE(U25:U29)</f>
        <v>53.930299999999995</v>
      </c>
      <c r="V7">
        <f>AVERAGE(V25:V29)</f>
        <v>1943.665</v>
      </c>
      <c r="Z7">
        <v>4</v>
      </c>
      <c r="AA7">
        <f>AVERAGE(AA25:AA29)</f>
        <v>146.07225</v>
      </c>
      <c r="AB7">
        <f>AVERAGE(AB25:AB29)</f>
        <v>5206.5774999999994</v>
      </c>
      <c r="AF7">
        <f>AVERAGE(AF25:AF29)</f>
        <v>109.99840000000002</v>
      </c>
      <c r="AG7">
        <f>AVERAGE(AG25:AG29)</f>
        <v>3049.6220000000003</v>
      </c>
      <c r="AI7">
        <v>1.5783799999999999</v>
      </c>
      <c r="AJ7">
        <v>34.861199999999997</v>
      </c>
      <c r="AL7">
        <v>4</v>
      </c>
      <c r="AM7">
        <f>AVERAGE(AM25:AM29)</f>
        <v>572.35</v>
      </c>
      <c r="AN7">
        <f>AVERAGE(AN25:AN29)</f>
        <v>26946.7</v>
      </c>
      <c r="AR7">
        <v>4</v>
      </c>
      <c r="AS7" s="1">
        <f>AVERAGE(AS25:AS29)</f>
        <v>13.25146</v>
      </c>
      <c r="AT7" s="3">
        <f>AVERAGE(AT25:AT29)</f>
        <v>2732.6800000000003</v>
      </c>
      <c r="AU7" s="1"/>
      <c r="AV7" s="1"/>
      <c r="AX7" s="3">
        <f>AVERAGE(AX25:AX29)</f>
        <v>41.002279999999999</v>
      </c>
      <c r="AY7" s="3">
        <f>AVERAGE(AY25:AY29)</f>
        <v>3486.99</v>
      </c>
    </row>
    <row r="8" spans="1:52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>
        <v>8</v>
      </c>
      <c r="I8" s="1">
        <f>AVERAGE(I24:I26)</f>
        <v>1.4770972222222223</v>
      </c>
      <c r="J8" s="1">
        <f>AVERAGE(J24:J26)</f>
        <v>117.80883333333334</v>
      </c>
      <c r="K8" s="1">
        <f>AVERAGE(K24:K26)</f>
        <v>3873.4800000000005</v>
      </c>
      <c r="L8" s="1"/>
      <c r="M8" s="3">
        <f>AVERAGE(M24:M26)</f>
        <v>190.89499999999998</v>
      </c>
      <c r="O8">
        <f>AVERAGE(O30:O34)</f>
        <v>3.57513E-2</v>
      </c>
      <c r="P8">
        <f>AVERAGE(P30:P34)</f>
        <v>1.0679209999999999</v>
      </c>
      <c r="T8">
        <v>8</v>
      </c>
      <c r="U8">
        <f>AVERAGE(U30:U34)</f>
        <v>18.299700000000001</v>
      </c>
      <c r="V8">
        <f>AVERAGE(V30:V34)</f>
        <v>629.30225000000007</v>
      </c>
      <c r="W8">
        <f>AVERAGE(W30:W34)</f>
        <v>23233</v>
      </c>
      <c r="Z8">
        <v>8</v>
      </c>
      <c r="AA8">
        <f>AVERAGE(AA30:AA34)</f>
        <v>48.778424999999999</v>
      </c>
      <c r="AB8">
        <f>AVERAGE(AB30:AB34)</f>
        <v>1648.6624999999999</v>
      </c>
      <c r="AF8">
        <f>AVERAGE(AF30:AF34)</f>
        <v>33.80498</v>
      </c>
      <c r="AG8">
        <f>AVERAGE(AG30:AG34)</f>
        <v>1295.2180000000001</v>
      </c>
      <c r="AI8">
        <v>1.11252</v>
      </c>
      <c r="AJ8">
        <v>18.437999999999999</v>
      </c>
      <c r="AL8">
        <v>8</v>
      </c>
      <c r="AM8">
        <f>AVERAGE(AM30:AM34)</f>
        <v>215.30549999999999</v>
      </c>
      <c r="AN8">
        <f>AVERAGE(AN30:AN34)</f>
        <v>11218.55</v>
      </c>
      <c r="AR8">
        <v>8</v>
      </c>
      <c r="AS8" s="1">
        <f>AVERAGE(AS30:AS34)</f>
        <v>3.8688319999999998</v>
      </c>
      <c r="AT8" s="3">
        <f>AVERAGE(AT30:AT34)</f>
        <v>386.74599999999998</v>
      </c>
      <c r="AU8" s="3">
        <f>AVERAGE(AU30:AU34)</f>
        <v>13594.35</v>
      </c>
      <c r="AV8" s="1"/>
      <c r="AX8" s="3">
        <f>AVERAGE(AX30:AX34)</f>
        <v>7.7430679999999992</v>
      </c>
      <c r="AY8" s="3">
        <f>AVERAGE(AY30:AY34)</f>
        <v>1416.1766666666665</v>
      </c>
    </row>
    <row r="9" spans="1:52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>
        <v>16</v>
      </c>
      <c r="I9" s="1">
        <f>AVERAGE(I27:I29)</f>
        <v>0.68704777777777781</v>
      </c>
      <c r="J9" s="1">
        <f>AVERAGE(J27:J29)</f>
        <v>43.852944444444439</v>
      </c>
      <c r="K9" s="1">
        <f>AVERAGE(K27:K29)</f>
        <v>2041.6799999999998</v>
      </c>
      <c r="L9" s="1"/>
      <c r="M9" s="3">
        <f>AVERAGE(M27:M29)</f>
        <v>46.678666666666665</v>
      </c>
      <c r="O9">
        <f>AVERAGE(O35:O39)</f>
        <v>1.8425733333333333E-2</v>
      </c>
      <c r="P9">
        <f>AVERAGE(P35:P39)</f>
        <v>0.57296500000000006</v>
      </c>
      <c r="T9">
        <v>16</v>
      </c>
      <c r="U9">
        <f>AVERAGE(U35:U39)</f>
        <v>4.1263419999999993</v>
      </c>
      <c r="V9">
        <f>AVERAGE(V35:V39)</f>
        <v>251.50020000000004</v>
      </c>
      <c r="W9">
        <f>AVERAGE(W35:W39)</f>
        <v>11092.400000000001</v>
      </c>
      <c r="Z9">
        <v>16</v>
      </c>
      <c r="AA9">
        <f>AVERAGE(AA35:AA39)</f>
        <v>12.126520000000001</v>
      </c>
      <c r="AB9">
        <f>AVERAGE(AB35:AB39)</f>
        <v>718.85839999999996</v>
      </c>
      <c r="AC9">
        <f>AVERAGE(AC35:AC39)</f>
        <v>28453</v>
      </c>
      <c r="AF9">
        <f>AVERAGE(AF35:AF39)</f>
        <v>12.646699999999999</v>
      </c>
      <c r="AG9">
        <f>AVERAGE(AG35:AG39)</f>
        <v>977.78379999999993</v>
      </c>
      <c r="AI9">
        <v>0.90914600000000001</v>
      </c>
      <c r="AJ9">
        <v>10.0214</v>
      </c>
      <c r="AL9">
        <v>16</v>
      </c>
      <c r="AM9">
        <f>AVERAGE(AM35:AM39)</f>
        <v>85.118840000000006</v>
      </c>
      <c r="AN9">
        <f>AVERAGE(AN35:AN39)</f>
        <v>7944.1559999999999</v>
      </c>
      <c r="AR9">
        <v>16</v>
      </c>
      <c r="AS9" s="1">
        <f>AVERAGE(AS35:AS39)</f>
        <v>2.2215479999999999</v>
      </c>
      <c r="AT9" s="3">
        <f>AVERAGE(AT35:AT39)</f>
        <v>445.32919999999996</v>
      </c>
      <c r="AU9" s="3">
        <f>AVERAGE(AU35:AU39)</f>
        <v>14395.8</v>
      </c>
      <c r="AV9" s="1"/>
      <c r="AX9" s="3">
        <f>AVERAGE(AX35:AX39)</f>
        <v>3.8119579999999997</v>
      </c>
      <c r="AY9" s="3">
        <f>AVERAGE(AY35:AY39)</f>
        <v>355.80680000000001</v>
      </c>
    </row>
    <row r="10" spans="1:52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>
        <v>32</v>
      </c>
      <c r="I10" s="1">
        <f>AVERAGE(I30:I32)</f>
        <v>0.36834888888888889</v>
      </c>
      <c r="J10" s="1">
        <f>AVERAGE(J30:J32)</f>
        <v>23.622333333333334</v>
      </c>
      <c r="K10" s="1">
        <f>AVERAGE(K30:K32)</f>
        <v>955.64066666666668</v>
      </c>
      <c r="L10" s="1"/>
      <c r="M10" s="3">
        <f>AVERAGE(M30:M32)</f>
        <v>21.552000000000003</v>
      </c>
      <c r="O10">
        <f>AVERAGE(O40:O44)</f>
        <v>9.3230400000000012E-3</v>
      </c>
      <c r="P10">
        <f>AVERAGE(P40:P44)</f>
        <v>0.29707600000000001</v>
      </c>
      <c r="T10">
        <v>32</v>
      </c>
      <c r="U10">
        <f>AVERAGE(U40:U44)</f>
        <v>2.1167399999999996</v>
      </c>
      <c r="V10">
        <f>AVERAGE(V40:V44)</f>
        <v>141.94760000000002</v>
      </c>
      <c r="W10">
        <f>AVERAGE(W40:W44)</f>
        <v>5725.9760000000006</v>
      </c>
      <c r="Z10">
        <v>32</v>
      </c>
      <c r="AA10">
        <f>AVERAGE(AA40:AA44)</f>
        <v>6.9125460000000007</v>
      </c>
      <c r="AB10">
        <f>AVERAGE(AB40:AB44)</f>
        <v>415.79740000000004</v>
      </c>
      <c r="AC10">
        <f>AVERAGE(AC40:AC44)</f>
        <v>14250.8</v>
      </c>
      <c r="AF10">
        <f>AVERAGE(AF40:AF44)</f>
        <v>5.7440319999999998</v>
      </c>
      <c r="AG10">
        <f>AVERAGE(AG40:AG44)</f>
        <v>479.55100000000004</v>
      </c>
      <c r="AH10">
        <f>AVERAGE(AH40:AH44)</f>
        <v>27047.200000000001</v>
      </c>
      <c r="AI10">
        <v>0.79906999999999995</v>
      </c>
      <c r="AJ10">
        <v>5.5160200000000001</v>
      </c>
      <c r="AL10">
        <v>32</v>
      </c>
      <c r="AM10">
        <f>AVERAGE(AM40:AM44)</f>
        <v>65.111239999999995</v>
      </c>
      <c r="AN10">
        <f>AVERAGE(AN40:AN44)</f>
        <v>6511.4820000000009</v>
      </c>
      <c r="AR10">
        <v>32</v>
      </c>
      <c r="AS10" s="1">
        <f>AVERAGE(AS40:AS44)</f>
        <v>1.4466840000000001</v>
      </c>
      <c r="AT10" s="3">
        <f>AVERAGE(AT40:AT44)</f>
        <v>199.065</v>
      </c>
      <c r="AU10" s="3">
        <f>AVERAGE(AU40:AU44)</f>
        <v>8438.0033333333322</v>
      </c>
      <c r="AV10" s="1"/>
      <c r="AX10" s="3">
        <f>AVERAGE(AX40:AX44)</f>
        <v>2.6047979999999997</v>
      </c>
      <c r="AY10" s="3">
        <f>AVERAGE(AY40:AY44)</f>
        <v>162.9726</v>
      </c>
      <c r="AZ10" s="3">
        <f>AVERAGE(AZ40:AZ44)</f>
        <v>10167.733333333334</v>
      </c>
    </row>
    <row r="11" spans="1:52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>
        <v>64</v>
      </c>
      <c r="I11" s="1">
        <f>AVERAGE(I33:I35)</f>
        <v>0.18439222222222221</v>
      </c>
      <c r="J11" s="1">
        <f>AVERAGE(J33:J35)</f>
        <v>5.0188166666666669</v>
      </c>
      <c r="K11" s="1">
        <f>AVERAGE(K33:K35)</f>
        <v>391.39933333333329</v>
      </c>
      <c r="L11" s="1"/>
      <c r="M11" s="3">
        <f>AVERAGE(M33:M35)</f>
        <v>5.33575</v>
      </c>
      <c r="O11">
        <f>AVERAGE(O45:O49)</f>
        <v>4.9461666666666673E-3</v>
      </c>
      <c r="P11">
        <f>AVERAGE(P45:P49)</f>
        <v>0.14927593333333333</v>
      </c>
      <c r="Q11">
        <f>AVERAGE(Q45:Q49)</f>
        <v>3.0861320000000001</v>
      </c>
      <c r="T11">
        <v>64</v>
      </c>
      <c r="U11">
        <f>AVERAGE(U45:U49)</f>
        <v>1.1083940000000001</v>
      </c>
      <c r="V11">
        <f>AVERAGE(V45:V49)</f>
        <v>137.27640000000002</v>
      </c>
      <c r="W11">
        <f>AVERAGE(W45:W49)</f>
        <v>5975.0120000000006</v>
      </c>
      <c r="Z11">
        <v>64</v>
      </c>
      <c r="AA11">
        <f>AVERAGE(AA45:AA49)</f>
        <v>4.5628200000000003</v>
      </c>
      <c r="AB11">
        <f>AVERAGE(AB45:AB49)</f>
        <v>279.02719999999999</v>
      </c>
      <c r="AC11">
        <f>AVERAGE(AC45:AC49)</f>
        <v>11913.766666666668</v>
      </c>
      <c r="AF11">
        <f>AVERAGE(AF45:AF49)</f>
        <v>3.1939159999999998</v>
      </c>
      <c r="AG11">
        <f>AVERAGE(AG45:AG49)</f>
        <v>328.22379999999998</v>
      </c>
      <c r="AH11">
        <f>AVERAGE(AH45:AH49)</f>
        <v>12000.1</v>
      </c>
      <c r="AI11">
        <v>0.89596699999999996</v>
      </c>
      <c r="AJ11">
        <v>3.36571</v>
      </c>
      <c r="AL11">
        <v>64</v>
      </c>
      <c r="AM11">
        <f>AVERAGE(AM45:AM49)</f>
        <v>37.333460000000002</v>
      </c>
      <c r="AN11">
        <f>AVERAGE(AN45:AN49)</f>
        <v>3370.9660000000003</v>
      </c>
      <c r="AR11">
        <v>64</v>
      </c>
      <c r="AS11" s="1"/>
      <c r="AT11" s="3"/>
      <c r="AU11" s="3">
        <f>AVERAGE(AU45:AU49)</f>
        <v>3552.3820000000001</v>
      </c>
      <c r="AV11" s="1"/>
      <c r="AX11" s="3">
        <f>AVERAGE(AX45:AX49)</f>
        <v>1.9155660000000001</v>
      </c>
      <c r="AY11" s="3">
        <f>AVERAGE(AY45:AY49)</f>
        <v>94.000866666666681</v>
      </c>
      <c r="AZ11" s="3">
        <f>AVERAGE(AZ45:AZ49)</f>
        <v>4429.55</v>
      </c>
    </row>
    <row r="12" spans="1:52">
      <c r="A12">
        <v>124</v>
      </c>
      <c r="B12" s="3"/>
      <c r="C12" s="3"/>
      <c r="D12" s="3" t="s">
        <v>12</v>
      </c>
      <c r="E12" s="3"/>
      <c r="F12" s="3"/>
      <c r="G12" s="3"/>
      <c r="H12">
        <v>124</v>
      </c>
      <c r="I12" s="1"/>
      <c r="J12" s="1"/>
      <c r="K12" s="1" t="s">
        <v>12</v>
      </c>
      <c r="L12" s="1"/>
      <c r="AR12">
        <v>124</v>
      </c>
      <c r="AS12" s="1"/>
      <c r="AT12" s="1"/>
      <c r="AU12" s="1"/>
      <c r="AV12" s="1"/>
    </row>
    <row r="15" spans="1:52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f>I41/6</f>
        <v>29.257333333333335</v>
      </c>
      <c r="J15">
        <f t="shared" ref="J15:J35" si="0">J41/6</f>
        <v>1525.6366666666665</v>
      </c>
      <c r="N15">
        <v>1</v>
      </c>
      <c r="O15">
        <f>O51/6</f>
        <v>0.30490166666666668</v>
      </c>
      <c r="T15">
        <v>1</v>
      </c>
      <c r="U15">
        <v>148.828</v>
      </c>
      <c r="V15">
        <v>8259.74</v>
      </c>
      <c r="Z15">
        <v>1</v>
      </c>
      <c r="AA15">
        <v>385.11799999999999</v>
      </c>
      <c r="AB15">
        <v>20011.2</v>
      </c>
      <c r="AF15">
        <v>323.10300000000001</v>
      </c>
      <c r="AG15">
        <v>14206.1</v>
      </c>
      <c r="AL15">
        <v>1</v>
      </c>
      <c r="AM15">
        <v>1955.19</v>
      </c>
      <c r="AR15">
        <v>1</v>
      </c>
      <c r="AS15">
        <v>98.479699999999994</v>
      </c>
      <c r="AT15">
        <v>5439.55</v>
      </c>
      <c r="AX15">
        <v>123.70099999999999</v>
      </c>
      <c r="AY15">
        <v>7342.58</v>
      </c>
    </row>
    <row r="16" spans="1:52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f t="shared" ref="I16:I35" si="1">I42/6</f>
        <v>28.227666666666668</v>
      </c>
      <c r="J16">
        <f t="shared" si="0"/>
        <v>1534.99</v>
      </c>
      <c r="N16">
        <v>1</v>
      </c>
      <c r="O16">
        <f t="shared" ref="O16:P49" si="2">O52/6</f>
        <v>0.30325666666666667</v>
      </c>
      <c r="T16">
        <v>1</v>
      </c>
      <c r="U16">
        <v>152.70400000000001</v>
      </c>
      <c r="Z16">
        <v>1</v>
      </c>
      <c r="AA16">
        <v>381.73200000000003</v>
      </c>
      <c r="AB16">
        <v>19900.3</v>
      </c>
      <c r="AF16">
        <v>327.60199999999998</v>
      </c>
      <c r="AG16">
        <v>13931.9</v>
      </c>
      <c r="AL16">
        <v>1</v>
      </c>
      <c r="AM16">
        <v>1966.24</v>
      </c>
      <c r="AR16">
        <v>1</v>
      </c>
      <c r="AS16">
        <v>112.747</v>
      </c>
      <c r="AX16">
        <v>142.12100000000001</v>
      </c>
    </row>
    <row r="17" spans="1:51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f t="shared" si="1"/>
        <v>28.108999999999998</v>
      </c>
      <c r="J17">
        <f t="shared" si="0"/>
        <v>1527.7416666666668</v>
      </c>
      <c r="N17">
        <v>1</v>
      </c>
      <c r="O17">
        <f t="shared" si="2"/>
        <v>0.30329166666666668</v>
      </c>
      <c r="T17">
        <v>1</v>
      </c>
      <c r="Z17">
        <v>1</v>
      </c>
      <c r="AA17">
        <v>428.29899999999998</v>
      </c>
      <c r="AF17">
        <v>344.649</v>
      </c>
      <c r="AL17">
        <v>1</v>
      </c>
      <c r="AR17">
        <v>1</v>
      </c>
      <c r="AS17">
        <v>102.416</v>
      </c>
      <c r="AX17">
        <v>127.05200000000001</v>
      </c>
    </row>
    <row r="18" spans="1:51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f t="shared" si="1"/>
        <v>15.786033333333334</v>
      </c>
      <c r="J18">
        <f t="shared" si="0"/>
        <v>822.11833333333334</v>
      </c>
      <c r="N18">
        <v>1</v>
      </c>
      <c r="O18">
        <f t="shared" si="2"/>
        <v>0.30324499999999999</v>
      </c>
      <c r="T18">
        <v>1</v>
      </c>
      <c r="Z18">
        <v>1</v>
      </c>
      <c r="AA18">
        <v>424.03100000000001</v>
      </c>
      <c r="AF18">
        <v>333.65600000000001</v>
      </c>
      <c r="AL18">
        <v>1</v>
      </c>
      <c r="AR18">
        <v>1</v>
      </c>
      <c r="AS18">
        <v>99.626099999999994</v>
      </c>
      <c r="AX18">
        <v>141.631</v>
      </c>
    </row>
    <row r="19" spans="1:51">
      <c r="A19">
        <v>1</v>
      </c>
      <c r="B19">
        <v>104.485</v>
      </c>
      <c r="C19">
        <v>3491.73</v>
      </c>
      <c r="F19">
        <v>1643.18</v>
      </c>
      <c r="H19">
        <v>2</v>
      </c>
      <c r="I19">
        <f t="shared" si="1"/>
        <v>15.785266666666667</v>
      </c>
      <c r="J19">
        <f t="shared" si="0"/>
        <v>818.54333333333341</v>
      </c>
      <c r="N19">
        <v>1</v>
      </c>
      <c r="O19">
        <f t="shared" si="2"/>
        <v>0.30421333333333334</v>
      </c>
      <c r="T19">
        <v>1</v>
      </c>
      <c r="Z19">
        <v>1</v>
      </c>
      <c r="AF19">
        <v>333.995</v>
      </c>
      <c r="AL19">
        <v>1</v>
      </c>
      <c r="AR19">
        <v>1</v>
      </c>
      <c r="AS19">
        <v>95.738100000000003</v>
      </c>
      <c r="AX19">
        <v>124.626</v>
      </c>
    </row>
    <row r="20" spans="1:51">
      <c r="A20">
        <v>2</v>
      </c>
      <c r="B20">
        <v>66.8566</v>
      </c>
      <c r="C20">
        <v>1542.21</v>
      </c>
      <c r="F20">
        <v>1701.39</v>
      </c>
      <c r="H20">
        <v>2</v>
      </c>
      <c r="I20">
        <f t="shared" si="1"/>
        <v>16.871333333333332</v>
      </c>
      <c r="J20">
        <f t="shared" si="0"/>
        <v>817.12166666666656</v>
      </c>
      <c r="N20">
        <v>2</v>
      </c>
      <c r="O20">
        <f t="shared" si="2"/>
        <v>0.12201433333333334</v>
      </c>
      <c r="P20">
        <f t="shared" si="2"/>
        <v>3.6693833333333337</v>
      </c>
      <c r="T20">
        <v>2</v>
      </c>
      <c r="U20">
        <v>106.054</v>
      </c>
      <c r="V20">
        <v>4928.42</v>
      </c>
      <c r="Z20">
        <v>2</v>
      </c>
      <c r="AA20">
        <v>265.28399999999999</v>
      </c>
      <c r="AB20">
        <v>12029.3</v>
      </c>
      <c r="AF20">
        <v>233.642</v>
      </c>
      <c r="AG20">
        <v>8652.16</v>
      </c>
      <c r="AL20">
        <v>2</v>
      </c>
      <c r="AM20">
        <v>1237.76</v>
      </c>
      <c r="AR20">
        <v>2</v>
      </c>
      <c r="AS20">
        <v>44.234099999999998</v>
      </c>
      <c r="AT20">
        <v>2453.02</v>
      </c>
      <c r="AX20">
        <v>88.684200000000004</v>
      </c>
      <c r="AY20">
        <v>4236.59</v>
      </c>
    </row>
    <row r="21" spans="1:51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f t="shared" si="1"/>
        <v>4.3326666666666664</v>
      </c>
      <c r="J21">
        <f t="shared" si="0"/>
        <v>318.48833333333334</v>
      </c>
      <c r="M21">
        <f t="shared" ref="M21:M35" si="3">M47/6</f>
        <v>353.12833333333333</v>
      </c>
      <c r="N21">
        <v>2</v>
      </c>
      <c r="O21">
        <f t="shared" si="2"/>
        <v>0.12170983333333334</v>
      </c>
      <c r="P21">
        <f t="shared" si="2"/>
        <v>3.6611666666666665</v>
      </c>
      <c r="T21">
        <v>2</v>
      </c>
      <c r="U21">
        <v>104.238</v>
      </c>
      <c r="V21">
        <v>4925.74</v>
      </c>
      <c r="Z21">
        <v>2</v>
      </c>
      <c r="AA21">
        <v>261.52100000000002</v>
      </c>
      <c r="AB21">
        <v>12254.3</v>
      </c>
      <c r="AF21">
        <v>228.82900000000001</v>
      </c>
      <c r="AG21">
        <v>8683.07</v>
      </c>
      <c r="AL21">
        <v>2</v>
      </c>
      <c r="AM21">
        <v>1222.57</v>
      </c>
      <c r="AR21">
        <v>2</v>
      </c>
      <c r="AS21">
        <v>52.599499999999999</v>
      </c>
      <c r="AT21">
        <v>2452.2600000000002</v>
      </c>
      <c r="AX21">
        <v>88.357100000000003</v>
      </c>
    </row>
    <row r="22" spans="1:51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f t="shared" si="1"/>
        <v>4.0477166666666671</v>
      </c>
      <c r="J22">
        <f t="shared" si="0"/>
        <v>319.59499999999997</v>
      </c>
      <c r="M22">
        <f t="shared" si="3"/>
        <v>354.64166666666665</v>
      </c>
      <c r="N22">
        <v>2</v>
      </c>
      <c r="O22">
        <f t="shared" si="2"/>
        <v>0.12155266666666666</v>
      </c>
      <c r="P22">
        <f t="shared" si="2"/>
        <v>3.6710999999999996</v>
      </c>
      <c r="T22">
        <v>2</v>
      </c>
      <c r="U22">
        <v>109.16</v>
      </c>
      <c r="V22">
        <v>4976.09</v>
      </c>
      <c r="Z22">
        <v>2</v>
      </c>
      <c r="AA22">
        <v>305.81400000000002</v>
      </c>
      <c r="AB22">
        <v>11724.9</v>
      </c>
      <c r="AF22">
        <v>229.49199999999999</v>
      </c>
      <c r="AG22">
        <v>8657.08</v>
      </c>
      <c r="AL22">
        <v>2</v>
      </c>
      <c r="AM22">
        <v>1216.47</v>
      </c>
      <c r="AR22">
        <v>2</v>
      </c>
      <c r="AS22">
        <v>55.685600000000001</v>
      </c>
      <c r="AX22">
        <v>87.494399999999999</v>
      </c>
    </row>
    <row r="23" spans="1:51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f t="shared" si="1"/>
        <v>4.3674333333333335</v>
      </c>
      <c r="J23">
        <f t="shared" si="0"/>
        <v>341.35500000000002</v>
      </c>
      <c r="M23">
        <f t="shared" si="3"/>
        <v>353.95166666666665</v>
      </c>
      <c r="N23">
        <v>2</v>
      </c>
      <c r="O23">
        <f t="shared" si="2"/>
        <v>0.1214755</v>
      </c>
      <c r="P23">
        <f t="shared" si="2"/>
        <v>3.6918666666666664</v>
      </c>
      <c r="T23">
        <v>2</v>
      </c>
      <c r="Z23">
        <v>2</v>
      </c>
      <c r="AA23">
        <v>259.92500000000001</v>
      </c>
      <c r="AB23">
        <v>11716.7</v>
      </c>
      <c r="AF23">
        <v>237.70400000000001</v>
      </c>
      <c r="AG23">
        <v>8516.4699999999993</v>
      </c>
      <c r="AL23">
        <v>2</v>
      </c>
      <c r="AR23">
        <v>2</v>
      </c>
      <c r="AS23">
        <v>51.614899999999999</v>
      </c>
      <c r="AX23">
        <v>98.918599999999998</v>
      </c>
    </row>
    <row r="24" spans="1:51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f t="shared" si="1"/>
        <v>1.4921433333333332</v>
      </c>
      <c r="J24">
        <f t="shared" si="0"/>
        <v>118.63850000000001</v>
      </c>
      <c r="K24">
        <f>K50/5</f>
        <v>3873.4800000000005</v>
      </c>
      <c r="M24">
        <f t="shared" si="3"/>
        <v>188.99666666666667</v>
      </c>
      <c r="N24">
        <v>2</v>
      </c>
      <c r="O24">
        <f t="shared" si="2"/>
        <v>0.12145466666666667</v>
      </c>
      <c r="P24">
        <f t="shared" si="2"/>
        <v>3.6889333333333334</v>
      </c>
      <c r="T24">
        <v>2</v>
      </c>
      <c r="Z24">
        <v>2</v>
      </c>
      <c r="AF24">
        <v>229.93</v>
      </c>
      <c r="AL24">
        <v>2</v>
      </c>
      <c r="AR24">
        <v>2</v>
      </c>
      <c r="AS24">
        <v>55.220300000000002</v>
      </c>
      <c r="AX24">
        <v>84.592200000000005</v>
      </c>
    </row>
    <row r="25" spans="1:51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f t="shared" si="1"/>
        <v>1.4532866666666668</v>
      </c>
      <c r="J25">
        <f t="shared" si="0"/>
        <v>117.52050000000001</v>
      </c>
      <c r="M25">
        <f t="shared" si="3"/>
        <v>182.02500000000001</v>
      </c>
      <c r="N25">
        <v>4</v>
      </c>
      <c r="O25">
        <f t="shared" si="2"/>
        <v>7.0817333333333329E-2</v>
      </c>
      <c r="P25">
        <f t="shared" si="2"/>
        <v>2.0156166666666668</v>
      </c>
      <c r="T25">
        <v>4</v>
      </c>
      <c r="U25">
        <v>49.619799999999998</v>
      </c>
      <c r="V25">
        <v>1978.99</v>
      </c>
      <c r="Z25">
        <v>4</v>
      </c>
      <c r="AA25">
        <v>165.45500000000001</v>
      </c>
      <c r="AB25">
        <v>5535.62</v>
      </c>
      <c r="AF25">
        <v>117.977</v>
      </c>
      <c r="AG25">
        <v>2964.33</v>
      </c>
      <c r="AL25">
        <v>4</v>
      </c>
      <c r="AM25">
        <v>575.56100000000004</v>
      </c>
      <c r="AN25">
        <v>26727.5</v>
      </c>
      <c r="AR25">
        <v>4</v>
      </c>
      <c r="AS25">
        <v>14.9435</v>
      </c>
      <c r="AT25">
        <v>2745.52</v>
      </c>
      <c r="AX25">
        <v>44.125999999999998</v>
      </c>
      <c r="AY25">
        <v>3486.99</v>
      </c>
    </row>
    <row r="26" spans="1:51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f t="shared" si="1"/>
        <v>1.4858616666666666</v>
      </c>
      <c r="J26">
        <f t="shared" si="0"/>
        <v>117.2675</v>
      </c>
      <c r="M26">
        <f t="shared" si="3"/>
        <v>201.66333333333333</v>
      </c>
      <c r="N26">
        <v>4</v>
      </c>
      <c r="O26">
        <f t="shared" si="2"/>
        <v>7.0219999999999991E-2</v>
      </c>
      <c r="P26">
        <f t="shared" si="2"/>
        <v>2.0112833333333335</v>
      </c>
      <c r="T26">
        <v>4</v>
      </c>
      <c r="U26">
        <v>50.363100000000003</v>
      </c>
      <c r="V26">
        <v>1914.89</v>
      </c>
      <c r="Z26">
        <v>4</v>
      </c>
      <c r="AA26">
        <v>137.345</v>
      </c>
      <c r="AB26">
        <v>5091.75</v>
      </c>
      <c r="AF26">
        <v>106.05800000000001</v>
      </c>
      <c r="AG26">
        <v>2958.21</v>
      </c>
      <c r="AL26">
        <v>4</v>
      </c>
      <c r="AM26">
        <v>567.447</v>
      </c>
      <c r="AN26">
        <v>27165.9</v>
      </c>
      <c r="AR26">
        <v>4</v>
      </c>
      <c r="AS26">
        <v>12.106999999999999</v>
      </c>
      <c r="AT26">
        <v>2719.84</v>
      </c>
      <c r="AX26">
        <v>43.212299999999999</v>
      </c>
    </row>
    <row r="27" spans="1:51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f t="shared" si="1"/>
        <v>0.68832833333333332</v>
      </c>
      <c r="J27">
        <f t="shared" si="0"/>
        <v>48.26</v>
      </c>
      <c r="K27">
        <f t="shared" ref="K27:K35" si="4">K53/5</f>
        <v>2026.2</v>
      </c>
      <c r="M27">
        <f t="shared" si="3"/>
        <v>46.771999999999998</v>
      </c>
      <c r="N27">
        <v>4</v>
      </c>
      <c r="O27">
        <f t="shared" si="2"/>
        <v>7.0446500000000009E-2</v>
      </c>
      <c r="P27">
        <f t="shared" si="2"/>
        <v>2.0166999999999997</v>
      </c>
      <c r="T27">
        <v>4</v>
      </c>
      <c r="U27">
        <v>51.638300000000001</v>
      </c>
      <c r="V27">
        <v>1947.83</v>
      </c>
      <c r="Z27">
        <v>4</v>
      </c>
      <c r="AA27">
        <v>139.84700000000001</v>
      </c>
      <c r="AB27">
        <v>5106.9399999999996</v>
      </c>
      <c r="AF27">
        <v>106.678</v>
      </c>
      <c r="AG27">
        <v>3432.65</v>
      </c>
      <c r="AL27">
        <v>4</v>
      </c>
      <c r="AM27">
        <v>574.04200000000003</v>
      </c>
      <c r="AR27">
        <v>4</v>
      </c>
      <c r="AS27">
        <v>11.8485</v>
      </c>
      <c r="AX27">
        <v>36.930599999999998</v>
      </c>
    </row>
    <row r="28" spans="1:51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f t="shared" si="1"/>
        <v>0.70209500000000002</v>
      </c>
      <c r="J28">
        <f t="shared" si="0"/>
        <v>40.335999999999999</v>
      </c>
      <c r="K28">
        <f t="shared" si="4"/>
        <v>2057.16</v>
      </c>
      <c r="M28">
        <f t="shared" si="3"/>
        <v>46.135666666666673</v>
      </c>
      <c r="N28">
        <v>4</v>
      </c>
      <c r="O28">
        <f t="shared" si="2"/>
        <v>7.0028833333333332E-2</v>
      </c>
      <c r="P28">
        <f t="shared" si="2"/>
        <v>2.0131333333333332</v>
      </c>
      <c r="T28">
        <v>4</v>
      </c>
      <c r="U28">
        <v>64.099999999999994</v>
      </c>
      <c r="V28">
        <v>1932.95</v>
      </c>
      <c r="Z28">
        <v>4</v>
      </c>
      <c r="AA28">
        <v>141.642</v>
      </c>
      <c r="AB28">
        <v>5092</v>
      </c>
      <c r="AF28">
        <v>106.336</v>
      </c>
      <c r="AG28">
        <v>2976.59</v>
      </c>
      <c r="AL28">
        <v>4</v>
      </c>
      <c r="AR28">
        <v>4</v>
      </c>
      <c r="AS28">
        <v>13.5329</v>
      </c>
      <c r="AX28">
        <v>44.296500000000002</v>
      </c>
    </row>
    <row r="29" spans="1:51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f t="shared" si="1"/>
        <v>0.67072000000000009</v>
      </c>
      <c r="J29">
        <f t="shared" si="0"/>
        <v>42.962833333333329</v>
      </c>
      <c r="M29">
        <f t="shared" si="3"/>
        <v>47.12833333333333</v>
      </c>
      <c r="N29">
        <v>4</v>
      </c>
      <c r="O29">
        <f t="shared" si="2"/>
        <v>7.0458333333333331E-2</v>
      </c>
      <c r="P29">
        <f t="shared" si="2"/>
        <v>2.0175666666666667</v>
      </c>
      <c r="T29">
        <v>4</v>
      </c>
      <c r="Z29">
        <v>4</v>
      </c>
      <c r="AF29">
        <v>112.943</v>
      </c>
      <c r="AG29">
        <v>2916.33</v>
      </c>
      <c r="AL29">
        <v>4</v>
      </c>
      <c r="AR29">
        <v>4</v>
      </c>
      <c r="AS29">
        <v>13.8254</v>
      </c>
      <c r="AX29">
        <v>36.445999999999998</v>
      </c>
    </row>
    <row r="30" spans="1:51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f t="shared" si="1"/>
        <v>0.36327333333333334</v>
      </c>
      <c r="J30">
        <f t="shared" si="0"/>
        <v>23.622333333333334</v>
      </c>
      <c r="K30">
        <f t="shared" si="4"/>
        <v>1018.1420000000001</v>
      </c>
      <c r="M30">
        <f t="shared" si="3"/>
        <v>21.552000000000003</v>
      </c>
      <c r="N30">
        <v>8</v>
      </c>
      <c r="O30">
        <f t="shared" si="2"/>
        <v>3.5843E-2</v>
      </c>
      <c r="P30">
        <f t="shared" si="2"/>
        <v>1.0692066666666666</v>
      </c>
      <c r="T30">
        <v>8</v>
      </c>
      <c r="U30">
        <v>17.361499999999999</v>
      </c>
      <c r="V30">
        <v>632.78899999999999</v>
      </c>
      <c r="W30">
        <v>23233</v>
      </c>
      <c r="Z30">
        <v>8</v>
      </c>
      <c r="AA30">
        <v>42.23</v>
      </c>
      <c r="AB30">
        <v>1640.08</v>
      </c>
      <c r="AF30">
        <v>33.427199999999999</v>
      </c>
      <c r="AG30">
        <v>1352.47</v>
      </c>
      <c r="AL30">
        <v>8</v>
      </c>
      <c r="AM30">
        <v>214.79300000000001</v>
      </c>
      <c r="AN30">
        <v>11377.8</v>
      </c>
      <c r="AR30">
        <v>8</v>
      </c>
      <c r="AS30">
        <v>3.7631800000000002</v>
      </c>
      <c r="AT30">
        <v>395.589</v>
      </c>
      <c r="AU30">
        <v>13150.5</v>
      </c>
      <c r="AX30">
        <v>7.2862799999999996</v>
      </c>
      <c r="AY30">
        <v>1372.54</v>
      </c>
    </row>
    <row r="31" spans="1:51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f t="shared" si="1"/>
        <v>0.37943333333333334</v>
      </c>
      <c r="K31">
        <f t="shared" si="4"/>
        <v>921.78199999999993</v>
      </c>
      <c r="N31">
        <v>8</v>
      </c>
      <c r="O31">
        <f t="shared" si="2"/>
        <v>3.5554666666666665E-2</v>
      </c>
      <c r="P31">
        <f t="shared" si="2"/>
        <v>1.0697650000000001</v>
      </c>
      <c r="T31">
        <v>8</v>
      </c>
      <c r="U31">
        <v>19.6265</v>
      </c>
      <c r="V31">
        <v>615.34100000000001</v>
      </c>
      <c r="Z31">
        <v>8</v>
      </c>
      <c r="AA31">
        <v>53.9011</v>
      </c>
      <c r="AB31">
        <v>1654.56</v>
      </c>
      <c r="AF31">
        <v>31.661999999999999</v>
      </c>
      <c r="AG31">
        <v>1357.74</v>
      </c>
      <c r="AL31">
        <v>8</v>
      </c>
      <c r="AM31">
        <v>217.55799999999999</v>
      </c>
      <c r="AN31">
        <v>11059.3</v>
      </c>
      <c r="AR31">
        <v>8</v>
      </c>
      <c r="AS31">
        <v>3.7660999999999998</v>
      </c>
      <c r="AT31">
        <v>355.75099999999998</v>
      </c>
      <c r="AU31">
        <v>14038.2</v>
      </c>
      <c r="AX31">
        <v>7.6951999999999998</v>
      </c>
      <c r="AY31">
        <v>1363.58</v>
      </c>
    </row>
    <row r="32" spans="1:51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f t="shared" si="1"/>
        <v>0.36234000000000005</v>
      </c>
      <c r="K32">
        <f t="shared" si="4"/>
        <v>926.99799999999993</v>
      </c>
      <c r="N32">
        <v>8</v>
      </c>
      <c r="O32">
        <f t="shared" si="2"/>
        <v>3.5790166666666665E-2</v>
      </c>
      <c r="P32">
        <f t="shared" si="2"/>
        <v>1.0616366666666666</v>
      </c>
      <c r="T32">
        <v>8</v>
      </c>
      <c r="U32">
        <v>18.945699999999999</v>
      </c>
      <c r="V32">
        <v>648.80600000000004</v>
      </c>
      <c r="Z32">
        <v>8</v>
      </c>
      <c r="AA32">
        <v>44.323599999999999</v>
      </c>
      <c r="AB32">
        <v>1649.74</v>
      </c>
      <c r="AF32">
        <v>39.611800000000002</v>
      </c>
      <c r="AG32">
        <v>1346.63</v>
      </c>
      <c r="AL32">
        <v>8</v>
      </c>
      <c r="AM32">
        <v>207.96</v>
      </c>
      <c r="AR32">
        <v>8</v>
      </c>
      <c r="AS32">
        <v>3.7521300000000002</v>
      </c>
      <c r="AT32">
        <v>403.03300000000002</v>
      </c>
      <c r="AX32">
        <v>8.4294399999999996</v>
      </c>
      <c r="AY32">
        <v>1512.41</v>
      </c>
    </row>
    <row r="33" spans="1:52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f t="shared" si="1"/>
        <v>0.17820499999999997</v>
      </c>
      <c r="J33">
        <f t="shared" si="0"/>
        <v>5.1360166666666665</v>
      </c>
      <c r="K33">
        <f t="shared" si="4"/>
        <v>391.11599999999999</v>
      </c>
      <c r="M33">
        <f t="shared" si="3"/>
        <v>5.3251999999999997</v>
      </c>
      <c r="N33">
        <v>8</v>
      </c>
      <c r="O33">
        <f t="shared" si="2"/>
        <v>3.5815E-2</v>
      </c>
      <c r="P33">
        <f t="shared" si="2"/>
        <v>1.0692233333333332</v>
      </c>
      <c r="T33">
        <v>8</v>
      </c>
      <c r="U33">
        <v>17.2651</v>
      </c>
      <c r="V33">
        <v>620.27300000000002</v>
      </c>
      <c r="Z33">
        <v>8</v>
      </c>
      <c r="AA33">
        <v>54.658999999999999</v>
      </c>
      <c r="AB33">
        <v>1650.27</v>
      </c>
      <c r="AF33">
        <v>32.422199999999997</v>
      </c>
      <c r="AG33">
        <v>1319.87</v>
      </c>
      <c r="AL33">
        <v>8</v>
      </c>
      <c r="AM33">
        <v>220.911</v>
      </c>
      <c r="AR33">
        <v>8</v>
      </c>
      <c r="AS33">
        <v>4.0544599999999997</v>
      </c>
      <c r="AT33">
        <v>379.21</v>
      </c>
      <c r="AX33">
        <v>7.6358199999999998</v>
      </c>
    </row>
    <row r="34" spans="1:52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f t="shared" si="1"/>
        <v>0.19303666666666666</v>
      </c>
      <c r="J34">
        <f t="shared" si="0"/>
        <v>4.9707833333333333</v>
      </c>
      <c r="K34">
        <f t="shared" si="4"/>
        <v>393.416</v>
      </c>
      <c r="M34">
        <f t="shared" si="3"/>
        <v>5.3508500000000003</v>
      </c>
      <c r="N34">
        <v>8</v>
      </c>
      <c r="O34">
        <f t="shared" si="2"/>
        <v>3.5753666666666663E-2</v>
      </c>
      <c r="P34">
        <f t="shared" si="2"/>
        <v>1.0697733333333332</v>
      </c>
      <c r="T34">
        <v>8</v>
      </c>
      <c r="Z34">
        <v>8</v>
      </c>
      <c r="AF34">
        <v>31.901700000000002</v>
      </c>
      <c r="AG34">
        <v>1099.3800000000001</v>
      </c>
      <c r="AL34">
        <v>8</v>
      </c>
      <c r="AR34">
        <v>8</v>
      </c>
      <c r="AS34">
        <v>4.0082899999999997</v>
      </c>
      <c r="AT34">
        <v>400.14699999999999</v>
      </c>
      <c r="AX34">
        <v>7.6685999999999996</v>
      </c>
    </row>
    <row r="35" spans="1:52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f t="shared" si="1"/>
        <v>0.18193499999999999</v>
      </c>
      <c r="J35">
        <f t="shared" si="0"/>
        <v>4.9496500000000001</v>
      </c>
      <c r="K35">
        <f t="shared" si="4"/>
        <v>389.666</v>
      </c>
      <c r="M35">
        <f t="shared" si="3"/>
        <v>5.3311999999999999</v>
      </c>
      <c r="N35">
        <v>16</v>
      </c>
      <c r="O35">
        <f t="shared" si="2"/>
        <v>1.8580333333333334E-2</v>
      </c>
      <c r="P35">
        <f t="shared" si="2"/>
        <v>0.57930166666666671</v>
      </c>
      <c r="T35">
        <v>16</v>
      </c>
      <c r="U35">
        <v>4.4084099999999999</v>
      </c>
      <c r="V35">
        <v>256.834</v>
      </c>
      <c r="W35">
        <v>11137.1</v>
      </c>
      <c r="Z35">
        <v>16</v>
      </c>
      <c r="AA35">
        <v>11.3919</v>
      </c>
      <c r="AB35">
        <v>726.06</v>
      </c>
      <c r="AC35">
        <v>28453</v>
      </c>
      <c r="AF35">
        <v>13.456200000000001</v>
      </c>
      <c r="AG35">
        <v>1018.94</v>
      </c>
      <c r="AL35">
        <v>16</v>
      </c>
      <c r="AM35">
        <v>84.037300000000002</v>
      </c>
      <c r="AN35">
        <v>5599.24</v>
      </c>
      <c r="AR35">
        <v>16</v>
      </c>
      <c r="AS35">
        <v>2.1605099999999999</v>
      </c>
      <c r="AT35">
        <v>424.53300000000002</v>
      </c>
      <c r="AU35">
        <v>14638.4</v>
      </c>
      <c r="AX35">
        <v>4.1091100000000003</v>
      </c>
      <c r="AY35">
        <v>331.03800000000001</v>
      </c>
    </row>
    <row r="36" spans="1:52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H36">
        <v>124</v>
      </c>
      <c r="I36">
        <f t="shared" ref="I36:I38" si="5">I62/12</f>
        <v>0</v>
      </c>
      <c r="J36">
        <f t="shared" ref="J36:J38" si="6">J62/13</f>
        <v>0</v>
      </c>
      <c r="N36">
        <v>16</v>
      </c>
      <c r="O36">
        <f t="shared" si="2"/>
        <v>1.847E-2</v>
      </c>
      <c r="P36">
        <f t="shared" si="2"/>
        <v>0.57502500000000001</v>
      </c>
      <c r="T36">
        <v>16</v>
      </c>
      <c r="U36">
        <v>4.0432499999999996</v>
      </c>
      <c r="V36">
        <v>247.46799999999999</v>
      </c>
      <c r="W36">
        <v>11047.7</v>
      </c>
      <c r="Z36">
        <v>16</v>
      </c>
      <c r="AA36">
        <v>13.485099999999999</v>
      </c>
      <c r="AB36">
        <v>733.28899999999999</v>
      </c>
      <c r="AF36">
        <v>13.630699999999999</v>
      </c>
      <c r="AG36">
        <v>956.70600000000002</v>
      </c>
      <c r="AL36">
        <v>16</v>
      </c>
      <c r="AM36">
        <v>83.993799999999993</v>
      </c>
      <c r="AN36">
        <v>5615.84</v>
      </c>
      <c r="AR36">
        <v>16</v>
      </c>
      <c r="AS36">
        <v>2.3091499999999998</v>
      </c>
      <c r="AT36">
        <v>462.23700000000002</v>
      </c>
      <c r="AU36">
        <v>14153.2</v>
      </c>
      <c r="AX36">
        <v>3.7782300000000002</v>
      </c>
      <c r="AY36">
        <v>410.07499999999999</v>
      </c>
    </row>
    <row r="37" spans="1:52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H37">
        <v>124</v>
      </c>
      <c r="I37">
        <f t="shared" si="5"/>
        <v>0</v>
      </c>
      <c r="J37">
        <f t="shared" si="6"/>
        <v>0</v>
      </c>
      <c r="N37">
        <v>16</v>
      </c>
      <c r="O37">
        <f t="shared" si="2"/>
        <v>1.8494E-2</v>
      </c>
      <c r="P37">
        <f t="shared" si="2"/>
        <v>0.57332666666666665</v>
      </c>
      <c r="T37">
        <v>16</v>
      </c>
      <c r="U37">
        <v>4.0551399999999997</v>
      </c>
      <c r="V37">
        <v>244.07900000000001</v>
      </c>
      <c r="Z37">
        <v>16</v>
      </c>
      <c r="AA37">
        <v>12.716699999999999</v>
      </c>
      <c r="AB37">
        <v>704.52599999999995</v>
      </c>
      <c r="AF37">
        <v>13.7143</v>
      </c>
      <c r="AG37">
        <v>987.18700000000001</v>
      </c>
      <c r="AL37">
        <v>16</v>
      </c>
      <c r="AM37">
        <v>88.934600000000003</v>
      </c>
      <c r="AN37">
        <v>5816.1</v>
      </c>
      <c r="AR37">
        <v>16</v>
      </c>
      <c r="AS37">
        <v>2.1446999999999998</v>
      </c>
      <c r="AT37">
        <v>476.49799999999999</v>
      </c>
      <c r="AX37">
        <v>3.7623899999999999</v>
      </c>
      <c r="AY37">
        <v>345.88299999999998</v>
      </c>
    </row>
    <row r="38" spans="1:52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H38">
        <v>124</v>
      </c>
      <c r="I38">
        <f t="shared" si="5"/>
        <v>0</v>
      </c>
      <c r="J38">
        <f t="shared" si="6"/>
        <v>0</v>
      </c>
      <c r="N38">
        <v>16</v>
      </c>
      <c r="O38">
        <f t="shared" si="2"/>
        <v>1.8281666666666665E-2</v>
      </c>
      <c r="P38">
        <f t="shared" si="2"/>
        <v>0.56794</v>
      </c>
      <c r="T38">
        <v>16</v>
      </c>
      <c r="U38">
        <v>4.0430299999999999</v>
      </c>
      <c r="V38">
        <v>249.995</v>
      </c>
      <c r="Z38">
        <v>16</v>
      </c>
      <c r="AA38">
        <v>11.480399999999999</v>
      </c>
      <c r="AB38">
        <v>721.29200000000003</v>
      </c>
      <c r="AF38">
        <v>10.171799999999999</v>
      </c>
      <c r="AG38">
        <v>954.36199999999997</v>
      </c>
      <c r="AL38">
        <v>16</v>
      </c>
      <c r="AM38">
        <v>85.170299999999997</v>
      </c>
      <c r="AN38">
        <v>11366.1</v>
      </c>
      <c r="AR38">
        <v>16</v>
      </c>
      <c r="AS38">
        <v>2.1623399999999999</v>
      </c>
      <c r="AT38">
        <v>387.12799999999999</v>
      </c>
      <c r="AX38">
        <v>3.73298</v>
      </c>
      <c r="AY38">
        <v>284.93299999999999</v>
      </c>
    </row>
    <row r="39" spans="1:52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N39">
        <v>16</v>
      </c>
      <c r="O39">
        <f t="shared" si="2"/>
        <v>1.8302666666666665E-2</v>
      </c>
      <c r="P39">
        <f t="shared" si="2"/>
        <v>0.56923166666666669</v>
      </c>
      <c r="T39">
        <v>16</v>
      </c>
      <c r="U39">
        <v>4.08188</v>
      </c>
      <c r="V39">
        <v>259.125</v>
      </c>
      <c r="Z39">
        <v>16</v>
      </c>
      <c r="AA39">
        <v>11.5585</v>
      </c>
      <c r="AB39">
        <v>709.125</v>
      </c>
      <c r="AF39">
        <v>12.2605</v>
      </c>
      <c r="AG39">
        <v>971.72400000000005</v>
      </c>
      <c r="AL39">
        <v>16</v>
      </c>
      <c r="AM39">
        <v>83.458200000000005</v>
      </c>
      <c r="AN39">
        <v>11323.5</v>
      </c>
      <c r="AR39">
        <v>16</v>
      </c>
      <c r="AS39">
        <v>2.3310399999999998</v>
      </c>
      <c r="AT39">
        <v>476.25</v>
      </c>
      <c r="AX39">
        <v>3.6770800000000001</v>
      </c>
      <c r="AY39">
        <v>407.10500000000002</v>
      </c>
    </row>
    <row r="40" spans="1:52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N40">
        <v>32</v>
      </c>
      <c r="O40">
        <f t="shared" si="2"/>
        <v>9.3031666666666662E-3</v>
      </c>
      <c r="P40">
        <f t="shared" si="2"/>
        <v>0.30254500000000001</v>
      </c>
      <c r="T40">
        <v>32</v>
      </c>
      <c r="U40">
        <v>2.11591</v>
      </c>
      <c r="V40">
        <v>157.404</v>
      </c>
      <c r="W40">
        <v>5706.38</v>
      </c>
      <c r="Z40">
        <v>32</v>
      </c>
      <c r="AA40">
        <v>7.3185799999999999</v>
      </c>
      <c r="AB40">
        <v>428.51100000000002</v>
      </c>
      <c r="AC40">
        <v>14250.5</v>
      </c>
      <c r="AF40">
        <v>6.3245300000000002</v>
      </c>
      <c r="AG40">
        <v>483.40699999999998</v>
      </c>
      <c r="AH40">
        <v>27047.200000000001</v>
      </c>
      <c r="AL40">
        <v>32</v>
      </c>
      <c r="AM40">
        <v>43.302900000000001</v>
      </c>
      <c r="AN40">
        <v>6579.71</v>
      </c>
      <c r="AR40">
        <v>32</v>
      </c>
      <c r="AS40">
        <v>1.3849</v>
      </c>
      <c r="AT40">
        <v>207.28800000000001</v>
      </c>
      <c r="AU40">
        <v>8313.7999999999993</v>
      </c>
      <c r="AX40">
        <v>2.6609799999999999</v>
      </c>
      <c r="AY40">
        <v>155.172</v>
      </c>
      <c r="AZ40">
        <v>10150.4</v>
      </c>
    </row>
    <row r="41" spans="1:52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H41">
        <v>1</v>
      </c>
      <c r="I41" s="4">
        <v>175.54400000000001</v>
      </c>
      <c r="J41" s="4">
        <v>9153.82</v>
      </c>
      <c r="K41" s="4"/>
      <c r="N41">
        <v>32</v>
      </c>
      <c r="O41">
        <f t="shared" si="2"/>
        <v>9.3416833333333331E-3</v>
      </c>
      <c r="P41">
        <f t="shared" si="2"/>
        <v>0.29609000000000002</v>
      </c>
      <c r="T41">
        <v>32</v>
      </c>
      <c r="U41">
        <v>2.0946899999999999</v>
      </c>
      <c r="V41">
        <v>132.84100000000001</v>
      </c>
      <c r="W41">
        <v>5761.53</v>
      </c>
      <c r="Z41">
        <v>32</v>
      </c>
      <c r="AA41">
        <v>7.2561400000000003</v>
      </c>
      <c r="AB41">
        <v>433.798</v>
      </c>
      <c r="AC41">
        <v>14251.1</v>
      </c>
      <c r="AF41">
        <v>5.2693000000000003</v>
      </c>
      <c r="AG41">
        <v>479.07100000000003</v>
      </c>
      <c r="AL41">
        <v>32</v>
      </c>
      <c r="AM41">
        <v>50.503300000000003</v>
      </c>
      <c r="AN41">
        <v>6625.19</v>
      </c>
      <c r="AR41">
        <v>32</v>
      </c>
      <c r="AS41">
        <v>1.47312</v>
      </c>
      <c r="AT41">
        <v>198.98</v>
      </c>
      <c r="AU41">
        <v>8853.73</v>
      </c>
      <c r="AX41">
        <v>2.72546</v>
      </c>
      <c r="AY41">
        <v>161.41200000000001</v>
      </c>
      <c r="AZ41">
        <v>10171.6</v>
      </c>
    </row>
    <row r="42" spans="1:52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H42">
        <v>1</v>
      </c>
      <c r="I42" s="4">
        <v>169.36600000000001</v>
      </c>
      <c r="J42" s="4">
        <v>9209.94</v>
      </c>
      <c r="K42" s="4"/>
      <c r="N42">
        <v>32</v>
      </c>
      <c r="O42">
        <f t="shared" si="2"/>
        <v>9.3135000000000006E-3</v>
      </c>
      <c r="P42">
        <f t="shared" si="2"/>
        <v>0.29515333333333332</v>
      </c>
      <c r="T42">
        <v>32</v>
      </c>
      <c r="U42">
        <v>2.1623999999999999</v>
      </c>
      <c r="V42">
        <v>127.85599999999999</v>
      </c>
      <c r="W42">
        <v>5715.92</v>
      </c>
      <c r="Z42">
        <v>32</v>
      </c>
      <c r="AA42">
        <v>6.3373400000000002</v>
      </c>
      <c r="AB42">
        <v>415.45299999999997</v>
      </c>
      <c r="AF42">
        <v>6.3466699999999996</v>
      </c>
      <c r="AG42">
        <v>484.24</v>
      </c>
      <c r="AL42">
        <v>32</v>
      </c>
      <c r="AM42">
        <v>92.506</v>
      </c>
      <c r="AN42">
        <v>6287.75</v>
      </c>
      <c r="AR42">
        <v>32</v>
      </c>
      <c r="AS42">
        <v>1.3989499999999999</v>
      </c>
      <c r="AT42">
        <v>182.86500000000001</v>
      </c>
      <c r="AU42">
        <v>8146.48</v>
      </c>
      <c r="AX42">
        <v>2.5481699999999998</v>
      </c>
      <c r="AY42">
        <v>166.35499999999999</v>
      </c>
      <c r="AZ42">
        <v>10181.200000000001</v>
      </c>
    </row>
    <row r="43" spans="1:52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H43">
        <v>1</v>
      </c>
      <c r="I43" s="4">
        <v>168.654</v>
      </c>
      <c r="J43" s="4">
        <v>9166.4500000000007</v>
      </c>
      <c r="K43" s="4"/>
      <c r="N43">
        <v>32</v>
      </c>
      <c r="O43">
        <f t="shared" si="2"/>
        <v>9.3267000000000003E-3</v>
      </c>
      <c r="P43">
        <f t="shared" si="2"/>
        <v>0.29547166666666663</v>
      </c>
      <c r="T43">
        <v>32</v>
      </c>
      <c r="U43">
        <v>2.12507</v>
      </c>
      <c r="V43">
        <v>149.95599999999999</v>
      </c>
      <c r="W43">
        <v>5715.39</v>
      </c>
      <c r="Z43">
        <v>32</v>
      </c>
      <c r="AA43">
        <v>6.3307099999999998</v>
      </c>
      <c r="AB43">
        <v>392.87299999999999</v>
      </c>
      <c r="AF43">
        <v>5.4861300000000002</v>
      </c>
      <c r="AG43">
        <v>483.22300000000001</v>
      </c>
      <c r="AL43">
        <v>32</v>
      </c>
      <c r="AM43">
        <v>48.465600000000002</v>
      </c>
      <c r="AN43">
        <v>6504.61</v>
      </c>
      <c r="AR43">
        <v>32</v>
      </c>
      <c r="AS43">
        <v>1.4840599999999999</v>
      </c>
      <c r="AT43">
        <v>217.97900000000001</v>
      </c>
      <c r="AX43">
        <v>2.5445799999999998</v>
      </c>
      <c r="AY43">
        <v>165.80699999999999</v>
      </c>
    </row>
    <row r="44" spans="1:52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H44">
        <v>2</v>
      </c>
      <c r="I44" s="4">
        <v>94.716200000000001</v>
      </c>
      <c r="J44" s="4">
        <v>4932.71</v>
      </c>
      <c r="K44" s="4"/>
      <c r="N44">
        <v>32</v>
      </c>
      <c r="O44">
        <f t="shared" si="2"/>
        <v>9.3301500000000006E-3</v>
      </c>
      <c r="P44">
        <f t="shared" si="2"/>
        <v>0.29611999999999999</v>
      </c>
      <c r="T44">
        <v>32</v>
      </c>
      <c r="U44">
        <v>2.0856300000000001</v>
      </c>
      <c r="V44">
        <v>141.68100000000001</v>
      </c>
      <c r="W44">
        <v>5730.66</v>
      </c>
      <c r="Z44">
        <v>32</v>
      </c>
      <c r="AA44">
        <v>7.31996</v>
      </c>
      <c r="AB44">
        <v>408.35199999999998</v>
      </c>
      <c r="AF44">
        <v>5.2935299999999996</v>
      </c>
      <c r="AG44">
        <v>467.81400000000002</v>
      </c>
      <c r="AL44">
        <v>32</v>
      </c>
      <c r="AM44">
        <v>90.778400000000005</v>
      </c>
      <c r="AN44">
        <v>6560.15</v>
      </c>
      <c r="AR44">
        <v>32</v>
      </c>
      <c r="AS44">
        <v>1.4923900000000001</v>
      </c>
      <c r="AT44">
        <v>188.21299999999999</v>
      </c>
      <c r="AX44">
        <v>2.5448</v>
      </c>
      <c r="AY44">
        <v>166.11699999999999</v>
      </c>
    </row>
    <row r="45" spans="1:52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H45">
        <v>2</v>
      </c>
      <c r="I45" s="4">
        <v>94.711600000000004</v>
      </c>
      <c r="J45" s="4">
        <v>4911.26</v>
      </c>
      <c r="K45" s="4"/>
      <c r="N45">
        <v>64</v>
      </c>
      <c r="O45">
        <f t="shared" si="2"/>
        <v>4.9721833333333338E-3</v>
      </c>
      <c r="P45">
        <f t="shared" si="2"/>
        <v>0.15278149999999999</v>
      </c>
      <c r="Q45">
        <f>Q81/5</f>
        <v>3.2464399999999998</v>
      </c>
      <c r="T45">
        <v>64</v>
      </c>
      <c r="U45">
        <v>1.1104099999999999</v>
      </c>
      <c r="V45">
        <v>123.077</v>
      </c>
      <c r="W45">
        <v>5881.01</v>
      </c>
      <c r="Z45">
        <v>64</v>
      </c>
      <c r="AA45">
        <v>4.1922699999999997</v>
      </c>
      <c r="AB45">
        <v>261.56400000000002</v>
      </c>
      <c r="AC45">
        <v>12168.7</v>
      </c>
      <c r="AF45">
        <v>3.1915100000000001</v>
      </c>
      <c r="AG45">
        <v>323.23</v>
      </c>
      <c r="AH45">
        <v>12000.1</v>
      </c>
      <c r="AL45">
        <v>64</v>
      </c>
      <c r="AM45">
        <v>25.3552</v>
      </c>
      <c r="AN45">
        <v>3306.35</v>
      </c>
      <c r="AR45">
        <v>64</v>
      </c>
      <c r="AU45">
        <v>3381.57</v>
      </c>
      <c r="AX45">
        <v>1.9157500000000001</v>
      </c>
      <c r="AY45">
        <v>96.403800000000004</v>
      </c>
      <c r="AZ45">
        <v>4379.8</v>
      </c>
    </row>
    <row r="46" spans="1:52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H46">
        <v>2</v>
      </c>
      <c r="I46" s="4">
        <v>101.22799999999999</v>
      </c>
      <c r="J46" s="4">
        <v>4902.7299999999996</v>
      </c>
      <c r="K46" s="4"/>
      <c r="N46">
        <v>64</v>
      </c>
      <c r="O46">
        <f t="shared" si="2"/>
        <v>4.9183333333333336E-3</v>
      </c>
      <c r="P46">
        <f t="shared" si="2"/>
        <v>0.151531</v>
      </c>
      <c r="Q46">
        <f t="shared" ref="Q46:Q49" si="7">Q82/5</f>
        <v>3.0514399999999999</v>
      </c>
      <c r="T46">
        <v>64</v>
      </c>
      <c r="U46">
        <v>1.1018600000000001</v>
      </c>
      <c r="V46">
        <v>123.081</v>
      </c>
      <c r="W46">
        <v>5974.55</v>
      </c>
      <c r="Z46">
        <v>64</v>
      </c>
      <c r="AA46">
        <v>4.7901600000000002</v>
      </c>
      <c r="AB46">
        <v>272.78500000000003</v>
      </c>
      <c r="AC46">
        <v>11834.5</v>
      </c>
      <c r="AF46">
        <v>3.18513</v>
      </c>
      <c r="AG46">
        <v>319.77100000000002</v>
      </c>
      <c r="AL46">
        <v>64</v>
      </c>
      <c r="AM46">
        <v>38.870600000000003</v>
      </c>
      <c r="AN46">
        <v>3320.09</v>
      </c>
      <c r="AR46">
        <v>64</v>
      </c>
      <c r="AU46">
        <v>3601.37</v>
      </c>
      <c r="AX46">
        <v>1.9574</v>
      </c>
      <c r="AY46">
        <v>91.246899999999997</v>
      </c>
      <c r="AZ46">
        <v>4427.88</v>
      </c>
    </row>
    <row r="47" spans="1:52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H47">
        <v>4</v>
      </c>
      <c r="I47" s="4">
        <v>25.995999999999999</v>
      </c>
      <c r="J47" s="4">
        <v>1910.93</v>
      </c>
      <c r="K47" s="4"/>
      <c r="M47">
        <v>2118.77</v>
      </c>
      <c r="N47">
        <v>64</v>
      </c>
      <c r="O47">
        <f t="shared" si="2"/>
        <v>4.9338333333333335E-3</v>
      </c>
      <c r="P47">
        <f t="shared" si="2"/>
        <v>0.14907566666666666</v>
      </c>
      <c r="Q47">
        <f t="shared" si="7"/>
        <v>3.0491800000000002</v>
      </c>
      <c r="T47">
        <v>64</v>
      </c>
      <c r="U47">
        <v>1.12337</v>
      </c>
      <c r="V47">
        <v>138.62299999999999</v>
      </c>
      <c r="W47">
        <v>6051.43</v>
      </c>
      <c r="Z47">
        <v>64</v>
      </c>
      <c r="AA47">
        <v>4.5233600000000003</v>
      </c>
      <c r="AB47">
        <v>286.85899999999998</v>
      </c>
      <c r="AC47">
        <v>11738.1</v>
      </c>
      <c r="AF47">
        <v>3.2003200000000001</v>
      </c>
      <c r="AG47">
        <v>334.553</v>
      </c>
      <c r="AL47">
        <v>64</v>
      </c>
      <c r="AM47">
        <v>55.764499999999998</v>
      </c>
      <c r="AN47">
        <v>3350.89</v>
      </c>
      <c r="AR47">
        <v>64</v>
      </c>
      <c r="AU47">
        <v>3608.75</v>
      </c>
      <c r="AX47">
        <v>1.85721</v>
      </c>
      <c r="AY47">
        <v>94.351900000000001</v>
      </c>
      <c r="AZ47">
        <v>4495.53</v>
      </c>
    </row>
    <row r="48" spans="1:52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H48">
        <v>4</v>
      </c>
      <c r="I48" s="4">
        <v>24.286300000000001</v>
      </c>
      <c r="J48" s="4">
        <v>1917.57</v>
      </c>
      <c r="K48" s="4"/>
      <c r="M48">
        <v>2127.85</v>
      </c>
      <c r="N48">
        <v>64</v>
      </c>
      <c r="O48">
        <f t="shared" si="2"/>
        <v>4.9621666666666668E-3</v>
      </c>
      <c r="P48">
        <f t="shared" si="2"/>
        <v>0.14682100000000001</v>
      </c>
      <c r="Q48">
        <f t="shared" si="7"/>
        <v>3.0347</v>
      </c>
      <c r="T48">
        <v>64</v>
      </c>
      <c r="U48">
        <v>1.0958000000000001</v>
      </c>
      <c r="V48">
        <v>153.887</v>
      </c>
      <c r="W48">
        <v>5888.11</v>
      </c>
      <c r="Z48">
        <v>64</v>
      </c>
      <c r="AA48">
        <v>4.7907500000000001</v>
      </c>
      <c r="AB48">
        <v>294.23</v>
      </c>
      <c r="AF48">
        <v>3.1998099999999998</v>
      </c>
      <c r="AG48">
        <v>339.32299999999998</v>
      </c>
      <c r="AL48">
        <v>64</v>
      </c>
      <c r="AM48">
        <v>24.578600000000002</v>
      </c>
      <c r="AN48">
        <v>3461.02</v>
      </c>
      <c r="AR48">
        <v>64</v>
      </c>
      <c r="AU48">
        <v>3565.13</v>
      </c>
      <c r="AX48">
        <v>1.92119</v>
      </c>
      <c r="AZ48">
        <v>4428.21</v>
      </c>
    </row>
    <row r="49" spans="1:52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H49">
        <v>4</v>
      </c>
      <c r="I49" s="4">
        <v>26.204599999999999</v>
      </c>
      <c r="J49" s="4">
        <v>2048.13</v>
      </c>
      <c r="K49" s="4"/>
      <c r="M49">
        <v>2123.71</v>
      </c>
      <c r="N49">
        <v>64</v>
      </c>
      <c r="O49">
        <f t="shared" si="2"/>
        <v>4.9443166666666661E-3</v>
      </c>
      <c r="P49">
        <f t="shared" si="2"/>
        <v>0.14617050000000001</v>
      </c>
      <c r="Q49">
        <f t="shared" si="7"/>
        <v>3.0489000000000002</v>
      </c>
      <c r="T49">
        <v>64</v>
      </c>
      <c r="U49">
        <v>1.11053</v>
      </c>
      <c r="V49">
        <v>147.714</v>
      </c>
      <c r="W49">
        <v>6079.96</v>
      </c>
      <c r="Z49">
        <v>64</v>
      </c>
      <c r="AA49">
        <v>4.5175599999999996</v>
      </c>
      <c r="AB49">
        <v>279.69799999999998</v>
      </c>
      <c r="AF49">
        <v>3.1928100000000001</v>
      </c>
      <c r="AG49">
        <v>324.24200000000002</v>
      </c>
      <c r="AL49">
        <v>64</v>
      </c>
      <c r="AM49">
        <v>42.098399999999998</v>
      </c>
      <c r="AN49">
        <v>3416.48</v>
      </c>
      <c r="AR49">
        <v>64</v>
      </c>
      <c r="AU49">
        <v>3605.09</v>
      </c>
      <c r="AX49">
        <v>1.92628</v>
      </c>
      <c r="AZ49">
        <v>4416.33</v>
      </c>
    </row>
    <row r="50" spans="1:52">
      <c r="H50">
        <v>8</v>
      </c>
      <c r="I50" s="4">
        <v>8.9528599999999994</v>
      </c>
      <c r="J50" s="4">
        <v>711.83100000000002</v>
      </c>
      <c r="K50" s="4">
        <v>19367.400000000001</v>
      </c>
      <c r="M50">
        <v>1133.98</v>
      </c>
    </row>
    <row r="51" spans="1:52">
      <c r="H51">
        <v>8</v>
      </c>
      <c r="I51" s="4">
        <v>8.7197200000000006</v>
      </c>
      <c r="J51" s="4">
        <v>705.12300000000005</v>
      </c>
      <c r="K51" s="4"/>
      <c r="M51">
        <v>1092.1500000000001</v>
      </c>
      <c r="N51">
        <v>1</v>
      </c>
      <c r="O51">
        <v>1.82941</v>
      </c>
    </row>
    <row r="52" spans="1:52">
      <c r="H52">
        <v>8</v>
      </c>
      <c r="I52" s="4">
        <v>8.9151699999999998</v>
      </c>
      <c r="J52" s="4">
        <v>703.60500000000002</v>
      </c>
      <c r="K52" s="4"/>
      <c r="M52">
        <v>1209.98</v>
      </c>
      <c r="N52">
        <v>1</v>
      </c>
      <c r="O52">
        <v>1.8195399999999999</v>
      </c>
    </row>
    <row r="53" spans="1:52">
      <c r="H53">
        <v>16</v>
      </c>
      <c r="I53" s="4">
        <v>4.1299700000000001</v>
      </c>
      <c r="J53" s="4">
        <v>289.56</v>
      </c>
      <c r="K53" s="4">
        <v>10131</v>
      </c>
      <c r="M53">
        <v>280.63200000000001</v>
      </c>
      <c r="N53">
        <v>1</v>
      </c>
      <c r="O53">
        <v>1.81975</v>
      </c>
    </row>
    <row r="54" spans="1:52">
      <c r="H54">
        <v>16</v>
      </c>
      <c r="I54" s="4">
        <v>4.2125700000000004</v>
      </c>
      <c r="J54" s="4">
        <v>242.01599999999999</v>
      </c>
      <c r="K54" s="4">
        <v>10285.799999999999</v>
      </c>
      <c r="M54">
        <v>276.81400000000002</v>
      </c>
      <c r="N54">
        <v>1</v>
      </c>
      <c r="O54">
        <v>1.8194699999999999</v>
      </c>
    </row>
    <row r="55" spans="1:52">
      <c r="H55">
        <v>16</v>
      </c>
      <c r="I55" s="4">
        <v>4.0243200000000003</v>
      </c>
      <c r="J55" s="4">
        <v>257.77699999999999</v>
      </c>
      <c r="K55" s="4"/>
      <c r="M55">
        <v>282.77</v>
      </c>
      <c r="N55">
        <v>1</v>
      </c>
      <c r="O55">
        <v>1.82528</v>
      </c>
    </row>
    <row r="56" spans="1:52">
      <c r="H56">
        <v>32</v>
      </c>
      <c r="I56" s="4">
        <v>2.17964</v>
      </c>
      <c r="J56" s="4">
        <v>141.73400000000001</v>
      </c>
      <c r="K56" s="4">
        <v>5090.71</v>
      </c>
      <c r="M56">
        <v>129.31200000000001</v>
      </c>
      <c r="N56">
        <v>2</v>
      </c>
      <c r="O56">
        <v>0.73208600000000001</v>
      </c>
      <c r="P56">
        <v>22.016300000000001</v>
      </c>
    </row>
    <row r="57" spans="1:52">
      <c r="H57">
        <v>32</v>
      </c>
      <c r="I57" s="4">
        <v>2.2766000000000002</v>
      </c>
      <c r="J57" s="4"/>
      <c r="K57" s="4">
        <v>4608.91</v>
      </c>
      <c r="L57" s="2"/>
      <c r="M57">
        <v>130.73099999999999</v>
      </c>
      <c r="N57">
        <v>2</v>
      </c>
      <c r="O57">
        <v>0.73025899999999999</v>
      </c>
      <c r="P57">
        <v>21.966999999999999</v>
      </c>
    </row>
    <row r="58" spans="1:52">
      <c r="H58">
        <v>32</v>
      </c>
      <c r="I58" s="4">
        <v>2.1740400000000002</v>
      </c>
      <c r="J58" s="4"/>
      <c r="K58" s="4">
        <v>4634.99</v>
      </c>
      <c r="M58">
        <v>128.55000000000001</v>
      </c>
      <c r="N58">
        <v>2</v>
      </c>
      <c r="O58">
        <v>0.72931599999999996</v>
      </c>
      <c r="P58">
        <v>22.026599999999998</v>
      </c>
    </row>
    <row r="59" spans="1:52">
      <c r="H59">
        <v>64</v>
      </c>
      <c r="I59" s="4">
        <v>1.0692299999999999</v>
      </c>
      <c r="J59" s="4">
        <v>30.816099999999999</v>
      </c>
      <c r="K59" s="4">
        <v>1955.58</v>
      </c>
      <c r="M59">
        <v>31.9512</v>
      </c>
      <c r="N59">
        <v>2</v>
      </c>
      <c r="O59">
        <v>0.72885299999999997</v>
      </c>
      <c r="P59">
        <v>22.151199999999999</v>
      </c>
    </row>
    <row r="60" spans="1:52">
      <c r="H60">
        <v>64</v>
      </c>
      <c r="I60" s="4">
        <v>1.15822</v>
      </c>
      <c r="J60" s="4">
        <v>29.8247</v>
      </c>
      <c r="K60" s="4">
        <v>1967.08</v>
      </c>
      <c r="M60">
        <v>32.1051</v>
      </c>
      <c r="N60">
        <v>2</v>
      </c>
      <c r="O60">
        <v>0.72872800000000004</v>
      </c>
      <c r="P60">
        <v>22.133600000000001</v>
      </c>
    </row>
    <row r="61" spans="1:52">
      <c r="H61">
        <v>64</v>
      </c>
      <c r="I61" s="4">
        <v>1.09161</v>
      </c>
      <c r="J61" s="4">
        <v>29.697900000000001</v>
      </c>
      <c r="K61" s="4">
        <v>1948.33</v>
      </c>
      <c r="M61">
        <v>31.987200000000001</v>
      </c>
      <c r="N61">
        <v>4</v>
      </c>
      <c r="O61">
        <v>0.424904</v>
      </c>
      <c r="P61">
        <v>12.0937</v>
      </c>
    </row>
    <row r="62" spans="1:52">
      <c r="H62">
        <v>124</v>
      </c>
      <c r="N62">
        <v>4</v>
      </c>
      <c r="O62">
        <v>0.42131999999999997</v>
      </c>
      <c r="P62">
        <v>12.0677</v>
      </c>
    </row>
    <row r="63" spans="1:52">
      <c r="H63">
        <v>124</v>
      </c>
      <c r="N63">
        <v>4</v>
      </c>
      <c r="O63">
        <v>0.42267900000000003</v>
      </c>
      <c r="P63">
        <v>12.100199999999999</v>
      </c>
    </row>
    <row r="64" spans="1:52">
      <c r="H64">
        <v>124</v>
      </c>
      <c r="N64">
        <v>4</v>
      </c>
      <c r="O64">
        <v>0.42017300000000002</v>
      </c>
      <c r="P64">
        <v>12.078799999999999</v>
      </c>
    </row>
    <row r="65" spans="14:16">
      <c r="N65">
        <v>4</v>
      </c>
      <c r="O65">
        <v>0.42275000000000001</v>
      </c>
      <c r="P65">
        <v>12.105399999999999</v>
      </c>
    </row>
    <row r="66" spans="14:16">
      <c r="N66">
        <v>8</v>
      </c>
      <c r="O66">
        <v>0.215058</v>
      </c>
      <c r="P66">
        <v>6.4152399999999998</v>
      </c>
    </row>
    <row r="67" spans="14:16">
      <c r="N67">
        <v>8</v>
      </c>
      <c r="O67">
        <v>0.21332799999999999</v>
      </c>
      <c r="P67">
        <v>6.41859</v>
      </c>
    </row>
    <row r="68" spans="14:16">
      <c r="N68">
        <v>8</v>
      </c>
      <c r="O68">
        <v>0.21474099999999999</v>
      </c>
      <c r="P68">
        <v>6.3698199999999998</v>
      </c>
    </row>
    <row r="69" spans="14:16">
      <c r="N69">
        <v>8</v>
      </c>
      <c r="O69">
        <v>0.21489</v>
      </c>
      <c r="P69">
        <v>6.4153399999999996</v>
      </c>
    </row>
    <row r="70" spans="14:16">
      <c r="N70">
        <v>8</v>
      </c>
      <c r="O70">
        <v>0.21452199999999999</v>
      </c>
      <c r="P70">
        <v>6.4186399999999999</v>
      </c>
    </row>
    <row r="71" spans="14:16">
      <c r="N71">
        <v>16</v>
      </c>
      <c r="O71">
        <v>0.111482</v>
      </c>
      <c r="P71">
        <v>3.4758100000000001</v>
      </c>
    </row>
    <row r="72" spans="14:16">
      <c r="N72">
        <v>16</v>
      </c>
      <c r="O72">
        <v>0.11082</v>
      </c>
      <c r="P72">
        <v>3.4501499999999998</v>
      </c>
    </row>
    <row r="73" spans="14:16">
      <c r="N73">
        <v>16</v>
      </c>
      <c r="O73">
        <v>0.11096399999999999</v>
      </c>
      <c r="P73">
        <v>3.4399600000000001</v>
      </c>
    </row>
    <row r="74" spans="14:16">
      <c r="N74">
        <v>16</v>
      </c>
      <c r="O74">
        <v>0.10969</v>
      </c>
      <c r="P74">
        <v>3.4076399999999998</v>
      </c>
    </row>
    <row r="75" spans="14:16">
      <c r="N75">
        <v>16</v>
      </c>
      <c r="O75">
        <v>0.109816</v>
      </c>
      <c r="P75">
        <v>3.4153899999999999</v>
      </c>
    </row>
    <row r="76" spans="14:16">
      <c r="N76">
        <v>32</v>
      </c>
      <c r="O76">
        <v>5.5819000000000001E-2</v>
      </c>
      <c r="P76">
        <v>1.8152699999999999</v>
      </c>
    </row>
    <row r="77" spans="14:16">
      <c r="N77">
        <v>32</v>
      </c>
      <c r="O77">
        <v>5.6050099999999999E-2</v>
      </c>
      <c r="P77">
        <v>1.77654</v>
      </c>
    </row>
    <row r="78" spans="14:16">
      <c r="N78">
        <v>32</v>
      </c>
      <c r="O78">
        <v>5.5881E-2</v>
      </c>
      <c r="P78">
        <v>1.77092</v>
      </c>
    </row>
    <row r="79" spans="14:16">
      <c r="N79">
        <v>32</v>
      </c>
      <c r="O79">
        <v>5.5960200000000002E-2</v>
      </c>
      <c r="P79">
        <v>1.7728299999999999</v>
      </c>
    </row>
    <row r="80" spans="14:16">
      <c r="N80">
        <v>32</v>
      </c>
      <c r="O80">
        <v>5.59809E-2</v>
      </c>
      <c r="P80">
        <v>1.7767200000000001</v>
      </c>
    </row>
    <row r="81" spans="14:17">
      <c r="N81">
        <v>64</v>
      </c>
      <c r="O81">
        <v>2.9833100000000001E-2</v>
      </c>
      <c r="P81">
        <v>0.91668899999999998</v>
      </c>
      <c r="Q81">
        <v>16.232199999999999</v>
      </c>
    </row>
    <row r="82" spans="14:17">
      <c r="N82">
        <v>64</v>
      </c>
      <c r="O82">
        <v>2.9510000000000002E-2</v>
      </c>
      <c r="P82">
        <v>0.90918600000000005</v>
      </c>
      <c r="Q82">
        <v>15.257199999999999</v>
      </c>
    </row>
    <row r="83" spans="14:17">
      <c r="N83">
        <v>64</v>
      </c>
      <c r="O83">
        <v>2.9603000000000001E-2</v>
      </c>
      <c r="P83">
        <v>0.89445399999999997</v>
      </c>
      <c r="Q83">
        <v>15.245900000000001</v>
      </c>
    </row>
    <row r="84" spans="14:17">
      <c r="N84">
        <v>64</v>
      </c>
      <c r="O84">
        <v>2.9773000000000001E-2</v>
      </c>
      <c r="P84">
        <v>0.88092599999999999</v>
      </c>
      <c r="Q84">
        <v>15.173500000000001</v>
      </c>
    </row>
    <row r="85" spans="14:17">
      <c r="N85">
        <v>64</v>
      </c>
      <c r="O85">
        <v>2.9665899999999999E-2</v>
      </c>
      <c r="P85">
        <v>0.877023</v>
      </c>
      <c r="Q85">
        <v>15.2445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CC</vt:lpstr>
      <vt:lpstr>PageRank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cp:lastPrinted>2010-05-26T18:34:44Z</cp:lastPrinted>
  <dcterms:created xsi:type="dcterms:W3CDTF">2010-05-04T16:35:40Z</dcterms:created>
  <dcterms:modified xsi:type="dcterms:W3CDTF">2010-05-26T19:22:45Z</dcterms:modified>
</cp:coreProperties>
</file>