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queryTables/queryTable2.xml" ContentType="application/vnd.openxmlformats-officedocument.spreadsheetml.queryTable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queryTables/queryTable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840" yWindow="-420" windowWidth="34400" windowHeight="21160" tabRatio="500"/>
  </bookViews>
  <sheets>
    <sheet name="Sheet1" sheetId="1" r:id="rId1"/>
  </sheets>
  <definedNames>
    <definedName name="jj" localSheetId="0">Sheet1!#REF!</definedName>
    <definedName name="jj_1" localSheetId="0">Sheet1!$H$41:$I$64</definedName>
    <definedName name="jjj" localSheetId="0">Sheet1!$AL$15:$AM$84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1" i="1"/>
  <c r="AC10"/>
  <c r="AC9"/>
  <c r="AH11"/>
  <c r="AG11"/>
  <c r="AH10"/>
  <c r="AG10"/>
  <c r="AH9"/>
  <c r="AG9"/>
  <c r="AH8"/>
  <c r="AG8"/>
  <c r="AH7"/>
  <c r="AG7"/>
  <c r="AG6"/>
  <c r="AG5"/>
  <c r="AC11"/>
  <c r="AB11"/>
  <c r="AA11"/>
  <c r="AB10"/>
  <c r="AA10"/>
  <c r="AB9"/>
  <c r="AA9"/>
  <c r="AB8"/>
  <c r="AA8"/>
  <c r="AB7"/>
  <c r="AA7"/>
  <c r="AB6"/>
  <c r="AA6"/>
  <c r="AB5"/>
  <c r="AA5"/>
  <c r="W8"/>
  <c r="W11"/>
  <c r="W10"/>
  <c r="W9"/>
  <c r="V11"/>
  <c r="V10"/>
  <c r="V9"/>
  <c r="V8"/>
  <c r="V7"/>
  <c r="V6"/>
  <c r="V5"/>
  <c r="U11"/>
  <c r="U10"/>
  <c r="U9"/>
  <c r="U8"/>
  <c r="U7"/>
  <c r="U6"/>
  <c r="U5"/>
  <c r="P45"/>
  <c r="P46"/>
  <c r="P47"/>
  <c r="P48"/>
  <c r="P49"/>
  <c r="P11"/>
  <c r="P40"/>
  <c r="P41"/>
  <c r="P42"/>
  <c r="P43"/>
  <c r="P44"/>
  <c r="P10"/>
  <c r="P35"/>
  <c r="P36"/>
  <c r="P37"/>
  <c r="P38"/>
  <c r="P39"/>
  <c r="P9"/>
  <c r="P30"/>
  <c r="P31"/>
  <c r="P32"/>
  <c r="P33"/>
  <c r="P34"/>
  <c r="P8"/>
  <c r="P25"/>
  <c r="P26"/>
  <c r="P27"/>
  <c r="P28"/>
  <c r="P29"/>
  <c r="P7"/>
  <c r="P20"/>
  <c r="P21"/>
  <c r="P22"/>
  <c r="P23"/>
  <c r="P24"/>
  <c r="P6"/>
  <c r="O45"/>
  <c r="O46"/>
  <c r="O47"/>
  <c r="O48"/>
  <c r="O49"/>
  <c r="O11"/>
  <c r="O40"/>
  <c r="O41"/>
  <c r="O42"/>
  <c r="O43"/>
  <c r="O44"/>
  <c r="O10"/>
  <c r="O35"/>
  <c r="O36"/>
  <c r="O37"/>
  <c r="O38"/>
  <c r="O39"/>
  <c r="O9"/>
  <c r="O30"/>
  <c r="O31"/>
  <c r="O32"/>
  <c r="O33"/>
  <c r="O34"/>
  <c r="O8"/>
  <c r="O25"/>
  <c r="O26"/>
  <c r="O27"/>
  <c r="O28"/>
  <c r="O29"/>
  <c r="O7"/>
  <c r="O20"/>
  <c r="O21"/>
  <c r="O22"/>
  <c r="O23"/>
  <c r="O24"/>
  <c r="O6"/>
  <c r="O15"/>
  <c r="O16"/>
  <c r="O17"/>
  <c r="O18"/>
  <c r="O19"/>
  <c r="O5"/>
  <c r="K24"/>
  <c r="K8"/>
  <c r="K35"/>
  <c r="K34"/>
  <c r="K33"/>
  <c r="K32"/>
  <c r="K31"/>
  <c r="K30"/>
  <c r="K28"/>
  <c r="K27"/>
  <c r="J35"/>
  <c r="J34"/>
  <c r="J33"/>
  <c r="J30"/>
  <c r="J29"/>
  <c r="J28"/>
  <c r="J27"/>
  <c r="J26"/>
  <c r="J25"/>
  <c r="J24"/>
  <c r="J23"/>
  <c r="J22"/>
  <c r="J21"/>
  <c r="J20"/>
  <c r="J19"/>
  <c r="J18"/>
  <c r="J17"/>
  <c r="J16"/>
  <c r="J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G9"/>
  <c r="G8"/>
  <c r="G10"/>
  <c r="G11"/>
  <c r="C11"/>
  <c r="B11"/>
  <c r="K9"/>
  <c r="D11"/>
  <c r="D10"/>
  <c r="D9"/>
  <c r="D8"/>
  <c r="D7"/>
  <c r="D6"/>
  <c r="D5"/>
  <c r="F5"/>
  <c r="B10"/>
  <c r="B9"/>
  <c r="B8"/>
  <c r="B7"/>
  <c r="F11"/>
  <c r="F10"/>
  <c r="F9"/>
  <c r="F8"/>
  <c r="F7"/>
  <c r="F6"/>
  <c r="C10"/>
  <c r="C9"/>
  <c r="C8"/>
  <c r="C7"/>
  <c r="C6"/>
  <c r="C5"/>
  <c r="B6"/>
  <c r="B5"/>
  <c r="AN11"/>
  <c r="AN10"/>
  <c r="AN9"/>
  <c r="AN8"/>
  <c r="AN7"/>
  <c r="AN6"/>
  <c r="AN5"/>
  <c r="AM11"/>
  <c r="AM10"/>
  <c r="AM9"/>
  <c r="AM8"/>
  <c r="AM7"/>
  <c r="AM6"/>
  <c r="AM5"/>
  <c r="J38"/>
  <c r="J37"/>
  <c r="J36"/>
  <c r="K11"/>
  <c r="K10"/>
  <c r="J12"/>
  <c r="J11"/>
  <c r="J10"/>
  <c r="J9"/>
  <c r="J8"/>
  <c r="J7"/>
  <c r="J6"/>
  <c r="J5"/>
  <c r="I36"/>
  <c r="I37"/>
  <c r="I38"/>
  <c r="I12"/>
  <c r="I11"/>
  <c r="I10"/>
  <c r="I9"/>
  <c r="I8"/>
  <c r="I7"/>
  <c r="I6"/>
  <c r="I5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<sst xmlns="http://schemas.openxmlformats.org/spreadsheetml/2006/main" count="58" uniqueCount="27">
  <si>
    <t>All runs on odin, pernode mode</t>
    <phoneticPr fontId="5" type="noConversion"/>
  </si>
  <si>
    <t>Number of Processors</t>
    <phoneticPr fontId="5" type="noConversion"/>
  </si>
  <si>
    <t>R-MAT 20</t>
    <phoneticPr fontId="5" type="noConversion"/>
  </si>
  <si>
    <t>R-MAT 24</t>
    <phoneticPr fontId="5" type="noConversion"/>
  </si>
  <si>
    <t>R-MAT 28</t>
    <phoneticPr fontId="5" type="noConversion"/>
  </si>
  <si>
    <t>R-MAT 32</t>
    <phoneticPr fontId="5" type="noConversion"/>
  </si>
  <si>
    <t>PageRank</t>
    <phoneticPr fontId="5" type="noConversion"/>
  </si>
  <si>
    <t xml:space="preserve"> </t>
    <phoneticPr fontId="5" type="noConversion"/>
  </si>
  <si>
    <t xml:space="preserve"> </t>
    <phoneticPr fontId="5" type="noConversion"/>
  </si>
  <si>
    <t xml:space="preserve"> </t>
    <phoneticPr fontId="5" type="noConversion"/>
  </si>
  <si>
    <t>ORIG ALG</t>
    <phoneticPr fontId="5" type="noConversion"/>
  </si>
  <si>
    <t>R-MAT 24</t>
    <phoneticPr fontId="5" type="noConversion"/>
  </si>
  <si>
    <t>Times per iteration</t>
    <phoneticPr fontId="5" type="noConversion"/>
  </si>
  <si>
    <t>ORIG ALG</t>
    <phoneticPr fontId="5" type="noConversion"/>
  </si>
  <si>
    <t>RMAT-28</t>
    <phoneticPr fontId="5" type="noConversion"/>
  </si>
  <si>
    <t>ORIG ALG</t>
    <phoneticPr fontId="5" type="noConversion"/>
  </si>
  <si>
    <t>RMAT-28</t>
    <phoneticPr fontId="5" type="noConversion"/>
  </si>
  <si>
    <t>Trilinos</t>
    <phoneticPr fontId="5" type="noConversion"/>
  </si>
  <si>
    <t>RMAT-20</t>
    <phoneticPr fontId="5" type="noConversion"/>
  </si>
  <si>
    <t>Trilinos</t>
    <phoneticPr fontId="5" type="noConversion"/>
  </si>
  <si>
    <t>RMAT-24</t>
    <phoneticPr fontId="5" type="noConversion"/>
  </si>
  <si>
    <t>Luby</t>
    <phoneticPr fontId="5" type="noConversion"/>
  </si>
  <si>
    <t>CC</t>
    <phoneticPr fontId="5" type="noConversion"/>
  </si>
  <si>
    <t>Tri</t>
    <phoneticPr fontId="5" type="noConversion"/>
  </si>
  <si>
    <t>SSSP:  Not run yet without bad nodes</t>
    <phoneticPr fontId="5" type="noConversion"/>
  </si>
  <si>
    <t>RMAT Generation:  Not run yet without bad nodes</t>
    <phoneticPr fontId="5" type="noConversion"/>
  </si>
  <si>
    <t>Pagerank</t>
    <phoneticPr fontId="5" type="noConversion"/>
  </si>
</sst>
</file>

<file path=xl/styles.xml><?xml version="1.0" encoding="utf-8"?>
<styleSheet xmlns="http://schemas.openxmlformats.org/spreadsheetml/2006/main">
  <fonts count="6">
    <font>
      <sz val="10"/>
      <name val="Verdana"/>
    </font>
    <font>
      <sz val="10"/>
      <name val="Verdana"/>
    </font>
    <font>
      <i/>
      <sz val="10"/>
      <name val="Verdana"/>
    </font>
    <font>
      <i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4" fillId="0" borderId="0" xfId="0" applyFont="1"/>
    <xf numFmtId="2" fontId="3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85"/>
  <sheetViews>
    <sheetView tabSelected="1" view="pageLayout" topLeftCell="F1" workbookViewId="0">
      <selection activeCell="F20" sqref="F20:F49"/>
    </sheetView>
  </sheetViews>
  <sheetFormatPr baseColWidth="10" defaultRowHeight="13"/>
  <cols>
    <col min="1" max="1" width="9.5703125" customWidth="1"/>
    <col min="2" max="2" width="8" customWidth="1"/>
    <col min="8" max="8" width="16.5703125" customWidth="1"/>
    <col min="38" max="38" width="16.140625" customWidth="1"/>
    <col min="39" max="39" width="8" customWidth="1"/>
  </cols>
  <sheetData>
    <row r="1" spans="1:42">
      <c r="A1" t="s">
        <v>25</v>
      </c>
      <c r="H1" t="s">
        <v>6</v>
      </c>
      <c r="N1" t="s">
        <v>26</v>
      </c>
      <c r="T1" t="s">
        <v>21</v>
      </c>
      <c r="Z1" t="s">
        <v>22</v>
      </c>
      <c r="AF1" t="s">
        <v>23</v>
      </c>
      <c r="AL1" t="s">
        <v>24</v>
      </c>
    </row>
    <row r="2" spans="1:42">
      <c r="A2" t="s">
        <v>0</v>
      </c>
      <c r="H2" t="s">
        <v>0</v>
      </c>
      <c r="J2" t="s">
        <v>12</v>
      </c>
      <c r="AL2" t="s">
        <v>0</v>
      </c>
    </row>
    <row r="3" spans="1:42">
      <c r="F3" t="s">
        <v>10</v>
      </c>
      <c r="G3" t="s">
        <v>13</v>
      </c>
      <c r="M3" t="s">
        <v>15</v>
      </c>
      <c r="O3" t="s">
        <v>17</v>
      </c>
      <c r="P3" t="s">
        <v>19</v>
      </c>
      <c r="Q3" t="s">
        <v>19</v>
      </c>
    </row>
    <row r="4" spans="1:4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11</v>
      </c>
      <c r="G4" t="s">
        <v>14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16</v>
      </c>
      <c r="O4" t="s">
        <v>18</v>
      </c>
      <c r="P4" t="s">
        <v>20</v>
      </c>
      <c r="Q4" t="s">
        <v>16</v>
      </c>
      <c r="T4" t="s">
        <v>1</v>
      </c>
      <c r="U4" t="s">
        <v>2</v>
      </c>
      <c r="V4" t="s">
        <v>3</v>
      </c>
      <c r="W4" t="s">
        <v>4</v>
      </c>
      <c r="X4" t="s">
        <v>5</v>
      </c>
      <c r="Z4" t="s">
        <v>1</v>
      </c>
      <c r="AA4" t="s">
        <v>2</v>
      </c>
      <c r="AB4" t="s">
        <v>3</v>
      </c>
      <c r="AC4" t="s">
        <v>4</v>
      </c>
      <c r="AD4" t="s">
        <v>5</v>
      </c>
      <c r="AF4" t="s">
        <v>1</v>
      </c>
      <c r="AG4" t="s">
        <v>2</v>
      </c>
      <c r="AH4" t="s">
        <v>3</v>
      </c>
      <c r="AI4" t="s">
        <v>4</v>
      </c>
      <c r="AJ4" t="s">
        <v>5</v>
      </c>
      <c r="AL4" t="s">
        <v>1</v>
      </c>
      <c r="AM4" t="s">
        <v>2</v>
      </c>
      <c r="AN4" t="s">
        <v>3</v>
      </c>
      <c r="AO4" t="s">
        <v>4</v>
      </c>
      <c r="AP4" t="s">
        <v>5</v>
      </c>
    </row>
    <row r="5" spans="1:42">
      <c r="A5">
        <v>1</v>
      </c>
      <c r="B5" s="3">
        <f>AVERAGE(B15:B19)</f>
        <v>120.92904000000001</v>
      </c>
      <c r="C5" s="3" t="e">
        <f>AVERAGE(C15:C19)</f>
        <v>#DIV/0!</v>
      </c>
      <c r="D5" s="3" t="e">
        <f>AVERAGE(D15:D19)</f>
        <v>#DIV/0!</v>
      </c>
      <c r="E5" s="4"/>
      <c r="F5" s="3" t="e">
        <f>AVERAGE(F15:F19)</f>
        <v>#DIV/0!</v>
      </c>
      <c r="G5" s="3"/>
      <c r="H5">
        <v>1</v>
      </c>
      <c r="I5" s="1">
        <f>AVERAGE(I15:I17)</f>
        <v>28.531333333333333</v>
      </c>
      <c r="J5" s="1">
        <f>AVERAGE(J15:J17)</f>
        <v>1529.4561111111113</v>
      </c>
      <c r="K5" s="1" t="s">
        <v>7</v>
      </c>
      <c r="L5" s="1"/>
      <c r="O5">
        <f>AVERAGE(O15:O19)</f>
        <v>0.30378166666666673</v>
      </c>
      <c r="T5">
        <v>1</v>
      </c>
      <c r="U5">
        <f>AVERAGE(U15:U19)</f>
        <v>150.76600000000002</v>
      </c>
      <c r="V5">
        <f>AVERAGE(V15:V19)</f>
        <v>8259.74</v>
      </c>
      <c r="Z5">
        <v>1</v>
      </c>
      <c r="AA5">
        <f>AVERAGE(AA15:AA19)</f>
        <v>410.38033333333328</v>
      </c>
      <c r="AB5">
        <f>AVERAGE(AB15:AB19)</f>
        <v>20011.2</v>
      </c>
      <c r="AF5">
        <v>1</v>
      </c>
      <c r="AG5">
        <f>AVERAGE(AG15:AG19)</f>
        <v>1960.7150000000001</v>
      </c>
      <c r="AL5">
        <v>1</v>
      </c>
      <c r="AM5" s="1">
        <f>AVERAGE(AM15:AM24)</f>
        <v>98.959870000000024</v>
      </c>
      <c r="AN5" s="1">
        <f>AVERAGE(AN15:AN24)</f>
        <v>5763.19</v>
      </c>
      <c r="AO5" s="1"/>
      <c r="AP5" s="1"/>
    </row>
    <row r="6" spans="1:42">
      <c r="A6">
        <v>2</v>
      </c>
      <c r="B6" s="3">
        <f>AVERAGE(B20:B24)</f>
        <v>49.076080000000005</v>
      </c>
      <c r="C6" s="5" t="e">
        <f>AVERAGE(C20:C24)</f>
        <v>#DIV/0!</v>
      </c>
      <c r="D6" s="5" t="e">
        <f>AVERAGE(D20:D24)</f>
        <v>#DIV/0!</v>
      </c>
      <c r="E6" s="4"/>
      <c r="F6" s="5">
        <f>AVERAGE(F20:F24)</f>
        <v>76.417819999999992</v>
      </c>
      <c r="G6" s="5"/>
      <c r="H6">
        <v>2</v>
      </c>
      <c r="I6" s="1">
        <f>AVERAGE(I18:I20)</f>
        <v>16.147544444444446</v>
      </c>
      <c r="J6" s="1">
        <f>AVERAGE(J18:J20)</f>
        <v>819.26111111111106</v>
      </c>
      <c r="K6" s="1" t="s">
        <v>8</v>
      </c>
      <c r="L6" s="1"/>
      <c r="O6">
        <f>AVERAGE(O20:O24)</f>
        <v>0.12164140000000001</v>
      </c>
      <c r="P6">
        <f>AVERAGE(P20:P24)</f>
        <v>3.6764899999999998</v>
      </c>
      <c r="T6">
        <v>2</v>
      </c>
      <c r="U6">
        <f>AVERAGE(U20:U24)</f>
        <v>106.48399999999999</v>
      </c>
      <c r="V6">
        <f>AVERAGE(V20:V24)</f>
        <v>4943.416666666667</v>
      </c>
      <c r="Z6">
        <v>2</v>
      </c>
      <c r="AA6">
        <f>AVERAGE(AA20:AA24)</f>
        <v>266.76033333333334</v>
      </c>
      <c r="AB6">
        <f>AVERAGE(AB20:AB24)</f>
        <v>12141.8</v>
      </c>
      <c r="AF6">
        <v>2</v>
      </c>
      <c r="AG6">
        <f>AVERAGE(AG20:AG24)</f>
        <v>1225.6000000000001</v>
      </c>
      <c r="AL6">
        <v>2</v>
      </c>
      <c r="AM6" s="1">
        <f>AVERAGE(AM25:AM34)</f>
        <v>56.68085</v>
      </c>
      <c r="AN6" s="1">
        <f>AVERAGE(AN25:AN34)</f>
        <v>2426.3740000000003</v>
      </c>
      <c r="AO6" s="1"/>
      <c r="AP6" s="1"/>
    </row>
    <row r="7" spans="1:42">
      <c r="A7">
        <v>4</v>
      </c>
      <c r="B7" s="5">
        <f>AVERAGE(B25:B29)</f>
        <v>12.405280000000001</v>
      </c>
      <c r="C7" s="5" t="e">
        <f>AVERAGE(C25:C29)</f>
        <v>#DIV/0!</v>
      </c>
      <c r="D7" s="5" t="e">
        <f>AVERAGE(D25:D29)</f>
        <v>#DIV/0!</v>
      </c>
      <c r="E7" s="4"/>
      <c r="F7" s="5">
        <f>AVERAGE(F25:F29)</f>
        <v>70.008279999999999</v>
      </c>
      <c r="G7" s="5"/>
      <c r="H7">
        <v>4</v>
      </c>
      <c r="I7" s="1">
        <f>AVERAGE(I21:I23)</f>
        <v>4.2492722222222232</v>
      </c>
      <c r="J7" s="1">
        <f>AVERAGE(J21:J23)</f>
        <v>326.47944444444443</v>
      </c>
      <c r="K7" s="1" t="s">
        <v>9</v>
      </c>
      <c r="L7" s="1"/>
      <c r="O7">
        <f>AVERAGE(O25:O29)</f>
        <v>7.039419999999999E-2</v>
      </c>
      <c r="P7">
        <f>AVERAGE(P25:P29)</f>
        <v>2.0148600000000001</v>
      </c>
      <c r="T7">
        <v>4</v>
      </c>
      <c r="U7">
        <f>AVERAGE(U25:U29)</f>
        <v>53.930299999999995</v>
      </c>
      <c r="V7">
        <f>AVERAGE(V25:V29)</f>
        <v>1943.665</v>
      </c>
      <c r="Z7">
        <v>4</v>
      </c>
      <c r="AA7">
        <f>AVERAGE(AA25:AA29)</f>
        <v>146.07225</v>
      </c>
      <c r="AB7">
        <f>AVERAGE(AB25:AB29)</f>
        <v>5206.5774999999994</v>
      </c>
      <c r="AF7">
        <v>4</v>
      </c>
      <c r="AG7">
        <f>AVERAGE(AG25:AG29)</f>
        <v>572.35</v>
      </c>
      <c r="AH7">
        <f>AVERAGE(AH25:AH29)</f>
        <v>26946.7</v>
      </c>
      <c r="AL7">
        <v>4</v>
      </c>
      <c r="AM7" s="1">
        <f>AVERAGE(AM35:AM44)</f>
        <v>13.016690000000001</v>
      </c>
      <c r="AN7" s="1">
        <f>AVERAGE(AN35:AN44)</f>
        <v>924.60090000000002</v>
      </c>
      <c r="AO7" s="1"/>
      <c r="AP7" s="1"/>
    </row>
    <row r="8" spans="1:42">
      <c r="A8">
        <v>8</v>
      </c>
      <c r="B8" s="5">
        <f>AVERAGE(B30:B34)</f>
        <v>5.6257440000000001</v>
      </c>
      <c r="C8" s="5">
        <f>AVERAGE(C30:C34)</f>
        <v>171.24979999999999</v>
      </c>
      <c r="D8" s="5" t="e">
        <f>AVERAGE(D30:D34)</f>
        <v>#DIV/0!</v>
      </c>
      <c r="E8" s="4"/>
      <c r="F8" s="5">
        <f>AVERAGE(F30:F34)</f>
        <v>12.86124</v>
      </c>
      <c r="G8" s="5" t="e">
        <f>AVERAGE(G30:G34)</f>
        <v>#DIV/0!</v>
      </c>
      <c r="H8">
        <v>8</v>
      </c>
      <c r="I8" s="1">
        <f>AVERAGE(I24:I26)</f>
        <v>1.4770972222222223</v>
      </c>
      <c r="J8" s="1">
        <f>AVERAGE(J24:J26)</f>
        <v>117.80883333333334</v>
      </c>
      <c r="K8" s="1">
        <f>AVERAGE(K24:K26)</f>
        <v>3873.4800000000005</v>
      </c>
      <c r="L8" s="1"/>
      <c r="O8">
        <f>AVERAGE(O30:O34)</f>
        <v>3.57513E-2</v>
      </c>
      <c r="P8">
        <f>AVERAGE(P30:P34)</f>
        <v>1.0679209999999999</v>
      </c>
      <c r="T8">
        <v>8</v>
      </c>
      <c r="U8">
        <f>AVERAGE(U30:U34)</f>
        <v>18.299700000000001</v>
      </c>
      <c r="V8">
        <f>AVERAGE(V30:V34)</f>
        <v>629.30225000000007</v>
      </c>
      <c r="W8">
        <f>AVERAGE(W30:W34)</f>
        <v>23233</v>
      </c>
      <c r="Z8">
        <v>8</v>
      </c>
      <c r="AA8">
        <f>AVERAGE(AA30:AA34)</f>
        <v>48.778424999999999</v>
      </c>
      <c r="AB8">
        <f>AVERAGE(AB30:AB34)</f>
        <v>1648.6624999999999</v>
      </c>
      <c r="AF8">
        <v>8</v>
      </c>
      <c r="AG8">
        <f>AVERAGE(AG30:AG34)</f>
        <v>215.30549999999999</v>
      </c>
      <c r="AH8">
        <f>AVERAGE(AH30:AH34)</f>
        <v>11218.55</v>
      </c>
      <c r="AL8">
        <v>8</v>
      </c>
      <c r="AM8" s="1">
        <f>AVERAGE(AM45:AM54)</f>
        <v>4.0994849999999996</v>
      </c>
      <c r="AN8" s="1">
        <f>AVERAGE(AN45:AN54)</f>
        <v>409.97899999999998</v>
      </c>
      <c r="AO8" s="1"/>
      <c r="AP8" s="1"/>
    </row>
    <row r="9" spans="1:42">
      <c r="A9">
        <v>16</v>
      </c>
      <c r="B9" s="5">
        <f>AVERAGE(B35:B39)</f>
        <v>3.1793040000000001</v>
      </c>
      <c r="C9" s="5">
        <f>AVERAGE(C35:C39)</f>
        <v>133.88560000000001</v>
      </c>
      <c r="D9" s="5" t="e">
        <f>AVERAGE(D35:D39)</f>
        <v>#DIV/0!</v>
      </c>
      <c r="E9" s="4"/>
      <c r="F9" s="5">
        <f>AVERAGE(F35:F39)</f>
        <v>5.589944</v>
      </c>
      <c r="G9" s="5" t="e">
        <f>AVERAGE(G35:G39)</f>
        <v>#DIV/0!</v>
      </c>
      <c r="H9">
        <v>16</v>
      </c>
      <c r="I9" s="1">
        <f>AVERAGE(I27:I29)</f>
        <v>0.68704777777777781</v>
      </c>
      <c r="J9" s="1">
        <f>AVERAGE(J27:J29)</f>
        <v>43.852944444444439</v>
      </c>
      <c r="K9" s="1">
        <f>AVERAGE(K27:K29)</f>
        <v>2041.6799999999998</v>
      </c>
      <c r="L9" s="1"/>
      <c r="O9">
        <f>AVERAGE(O35:O39)</f>
        <v>1.8425733333333333E-2</v>
      </c>
      <c r="P9">
        <f>AVERAGE(P35:P39)</f>
        <v>0.57296500000000006</v>
      </c>
      <c r="T9">
        <v>16</v>
      </c>
      <c r="U9">
        <f>AVERAGE(U35:U39)</f>
        <v>4.1263419999999993</v>
      </c>
      <c r="V9">
        <f>AVERAGE(V35:V39)</f>
        <v>251.50020000000004</v>
      </c>
      <c r="W9">
        <f>AVERAGE(W35:W39)</f>
        <v>11092.400000000001</v>
      </c>
      <c r="Z9">
        <v>16</v>
      </c>
      <c r="AA9">
        <f>AVERAGE(AA35:AA39)</f>
        <v>12.126520000000001</v>
      </c>
      <c r="AB9">
        <f>AVERAGE(AB35:AB39)</f>
        <v>718.85839999999996</v>
      </c>
      <c r="AC9">
        <f>AVERAGE(AC35:AC39)</f>
        <v>28453</v>
      </c>
      <c r="AF9">
        <v>16</v>
      </c>
      <c r="AG9">
        <f>AVERAGE(AG35:AG39)</f>
        <v>85.118840000000006</v>
      </c>
      <c r="AH9">
        <f>AVERAGE(AH35:AH39)</f>
        <v>7944.1559999999999</v>
      </c>
      <c r="AL9">
        <v>16</v>
      </c>
      <c r="AM9" s="1">
        <f>AVERAGE(AM55:AM64)</f>
        <v>2.3383849999999997</v>
      </c>
      <c r="AN9" s="1">
        <f>AVERAGE(AN55:AN64)</f>
        <v>423.61710000000005</v>
      </c>
      <c r="AO9" s="1"/>
      <c r="AP9" s="1"/>
    </row>
    <row r="10" spans="1:42">
      <c r="A10">
        <v>32</v>
      </c>
      <c r="B10" s="5">
        <f>AVERAGE(B40:B44)</f>
        <v>2.186674</v>
      </c>
      <c r="C10" s="5">
        <f>AVERAGE(C40:C44)</f>
        <v>75.921019999999999</v>
      </c>
      <c r="D10" s="5" t="e">
        <f>AVERAGE(D40:D44)</f>
        <v>#DIV/0!</v>
      </c>
      <c r="E10" s="4"/>
      <c r="F10" s="5">
        <f>AVERAGE(F40:F44)</f>
        <v>2.8353440000000001</v>
      </c>
      <c r="G10" s="5" t="e">
        <f>AVERAGE(G40:G44)</f>
        <v>#DIV/0!</v>
      </c>
      <c r="H10">
        <v>32</v>
      </c>
      <c r="I10" s="1">
        <f>AVERAGE(I30:I32)</f>
        <v>0.36834888888888889</v>
      </c>
      <c r="J10" s="1">
        <f>AVERAGE(J30:J32)</f>
        <v>23.622333333333334</v>
      </c>
      <c r="K10" s="1">
        <f>AVERAGE(K30:K32)</f>
        <v>955.64066666666668</v>
      </c>
      <c r="L10" s="1"/>
      <c r="O10">
        <f>AVERAGE(O40:O44)</f>
        <v>9.3230400000000012E-3</v>
      </c>
      <c r="P10">
        <f>AVERAGE(P40:P44)</f>
        <v>0.29707600000000001</v>
      </c>
      <c r="T10">
        <v>32</v>
      </c>
      <c r="U10">
        <f>AVERAGE(U40:U44)</f>
        <v>2.1167399999999996</v>
      </c>
      <c r="V10">
        <f>AVERAGE(V40:V44)</f>
        <v>141.94760000000002</v>
      </c>
      <c r="W10">
        <f>AVERAGE(W40:W44)</f>
        <v>5725.9760000000006</v>
      </c>
      <c r="Z10">
        <v>32</v>
      </c>
      <c r="AA10">
        <f>AVERAGE(AA40:AA44)</f>
        <v>6.9125460000000007</v>
      </c>
      <c r="AB10">
        <f>AVERAGE(AB40:AB44)</f>
        <v>415.79740000000004</v>
      </c>
      <c r="AC10">
        <f>AVERAGE(AC40:AC44)</f>
        <v>14250.8</v>
      </c>
      <c r="AF10">
        <v>32</v>
      </c>
      <c r="AG10">
        <f>AVERAGE(AG40:AG44)</f>
        <v>65.111239999999995</v>
      </c>
      <c r="AH10">
        <f>AVERAGE(AH40:AH44)</f>
        <v>6511.4820000000009</v>
      </c>
      <c r="AL10">
        <v>32</v>
      </c>
      <c r="AM10" s="1">
        <f>AVERAGE(AM65:AM74)</f>
        <v>1.509998</v>
      </c>
      <c r="AN10" s="1">
        <f>AVERAGE(AN65:AN74)</f>
        <v>212.72780000000003</v>
      </c>
      <c r="AO10" s="1"/>
      <c r="AP10" s="1"/>
    </row>
    <row r="11" spans="1:42">
      <c r="A11">
        <v>64</v>
      </c>
      <c r="B11" s="5">
        <f>AVERAGE(B45:B49)</f>
        <v>1.7197800000000001</v>
      </c>
      <c r="C11" s="5">
        <f>AVERAGE(C45:C49)</f>
        <v>14.657399999999999</v>
      </c>
      <c r="D11" s="5" t="e">
        <f>AVERAGE(D45:D49)</f>
        <v>#DIV/0!</v>
      </c>
      <c r="E11" s="4"/>
      <c r="F11" s="5">
        <f>AVERAGE(F45:F49)</f>
        <v>1.6948219999999998</v>
      </c>
      <c r="G11" s="5" t="e">
        <f>AVERAGE(G45:G49)</f>
        <v>#DIV/0!</v>
      </c>
      <c r="H11">
        <v>64</v>
      </c>
      <c r="I11" s="1">
        <f>AVERAGE(I33:I35)</f>
        <v>0.18439222222222221</v>
      </c>
      <c r="J11" s="1">
        <f>AVERAGE(J33:J35)</f>
        <v>5.0188166666666669</v>
      </c>
      <c r="K11" s="1">
        <f>AVERAGE(K33:K35)</f>
        <v>391.39933333333329</v>
      </c>
      <c r="L11" s="1"/>
      <c r="O11">
        <f>AVERAGE(O45:O49)</f>
        <v>4.9461666666666673E-3</v>
      </c>
      <c r="P11">
        <f>AVERAGE(P45:P49)</f>
        <v>0.14927593333333333</v>
      </c>
      <c r="Q11">
        <f>AVERAGE(Q45:Q49)</f>
        <v>15.43066</v>
      </c>
      <c r="T11">
        <v>64</v>
      </c>
      <c r="U11">
        <f>AVERAGE(U45:U49)</f>
        <v>1.1083940000000001</v>
      </c>
      <c r="V11">
        <f>AVERAGE(V45:V49)</f>
        <v>137.27640000000002</v>
      </c>
      <c r="W11">
        <f>AVERAGE(W45:W49)</f>
        <v>5975.0120000000006</v>
      </c>
      <c r="Z11">
        <v>64</v>
      </c>
      <c r="AA11">
        <f>AVERAGE(AA45:AA49)</f>
        <v>6.227036</v>
      </c>
      <c r="AB11">
        <f>AVERAGE(AB45:AB49)</f>
        <v>470.88020000000006</v>
      </c>
      <c r="AC11">
        <f>AVERAGE(AC45:AC49)</f>
        <v>15864.05</v>
      </c>
      <c r="AF11">
        <v>64</v>
      </c>
      <c r="AG11">
        <f>AVERAGE(AG45:AG49)</f>
        <v>37.333460000000002</v>
      </c>
      <c r="AH11">
        <f>AVERAGE(AH45:AH49)</f>
        <v>3370.9660000000003</v>
      </c>
      <c r="AL11">
        <v>64</v>
      </c>
      <c r="AM11" s="1">
        <f>AVERAGE(AM75:AM84)</f>
        <v>1.3839149999999996</v>
      </c>
      <c r="AN11" s="1">
        <f>AVERAGE(AN75:AN84)</f>
        <v>43.537410000000001</v>
      </c>
      <c r="AO11" s="1"/>
      <c r="AP11" s="1"/>
    </row>
    <row r="12" spans="1:42">
      <c r="A12">
        <v>124</v>
      </c>
      <c r="B12" s="4"/>
      <c r="C12" s="4"/>
      <c r="D12" s="4" t="s">
        <v>8</v>
      </c>
      <c r="E12" s="4"/>
      <c r="F12" s="4"/>
      <c r="G12" s="4"/>
      <c r="H12">
        <v>124</v>
      </c>
      <c r="I12" s="1">
        <f>AVERAGE(I36:I38)</f>
        <v>0</v>
      </c>
      <c r="J12" s="1">
        <f>AVERAGE(J36:J38)</f>
        <v>0</v>
      </c>
      <c r="K12" s="1" t="s">
        <v>8</v>
      </c>
      <c r="L12" s="1"/>
      <c r="AL12">
        <v>124</v>
      </c>
      <c r="AM12" s="1"/>
      <c r="AN12" s="1"/>
      <c r="AO12" s="1"/>
      <c r="AP12" s="1"/>
    </row>
    <row r="15" spans="1:42">
      <c r="A15">
        <v>1</v>
      </c>
      <c r="B15">
        <v>97.293199999999999</v>
      </c>
      <c r="H15">
        <v>1</v>
      </c>
      <c r="I15">
        <f>I41/6</f>
        <v>29.257333333333335</v>
      </c>
      <c r="J15">
        <f t="shared" ref="J15:J35" si="0">J41/6</f>
        <v>1525.6366666666665</v>
      </c>
      <c r="N15">
        <v>1</v>
      </c>
      <c r="O15">
        <f>O51/6</f>
        <v>0.30490166666666668</v>
      </c>
      <c r="T15">
        <v>1</v>
      </c>
      <c r="U15">
        <v>148.828</v>
      </c>
      <c r="V15">
        <v>8259.74</v>
      </c>
      <c r="Z15">
        <v>1</v>
      </c>
      <c r="AA15">
        <v>360.00599999999997</v>
      </c>
      <c r="AB15">
        <v>20011.2</v>
      </c>
      <c r="AF15">
        <v>1</v>
      </c>
      <c r="AG15">
        <v>1955.19</v>
      </c>
      <c r="AL15">
        <v>1</v>
      </c>
      <c r="AM15">
        <v>101.836</v>
      </c>
      <c r="AN15">
        <v>5763.19</v>
      </c>
    </row>
    <row r="16" spans="1:42">
      <c r="A16">
        <v>1</v>
      </c>
      <c r="B16">
        <v>146.99100000000001</v>
      </c>
      <c r="H16">
        <v>1</v>
      </c>
      <c r="I16">
        <f t="shared" ref="I16:I35" si="1">I42/6</f>
        <v>28.227666666666668</v>
      </c>
      <c r="J16">
        <f t="shared" si="0"/>
        <v>1534.99</v>
      </c>
      <c r="N16">
        <v>1</v>
      </c>
      <c r="O16">
        <f t="shared" ref="O16:P49" si="2">O52/6</f>
        <v>0.30325666666666667</v>
      </c>
      <c r="T16">
        <v>1</v>
      </c>
      <c r="U16">
        <v>152.70400000000001</v>
      </c>
      <c r="Z16">
        <v>1</v>
      </c>
      <c r="AA16">
        <v>420.54599999999999</v>
      </c>
      <c r="AF16">
        <v>1</v>
      </c>
      <c r="AG16">
        <v>1966.24</v>
      </c>
      <c r="AL16">
        <v>1</v>
      </c>
      <c r="AM16">
        <v>97.226200000000006</v>
      </c>
    </row>
    <row r="17" spans="1:40">
      <c r="A17">
        <v>1</v>
      </c>
      <c r="B17">
        <v>130.26400000000001</v>
      </c>
      <c r="H17">
        <v>1</v>
      </c>
      <c r="I17">
        <f t="shared" si="1"/>
        <v>28.108999999999998</v>
      </c>
      <c r="J17">
        <f t="shared" si="0"/>
        <v>1527.7416666666668</v>
      </c>
      <c r="N17">
        <v>1</v>
      </c>
      <c r="O17">
        <f t="shared" si="2"/>
        <v>0.30329166666666668</v>
      </c>
      <c r="T17">
        <v>1</v>
      </c>
      <c r="Z17">
        <v>1</v>
      </c>
      <c r="AA17">
        <v>450.589</v>
      </c>
      <c r="AF17">
        <v>1</v>
      </c>
      <c r="AL17">
        <v>1</v>
      </c>
      <c r="AM17">
        <v>99.859300000000005</v>
      </c>
    </row>
    <row r="18" spans="1:40">
      <c r="A18">
        <v>1</v>
      </c>
      <c r="B18">
        <v>125.61199999999999</v>
      </c>
      <c r="H18">
        <v>2</v>
      </c>
      <c r="I18">
        <f t="shared" si="1"/>
        <v>15.786033333333334</v>
      </c>
      <c r="J18">
        <f t="shared" si="0"/>
        <v>822.11833333333334</v>
      </c>
      <c r="N18">
        <v>1</v>
      </c>
      <c r="O18">
        <f t="shared" si="2"/>
        <v>0.30324499999999999</v>
      </c>
      <c r="T18">
        <v>1</v>
      </c>
      <c r="Z18">
        <v>1</v>
      </c>
      <c r="AF18">
        <v>1</v>
      </c>
      <c r="AL18">
        <v>1</v>
      </c>
      <c r="AM18">
        <v>94.698499999999996</v>
      </c>
    </row>
    <row r="19" spans="1:40">
      <c r="A19">
        <v>1</v>
      </c>
      <c r="B19">
        <v>104.485</v>
      </c>
      <c r="H19">
        <v>2</v>
      </c>
      <c r="I19">
        <f t="shared" si="1"/>
        <v>15.785266666666667</v>
      </c>
      <c r="J19">
        <f t="shared" si="0"/>
        <v>818.54333333333341</v>
      </c>
      <c r="N19">
        <v>1</v>
      </c>
      <c r="O19">
        <f t="shared" si="2"/>
        <v>0.30421333333333334</v>
      </c>
      <c r="T19">
        <v>1</v>
      </c>
      <c r="Z19">
        <v>1</v>
      </c>
      <c r="AF19">
        <v>1</v>
      </c>
      <c r="AL19">
        <v>1</v>
      </c>
      <c r="AM19">
        <v>100.968</v>
      </c>
    </row>
    <row r="20" spans="1:40">
      <c r="A20">
        <v>2</v>
      </c>
      <c r="B20">
        <v>66.8566</v>
      </c>
      <c r="F20">
        <v>77.318799999999996</v>
      </c>
      <c r="H20">
        <v>2</v>
      </c>
      <c r="I20">
        <f t="shared" si="1"/>
        <v>16.871333333333332</v>
      </c>
      <c r="J20">
        <f t="shared" si="0"/>
        <v>817.12166666666656</v>
      </c>
      <c r="N20">
        <v>2</v>
      </c>
      <c r="O20">
        <f t="shared" si="2"/>
        <v>0.12201433333333334</v>
      </c>
      <c r="P20">
        <f t="shared" si="2"/>
        <v>3.6693833333333337</v>
      </c>
      <c r="T20">
        <v>2</v>
      </c>
      <c r="U20">
        <v>106.054</v>
      </c>
      <c r="V20">
        <v>4928.42</v>
      </c>
      <c r="Z20">
        <v>2</v>
      </c>
      <c r="AA20">
        <v>253.66300000000001</v>
      </c>
      <c r="AB20">
        <v>12029.3</v>
      </c>
      <c r="AF20">
        <v>2</v>
      </c>
      <c r="AG20">
        <v>1237.76</v>
      </c>
      <c r="AL20">
        <v>1</v>
      </c>
      <c r="AM20">
        <v>85.743200000000002</v>
      </c>
    </row>
    <row r="21" spans="1:40">
      <c r="A21">
        <v>2</v>
      </c>
      <c r="B21">
        <v>53.552399999999999</v>
      </c>
      <c r="F21">
        <v>82.879400000000004</v>
      </c>
      <c r="H21">
        <v>4</v>
      </c>
      <c r="I21">
        <f t="shared" si="1"/>
        <v>4.3326666666666664</v>
      </c>
      <c r="J21">
        <f t="shared" si="0"/>
        <v>318.48833333333334</v>
      </c>
      <c r="N21">
        <v>2</v>
      </c>
      <c r="O21">
        <f t="shared" si="2"/>
        <v>0.12170983333333334</v>
      </c>
      <c r="P21">
        <f t="shared" si="2"/>
        <v>3.6611666666666665</v>
      </c>
      <c r="T21">
        <v>2</v>
      </c>
      <c r="U21">
        <v>104.238</v>
      </c>
      <c r="V21">
        <v>4925.74</v>
      </c>
      <c r="Z21">
        <v>2</v>
      </c>
      <c r="AA21">
        <v>298.27999999999997</v>
      </c>
      <c r="AB21">
        <v>12254.3</v>
      </c>
      <c r="AF21">
        <v>2</v>
      </c>
      <c r="AG21">
        <v>1222.57</v>
      </c>
      <c r="AL21">
        <v>1</v>
      </c>
      <c r="AM21">
        <v>104.277</v>
      </c>
    </row>
    <row r="22" spans="1:40">
      <c r="A22">
        <v>2</v>
      </c>
      <c r="B22">
        <v>36.294800000000002</v>
      </c>
      <c r="F22">
        <v>79.337999999999994</v>
      </c>
      <c r="H22">
        <v>4</v>
      </c>
      <c r="I22">
        <f t="shared" si="1"/>
        <v>4.0477166666666671</v>
      </c>
      <c r="J22">
        <f t="shared" si="0"/>
        <v>319.59499999999997</v>
      </c>
      <c r="N22">
        <v>2</v>
      </c>
      <c r="O22">
        <f t="shared" si="2"/>
        <v>0.12155266666666666</v>
      </c>
      <c r="P22">
        <f t="shared" si="2"/>
        <v>3.6710999999999996</v>
      </c>
      <c r="T22">
        <v>2</v>
      </c>
      <c r="U22">
        <v>109.16</v>
      </c>
      <c r="V22">
        <v>4976.09</v>
      </c>
      <c r="Z22">
        <v>2</v>
      </c>
      <c r="AA22">
        <v>248.33799999999999</v>
      </c>
      <c r="AF22">
        <v>2</v>
      </c>
      <c r="AG22">
        <v>1216.47</v>
      </c>
      <c r="AL22">
        <v>1</v>
      </c>
      <c r="AM22">
        <v>101.43600000000001</v>
      </c>
    </row>
    <row r="23" spans="1:40">
      <c r="A23">
        <v>2</v>
      </c>
      <c r="B23">
        <v>37.847000000000001</v>
      </c>
      <c r="F23">
        <v>65.109499999999997</v>
      </c>
      <c r="H23">
        <v>4</v>
      </c>
      <c r="I23">
        <f t="shared" si="1"/>
        <v>4.3674333333333335</v>
      </c>
      <c r="J23">
        <f t="shared" si="0"/>
        <v>341.35500000000002</v>
      </c>
      <c r="N23">
        <v>2</v>
      </c>
      <c r="O23">
        <f t="shared" si="2"/>
        <v>0.1214755</v>
      </c>
      <c r="P23">
        <f t="shared" si="2"/>
        <v>3.6918666666666664</v>
      </c>
      <c r="T23">
        <v>2</v>
      </c>
      <c r="Z23">
        <v>2</v>
      </c>
      <c r="AF23">
        <v>2</v>
      </c>
      <c r="AL23">
        <v>1</v>
      </c>
      <c r="AM23">
        <v>99.882499999999993</v>
      </c>
    </row>
    <row r="24" spans="1:40">
      <c r="A24">
        <v>2</v>
      </c>
      <c r="B24">
        <v>50.829599999999999</v>
      </c>
      <c r="F24">
        <v>77.443399999999997</v>
      </c>
      <c r="H24">
        <v>8</v>
      </c>
      <c r="I24">
        <f t="shared" si="1"/>
        <v>1.4921433333333332</v>
      </c>
      <c r="J24">
        <f t="shared" si="0"/>
        <v>118.63850000000001</v>
      </c>
      <c r="K24">
        <f>K50/5</f>
        <v>3873.4800000000005</v>
      </c>
      <c r="N24">
        <v>2</v>
      </c>
      <c r="O24">
        <f t="shared" si="2"/>
        <v>0.12145466666666667</v>
      </c>
      <c r="P24">
        <f t="shared" si="2"/>
        <v>3.6889333333333334</v>
      </c>
      <c r="T24">
        <v>2</v>
      </c>
      <c r="Z24">
        <v>2</v>
      </c>
      <c r="AF24">
        <v>2</v>
      </c>
      <c r="AL24">
        <v>1</v>
      </c>
      <c r="AM24">
        <v>103.672</v>
      </c>
    </row>
    <row r="25" spans="1:40">
      <c r="A25">
        <v>4</v>
      </c>
      <c r="B25">
        <v>12.8497</v>
      </c>
      <c r="F25">
        <v>76.686099999999996</v>
      </c>
      <c r="H25">
        <v>8</v>
      </c>
      <c r="I25">
        <f t="shared" si="1"/>
        <v>1.4532866666666668</v>
      </c>
      <c r="J25">
        <f t="shared" si="0"/>
        <v>117.52050000000001</v>
      </c>
      <c r="N25">
        <v>4</v>
      </c>
      <c r="O25">
        <f t="shared" si="2"/>
        <v>7.0817333333333329E-2</v>
      </c>
      <c r="P25">
        <f t="shared" si="2"/>
        <v>2.0156166666666668</v>
      </c>
      <c r="T25">
        <v>4</v>
      </c>
      <c r="U25">
        <v>49.619799999999998</v>
      </c>
      <c r="V25">
        <v>1978.99</v>
      </c>
      <c r="Z25">
        <v>4</v>
      </c>
      <c r="AA25">
        <v>165.45500000000001</v>
      </c>
      <c r="AB25">
        <v>5535.62</v>
      </c>
      <c r="AF25">
        <v>4</v>
      </c>
      <c r="AG25">
        <v>575.56100000000004</v>
      </c>
      <c r="AH25">
        <v>26727.5</v>
      </c>
      <c r="AL25">
        <v>2</v>
      </c>
      <c r="AM25">
        <v>55.442999999999998</v>
      </c>
      <c r="AN25">
        <v>2431.34</v>
      </c>
    </row>
    <row r="26" spans="1:40">
      <c r="A26">
        <v>4</v>
      </c>
      <c r="B26">
        <v>12.4945</v>
      </c>
      <c r="F26">
        <v>87.884900000000002</v>
      </c>
      <c r="H26">
        <v>8</v>
      </c>
      <c r="I26">
        <f t="shared" si="1"/>
        <v>1.4858616666666666</v>
      </c>
      <c r="J26">
        <f t="shared" si="0"/>
        <v>117.2675</v>
      </c>
      <c r="N26">
        <v>4</v>
      </c>
      <c r="O26">
        <f t="shared" si="2"/>
        <v>7.0219999999999991E-2</v>
      </c>
      <c r="P26">
        <f t="shared" si="2"/>
        <v>2.0112833333333335</v>
      </c>
      <c r="T26">
        <v>4</v>
      </c>
      <c r="U26">
        <v>50.363100000000003</v>
      </c>
      <c r="V26">
        <v>1914.89</v>
      </c>
      <c r="Z26">
        <v>4</v>
      </c>
      <c r="AA26">
        <v>137.345</v>
      </c>
      <c r="AB26">
        <v>5091.75</v>
      </c>
      <c r="AF26">
        <v>4</v>
      </c>
      <c r="AG26">
        <v>567.447</v>
      </c>
      <c r="AH26">
        <v>27165.9</v>
      </c>
      <c r="AL26">
        <v>2</v>
      </c>
      <c r="AM26">
        <v>58.367600000000003</v>
      </c>
      <c r="AN26">
        <v>2334.67</v>
      </c>
    </row>
    <row r="27" spans="1:40">
      <c r="A27">
        <v>4</v>
      </c>
      <c r="B27">
        <v>12.3063</v>
      </c>
      <c r="F27">
        <v>58.408000000000001</v>
      </c>
      <c r="H27">
        <v>16</v>
      </c>
      <c r="I27">
        <f t="shared" si="1"/>
        <v>0.68832833333333332</v>
      </c>
      <c r="J27">
        <f t="shared" si="0"/>
        <v>48.26</v>
      </c>
      <c r="K27">
        <f t="shared" ref="K27:K35" si="3">K53/5</f>
        <v>2026.2</v>
      </c>
      <c r="N27">
        <v>4</v>
      </c>
      <c r="O27">
        <f t="shared" si="2"/>
        <v>7.0446500000000009E-2</v>
      </c>
      <c r="P27">
        <f t="shared" si="2"/>
        <v>2.0166999999999997</v>
      </c>
      <c r="T27">
        <v>4</v>
      </c>
      <c r="U27">
        <v>51.638300000000001</v>
      </c>
      <c r="V27">
        <v>1947.83</v>
      </c>
      <c r="Z27">
        <v>4</v>
      </c>
      <c r="AA27">
        <v>139.84700000000001</v>
      </c>
      <c r="AB27">
        <v>5106.9399999999996</v>
      </c>
      <c r="AF27">
        <v>4</v>
      </c>
      <c r="AG27">
        <v>574.04200000000003</v>
      </c>
      <c r="AL27">
        <v>2</v>
      </c>
      <c r="AM27">
        <v>55.547199999999997</v>
      </c>
      <c r="AN27">
        <v>2322.7600000000002</v>
      </c>
    </row>
    <row r="28" spans="1:40">
      <c r="A28">
        <v>4</v>
      </c>
      <c r="B28">
        <v>13.927300000000001</v>
      </c>
      <c r="F28">
        <v>58.668199999999999</v>
      </c>
      <c r="H28">
        <v>16</v>
      </c>
      <c r="I28">
        <f t="shared" si="1"/>
        <v>0.70209500000000002</v>
      </c>
      <c r="J28">
        <f t="shared" si="0"/>
        <v>40.335999999999999</v>
      </c>
      <c r="K28">
        <f t="shared" si="3"/>
        <v>2057.16</v>
      </c>
      <c r="N28">
        <v>4</v>
      </c>
      <c r="O28">
        <f t="shared" si="2"/>
        <v>7.0028833333333332E-2</v>
      </c>
      <c r="P28">
        <f t="shared" si="2"/>
        <v>2.0131333333333332</v>
      </c>
      <c r="T28">
        <v>4</v>
      </c>
      <c r="U28">
        <v>64.099999999999994</v>
      </c>
      <c r="V28">
        <v>1932.95</v>
      </c>
      <c r="Z28">
        <v>4</v>
      </c>
      <c r="AA28">
        <v>141.642</v>
      </c>
      <c r="AB28">
        <v>5092</v>
      </c>
      <c r="AF28">
        <v>4</v>
      </c>
      <c r="AL28">
        <v>2</v>
      </c>
      <c r="AM28">
        <v>52.131100000000004</v>
      </c>
      <c r="AN28">
        <v>2568.0300000000002</v>
      </c>
    </row>
    <row r="29" spans="1:40">
      <c r="A29">
        <v>4</v>
      </c>
      <c r="B29">
        <v>10.448600000000001</v>
      </c>
      <c r="F29">
        <v>68.394199999999998</v>
      </c>
      <c r="H29">
        <v>16</v>
      </c>
      <c r="I29">
        <f t="shared" si="1"/>
        <v>0.67072000000000009</v>
      </c>
      <c r="J29">
        <f t="shared" si="0"/>
        <v>42.962833333333329</v>
      </c>
      <c r="N29">
        <v>4</v>
      </c>
      <c r="O29">
        <f t="shared" si="2"/>
        <v>7.0458333333333331E-2</v>
      </c>
      <c r="P29">
        <f t="shared" si="2"/>
        <v>2.0175666666666667</v>
      </c>
      <c r="T29">
        <v>4</v>
      </c>
      <c r="Z29">
        <v>4</v>
      </c>
      <c r="AF29">
        <v>4</v>
      </c>
      <c r="AL29">
        <v>2</v>
      </c>
      <c r="AM29">
        <v>59.497700000000002</v>
      </c>
      <c r="AN29">
        <v>2313.0500000000002</v>
      </c>
    </row>
    <row r="30" spans="1:40">
      <c r="A30">
        <v>8</v>
      </c>
      <c r="B30">
        <v>5.6208900000000002</v>
      </c>
      <c r="C30">
        <v>187.12200000000001</v>
      </c>
      <c r="F30">
        <v>12.673400000000001</v>
      </c>
      <c r="H30">
        <v>32</v>
      </c>
      <c r="I30">
        <f t="shared" si="1"/>
        <v>0.36327333333333334</v>
      </c>
      <c r="J30">
        <f t="shared" si="0"/>
        <v>23.622333333333334</v>
      </c>
      <c r="K30">
        <f t="shared" si="3"/>
        <v>1018.1420000000001</v>
      </c>
      <c r="N30">
        <v>8</v>
      </c>
      <c r="O30">
        <f t="shared" si="2"/>
        <v>3.5843E-2</v>
      </c>
      <c r="P30">
        <f t="shared" si="2"/>
        <v>1.0692066666666666</v>
      </c>
      <c r="T30">
        <v>8</v>
      </c>
      <c r="U30">
        <v>17.361499999999999</v>
      </c>
      <c r="V30">
        <v>632.78899999999999</v>
      </c>
      <c r="W30">
        <v>23233</v>
      </c>
      <c r="Z30">
        <v>8</v>
      </c>
      <c r="AA30">
        <v>42.23</v>
      </c>
      <c r="AB30">
        <v>1640.08</v>
      </c>
      <c r="AF30">
        <v>8</v>
      </c>
      <c r="AG30">
        <v>214.79300000000001</v>
      </c>
      <c r="AH30">
        <v>11377.8</v>
      </c>
      <c r="AL30">
        <v>2</v>
      </c>
      <c r="AM30">
        <v>53.045299999999997</v>
      </c>
      <c r="AN30">
        <v>2288.2399999999998</v>
      </c>
    </row>
    <row r="31" spans="1:40">
      <c r="A31">
        <v>8</v>
      </c>
      <c r="B31">
        <v>5.61</v>
      </c>
      <c r="C31">
        <v>172.501</v>
      </c>
      <c r="F31">
        <v>14.697100000000001</v>
      </c>
      <c r="H31">
        <v>32</v>
      </c>
      <c r="I31">
        <f t="shared" si="1"/>
        <v>0.37943333333333334</v>
      </c>
      <c r="K31">
        <f t="shared" si="3"/>
        <v>921.78199999999993</v>
      </c>
      <c r="N31">
        <v>8</v>
      </c>
      <c r="O31">
        <f t="shared" si="2"/>
        <v>3.5554666666666665E-2</v>
      </c>
      <c r="P31">
        <f t="shared" si="2"/>
        <v>1.0697650000000001</v>
      </c>
      <c r="T31">
        <v>8</v>
      </c>
      <c r="U31">
        <v>19.6265</v>
      </c>
      <c r="V31">
        <v>615.34100000000001</v>
      </c>
      <c r="Z31">
        <v>8</v>
      </c>
      <c r="AA31">
        <v>53.9011</v>
      </c>
      <c r="AB31">
        <v>1654.56</v>
      </c>
      <c r="AF31">
        <v>8</v>
      </c>
      <c r="AG31">
        <v>217.55799999999999</v>
      </c>
      <c r="AH31">
        <v>11059.3</v>
      </c>
      <c r="AL31">
        <v>2</v>
      </c>
      <c r="AM31">
        <v>53.076799999999999</v>
      </c>
      <c r="AN31">
        <v>2535.4699999999998</v>
      </c>
    </row>
    <row r="32" spans="1:40">
      <c r="A32">
        <v>8</v>
      </c>
      <c r="B32">
        <v>5.6551499999999999</v>
      </c>
      <c r="C32">
        <v>163.78100000000001</v>
      </c>
      <c r="F32">
        <v>12.6959</v>
      </c>
      <c r="H32">
        <v>32</v>
      </c>
      <c r="I32">
        <f t="shared" si="1"/>
        <v>0.36234000000000005</v>
      </c>
      <c r="K32">
        <f t="shared" si="3"/>
        <v>926.99799999999993</v>
      </c>
      <c r="N32">
        <v>8</v>
      </c>
      <c r="O32">
        <f t="shared" si="2"/>
        <v>3.5790166666666665E-2</v>
      </c>
      <c r="P32">
        <f t="shared" si="2"/>
        <v>1.0616366666666666</v>
      </c>
      <c r="T32">
        <v>8</v>
      </c>
      <c r="U32">
        <v>18.945699999999999</v>
      </c>
      <c r="V32">
        <v>648.80600000000004</v>
      </c>
      <c r="Z32">
        <v>8</v>
      </c>
      <c r="AA32">
        <v>44.323599999999999</v>
      </c>
      <c r="AB32">
        <v>1649.74</v>
      </c>
      <c r="AF32">
        <v>8</v>
      </c>
      <c r="AG32">
        <v>207.96</v>
      </c>
      <c r="AL32">
        <v>2</v>
      </c>
      <c r="AM32">
        <v>51.253300000000003</v>
      </c>
      <c r="AN32">
        <v>2552.4699999999998</v>
      </c>
    </row>
    <row r="33" spans="1:40">
      <c r="A33">
        <v>8</v>
      </c>
      <c r="B33">
        <v>5.6224999999999996</v>
      </c>
      <c r="C33">
        <v>162.72200000000001</v>
      </c>
      <c r="F33">
        <v>12.6509</v>
      </c>
      <c r="H33">
        <v>64</v>
      </c>
      <c r="I33">
        <f t="shared" si="1"/>
        <v>0.17820499999999997</v>
      </c>
      <c r="J33">
        <f t="shared" si="0"/>
        <v>5.1360166666666665</v>
      </c>
      <c r="K33">
        <f t="shared" si="3"/>
        <v>391.11599999999999</v>
      </c>
      <c r="N33">
        <v>8</v>
      </c>
      <c r="O33">
        <f t="shared" si="2"/>
        <v>3.5815E-2</v>
      </c>
      <c r="P33">
        <f t="shared" si="2"/>
        <v>1.0692233333333332</v>
      </c>
      <c r="T33">
        <v>8</v>
      </c>
      <c r="U33">
        <v>17.2651</v>
      </c>
      <c r="V33">
        <v>620.27300000000002</v>
      </c>
      <c r="Z33">
        <v>8</v>
      </c>
      <c r="AA33">
        <v>54.658999999999999</v>
      </c>
      <c r="AB33">
        <v>1650.27</v>
      </c>
      <c r="AF33">
        <v>8</v>
      </c>
      <c r="AG33">
        <v>220.911</v>
      </c>
      <c r="AL33">
        <v>2</v>
      </c>
      <c r="AM33">
        <v>62.247100000000003</v>
      </c>
      <c r="AN33">
        <v>2568.02</v>
      </c>
    </row>
    <row r="34" spans="1:40">
      <c r="A34">
        <v>8</v>
      </c>
      <c r="B34">
        <v>5.6201800000000004</v>
      </c>
      <c r="C34">
        <v>170.12299999999999</v>
      </c>
      <c r="F34">
        <v>11.588900000000001</v>
      </c>
      <c r="H34">
        <v>64</v>
      </c>
      <c r="I34">
        <f t="shared" si="1"/>
        <v>0.19303666666666666</v>
      </c>
      <c r="J34">
        <f t="shared" si="0"/>
        <v>4.9707833333333333</v>
      </c>
      <c r="K34">
        <f t="shared" si="3"/>
        <v>393.416</v>
      </c>
      <c r="N34">
        <v>8</v>
      </c>
      <c r="O34">
        <f t="shared" si="2"/>
        <v>3.5753666666666663E-2</v>
      </c>
      <c r="P34">
        <f t="shared" si="2"/>
        <v>1.0697733333333332</v>
      </c>
      <c r="T34">
        <v>8</v>
      </c>
      <c r="Z34">
        <v>8</v>
      </c>
      <c r="AF34">
        <v>8</v>
      </c>
      <c r="AL34">
        <v>2</v>
      </c>
      <c r="AM34">
        <v>66.199399999999997</v>
      </c>
      <c r="AN34">
        <v>2349.69</v>
      </c>
    </row>
    <row r="35" spans="1:40">
      <c r="A35">
        <v>16</v>
      </c>
      <c r="B35">
        <v>3.0065499999999998</v>
      </c>
      <c r="C35">
        <v>120.286</v>
      </c>
      <c r="F35">
        <v>5.6035300000000001</v>
      </c>
      <c r="H35">
        <v>64</v>
      </c>
      <c r="I35">
        <f t="shared" si="1"/>
        <v>0.18193499999999999</v>
      </c>
      <c r="J35">
        <f t="shared" si="0"/>
        <v>4.9496500000000001</v>
      </c>
      <c r="K35">
        <f t="shared" si="3"/>
        <v>389.666</v>
      </c>
      <c r="N35">
        <v>16</v>
      </c>
      <c r="O35">
        <f t="shared" si="2"/>
        <v>1.8580333333333334E-2</v>
      </c>
      <c r="P35">
        <f t="shared" si="2"/>
        <v>0.57930166666666671</v>
      </c>
      <c r="T35">
        <v>16</v>
      </c>
      <c r="U35">
        <v>4.4084099999999999</v>
      </c>
      <c r="V35">
        <v>256.834</v>
      </c>
      <c r="W35">
        <v>11137.1</v>
      </c>
      <c r="Z35">
        <v>16</v>
      </c>
      <c r="AA35">
        <v>11.3919</v>
      </c>
      <c r="AB35">
        <v>726.06</v>
      </c>
      <c r="AC35">
        <v>28453</v>
      </c>
      <c r="AF35">
        <v>16</v>
      </c>
      <c r="AG35">
        <v>84.037300000000002</v>
      </c>
      <c r="AH35">
        <v>5599.24</v>
      </c>
      <c r="AL35">
        <v>4</v>
      </c>
      <c r="AM35">
        <v>14.6533</v>
      </c>
      <c r="AN35">
        <v>979.43600000000004</v>
      </c>
    </row>
    <row r="36" spans="1:40">
      <c r="A36">
        <v>16</v>
      </c>
      <c r="B36">
        <v>2.99898</v>
      </c>
      <c r="C36">
        <v>132.59200000000001</v>
      </c>
      <c r="F36">
        <v>5.5929599999999997</v>
      </c>
      <c r="H36">
        <v>124</v>
      </c>
      <c r="I36">
        <f t="shared" ref="I36:I38" si="4">I62/12</f>
        <v>0</v>
      </c>
      <c r="J36">
        <f t="shared" ref="J36:J38" si="5">J62/13</f>
        <v>0</v>
      </c>
      <c r="N36">
        <v>16</v>
      </c>
      <c r="O36">
        <f t="shared" si="2"/>
        <v>1.847E-2</v>
      </c>
      <c r="P36">
        <f t="shared" si="2"/>
        <v>0.57502500000000001</v>
      </c>
      <c r="T36">
        <v>16</v>
      </c>
      <c r="U36">
        <v>4.0432499999999996</v>
      </c>
      <c r="V36">
        <v>247.46799999999999</v>
      </c>
      <c r="W36">
        <v>11047.7</v>
      </c>
      <c r="Z36">
        <v>16</v>
      </c>
      <c r="AA36">
        <v>13.485099999999999</v>
      </c>
      <c r="AB36">
        <v>733.28899999999999</v>
      </c>
      <c r="AF36">
        <v>16</v>
      </c>
      <c r="AG36">
        <v>83.993799999999993</v>
      </c>
      <c r="AH36">
        <v>5615.84</v>
      </c>
      <c r="AL36">
        <v>4</v>
      </c>
      <c r="AM36">
        <v>13.579599999999999</v>
      </c>
      <c r="AN36">
        <v>915.13</v>
      </c>
    </row>
    <row r="37" spans="1:40">
      <c r="A37">
        <v>16</v>
      </c>
      <c r="B37">
        <v>3.3090600000000001</v>
      </c>
      <c r="C37">
        <v>126.13800000000001</v>
      </c>
      <c r="F37">
        <v>5.5860500000000002</v>
      </c>
      <c r="H37">
        <v>124</v>
      </c>
      <c r="I37">
        <f t="shared" si="4"/>
        <v>0</v>
      </c>
      <c r="J37">
        <f t="shared" si="5"/>
        <v>0</v>
      </c>
      <c r="N37">
        <v>16</v>
      </c>
      <c r="O37">
        <f t="shared" si="2"/>
        <v>1.8494E-2</v>
      </c>
      <c r="P37">
        <f t="shared" si="2"/>
        <v>0.57332666666666665</v>
      </c>
      <c r="T37">
        <v>16</v>
      </c>
      <c r="U37">
        <v>4.0551399999999997</v>
      </c>
      <c r="V37">
        <v>244.07900000000001</v>
      </c>
      <c r="Z37">
        <v>16</v>
      </c>
      <c r="AA37">
        <v>12.716699999999999</v>
      </c>
      <c r="AB37">
        <v>704.52599999999995</v>
      </c>
      <c r="AF37">
        <v>16</v>
      </c>
      <c r="AG37">
        <v>88.934600000000003</v>
      </c>
      <c r="AH37">
        <v>5816.1</v>
      </c>
      <c r="AL37">
        <v>4</v>
      </c>
      <c r="AM37">
        <v>13.036099999999999</v>
      </c>
      <c r="AN37">
        <v>952.69600000000003</v>
      </c>
    </row>
    <row r="38" spans="1:40">
      <c r="A38">
        <v>16</v>
      </c>
      <c r="B38">
        <v>3.2864599999999999</v>
      </c>
      <c r="C38">
        <v>138.423</v>
      </c>
      <c r="F38">
        <v>5.5699399999999999</v>
      </c>
      <c r="H38">
        <v>124</v>
      </c>
      <c r="I38">
        <f t="shared" si="4"/>
        <v>0</v>
      </c>
      <c r="J38">
        <f t="shared" si="5"/>
        <v>0</v>
      </c>
      <c r="N38">
        <v>16</v>
      </c>
      <c r="O38">
        <f t="shared" si="2"/>
        <v>1.8281666666666665E-2</v>
      </c>
      <c r="P38">
        <f t="shared" si="2"/>
        <v>0.56794</v>
      </c>
      <c r="T38">
        <v>16</v>
      </c>
      <c r="U38">
        <v>4.0430299999999999</v>
      </c>
      <c r="V38">
        <v>249.995</v>
      </c>
      <c r="Z38">
        <v>16</v>
      </c>
      <c r="AA38">
        <v>11.480399999999999</v>
      </c>
      <c r="AB38">
        <v>721.29200000000003</v>
      </c>
      <c r="AF38">
        <v>16</v>
      </c>
      <c r="AG38">
        <v>85.170299999999997</v>
      </c>
      <c r="AH38">
        <v>11366.1</v>
      </c>
      <c r="AL38">
        <v>4</v>
      </c>
      <c r="AM38">
        <v>12.4773</v>
      </c>
      <c r="AN38">
        <v>921.92700000000002</v>
      </c>
    </row>
    <row r="39" spans="1:40">
      <c r="A39">
        <v>16</v>
      </c>
      <c r="B39">
        <v>3.2954699999999999</v>
      </c>
      <c r="C39">
        <v>151.989</v>
      </c>
      <c r="F39">
        <v>5.5972400000000002</v>
      </c>
      <c r="N39">
        <v>16</v>
      </c>
      <c r="O39">
        <f t="shared" si="2"/>
        <v>1.8302666666666665E-2</v>
      </c>
      <c r="P39">
        <f t="shared" si="2"/>
        <v>0.56923166666666669</v>
      </c>
      <c r="T39">
        <v>16</v>
      </c>
      <c r="U39">
        <v>4.08188</v>
      </c>
      <c r="V39">
        <v>259.125</v>
      </c>
      <c r="Z39">
        <v>16</v>
      </c>
      <c r="AA39">
        <v>11.5585</v>
      </c>
      <c r="AB39">
        <v>709.125</v>
      </c>
      <c r="AF39">
        <v>16</v>
      </c>
      <c r="AG39">
        <v>83.458200000000005</v>
      </c>
      <c r="AH39">
        <v>11323.5</v>
      </c>
      <c r="AL39">
        <v>4</v>
      </c>
      <c r="AM39">
        <v>14.1136</v>
      </c>
      <c r="AN39">
        <v>831.79399999999998</v>
      </c>
    </row>
    <row r="40" spans="1:40">
      <c r="A40">
        <v>32</v>
      </c>
      <c r="B40">
        <v>2.11029</v>
      </c>
      <c r="C40">
        <v>74.816900000000004</v>
      </c>
      <c r="F40">
        <v>2.6266799999999999</v>
      </c>
      <c r="N40">
        <v>32</v>
      </c>
      <c r="O40">
        <f t="shared" si="2"/>
        <v>9.3031666666666662E-3</v>
      </c>
      <c r="P40">
        <f t="shared" si="2"/>
        <v>0.30254500000000001</v>
      </c>
      <c r="T40">
        <v>32</v>
      </c>
      <c r="U40">
        <v>2.11591</v>
      </c>
      <c r="V40">
        <v>157.404</v>
      </c>
      <c r="W40">
        <v>5706.38</v>
      </c>
      <c r="Z40">
        <v>32</v>
      </c>
      <c r="AA40">
        <v>7.3185799999999999</v>
      </c>
      <c r="AB40">
        <v>428.51100000000002</v>
      </c>
      <c r="AC40">
        <v>14250.5</v>
      </c>
      <c r="AF40">
        <v>32</v>
      </c>
      <c r="AG40">
        <v>43.302900000000001</v>
      </c>
      <c r="AH40">
        <v>6579.71</v>
      </c>
      <c r="AL40">
        <v>4</v>
      </c>
      <c r="AM40">
        <v>11.9115</v>
      </c>
      <c r="AN40">
        <v>930.94200000000001</v>
      </c>
    </row>
    <row r="41" spans="1:40">
      <c r="A41">
        <v>32</v>
      </c>
      <c r="B41">
        <v>2.2188599999999998</v>
      </c>
      <c r="C41">
        <v>88.698899999999995</v>
      </c>
      <c r="F41">
        <v>2.6354899999999999</v>
      </c>
      <c r="H41">
        <v>1</v>
      </c>
      <c r="I41" s="6">
        <v>175.54400000000001</v>
      </c>
      <c r="J41" s="6">
        <v>9153.82</v>
      </c>
      <c r="K41" s="6"/>
      <c r="N41">
        <v>32</v>
      </c>
      <c r="O41">
        <f t="shared" si="2"/>
        <v>9.3416833333333331E-3</v>
      </c>
      <c r="P41">
        <f t="shared" si="2"/>
        <v>0.29609000000000002</v>
      </c>
      <c r="T41">
        <v>32</v>
      </c>
      <c r="U41">
        <v>2.0946899999999999</v>
      </c>
      <c r="V41">
        <v>132.84100000000001</v>
      </c>
      <c r="W41">
        <v>5761.53</v>
      </c>
      <c r="Z41">
        <v>32</v>
      </c>
      <c r="AA41">
        <v>7.2561400000000003</v>
      </c>
      <c r="AB41">
        <v>433.798</v>
      </c>
      <c r="AC41">
        <v>14251.1</v>
      </c>
      <c r="AF41">
        <v>32</v>
      </c>
      <c r="AG41">
        <v>50.503300000000003</v>
      </c>
      <c r="AH41">
        <v>6625.19</v>
      </c>
      <c r="AL41">
        <v>4</v>
      </c>
      <c r="AM41">
        <v>13.3255</v>
      </c>
      <c r="AN41">
        <v>849.98199999999997</v>
      </c>
    </row>
    <row r="42" spans="1:40">
      <c r="A42">
        <v>32</v>
      </c>
      <c r="B42">
        <v>2.1324999999999998</v>
      </c>
      <c r="C42">
        <v>73.268000000000001</v>
      </c>
      <c r="F42">
        <v>2.9697100000000001</v>
      </c>
      <c r="H42">
        <v>1</v>
      </c>
      <c r="I42" s="6">
        <v>169.36600000000001</v>
      </c>
      <c r="J42" s="6">
        <v>9209.94</v>
      </c>
      <c r="K42" s="6"/>
      <c r="N42">
        <v>32</v>
      </c>
      <c r="O42">
        <f t="shared" si="2"/>
        <v>9.3135000000000006E-3</v>
      </c>
      <c r="P42">
        <f t="shared" si="2"/>
        <v>0.29515333333333332</v>
      </c>
      <c r="T42">
        <v>32</v>
      </c>
      <c r="U42">
        <v>2.1623999999999999</v>
      </c>
      <c r="V42">
        <v>127.85599999999999</v>
      </c>
      <c r="W42">
        <v>5715.92</v>
      </c>
      <c r="Z42">
        <v>32</v>
      </c>
      <c r="AA42">
        <v>6.3373400000000002</v>
      </c>
      <c r="AB42">
        <v>415.45299999999997</v>
      </c>
      <c r="AF42">
        <v>32</v>
      </c>
      <c r="AG42">
        <v>92.506</v>
      </c>
      <c r="AH42">
        <v>6287.75</v>
      </c>
      <c r="AL42">
        <v>4</v>
      </c>
      <c r="AM42">
        <v>12.174899999999999</v>
      </c>
      <c r="AN42">
        <v>1012.83</v>
      </c>
    </row>
    <row r="43" spans="1:40">
      <c r="A43">
        <v>32</v>
      </c>
      <c r="B43">
        <v>2.2256800000000001</v>
      </c>
      <c r="C43">
        <v>74.534800000000004</v>
      </c>
      <c r="F43">
        <v>2.96102</v>
      </c>
      <c r="H43">
        <v>1</v>
      </c>
      <c r="I43" s="6">
        <v>168.654</v>
      </c>
      <c r="J43" s="6">
        <v>9166.4500000000007</v>
      </c>
      <c r="K43" s="6"/>
      <c r="N43">
        <v>32</v>
      </c>
      <c r="O43">
        <f t="shared" si="2"/>
        <v>9.3267000000000003E-3</v>
      </c>
      <c r="P43">
        <f t="shared" si="2"/>
        <v>0.29547166666666663</v>
      </c>
      <c r="T43">
        <v>32</v>
      </c>
      <c r="U43">
        <v>2.12507</v>
      </c>
      <c r="V43">
        <v>149.95599999999999</v>
      </c>
      <c r="W43">
        <v>5715.39</v>
      </c>
      <c r="Z43">
        <v>32</v>
      </c>
      <c r="AA43">
        <v>6.3307099999999998</v>
      </c>
      <c r="AB43">
        <v>392.87299999999999</v>
      </c>
      <c r="AF43">
        <v>32</v>
      </c>
      <c r="AG43">
        <v>48.465600000000002</v>
      </c>
      <c r="AH43">
        <v>6504.61</v>
      </c>
      <c r="AL43">
        <v>4</v>
      </c>
      <c r="AM43">
        <v>12.4872</v>
      </c>
      <c r="AN43">
        <v>930.60199999999998</v>
      </c>
    </row>
    <row r="44" spans="1:40">
      <c r="A44">
        <v>32</v>
      </c>
      <c r="B44">
        <v>2.2460399999999998</v>
      </c>
      <c r="C44">
        <v>68.286500000000004</v>
      </c>
      <c r="F44">
        <v>2.9838200000000001</v>
      </c>
      <c r="H44">
        <v>2</v>
      </c>
      <c r="I44" s="6">
        <v>94.716200000000001</v>
      </c>
      <c r="J44" s="6">
        <v>4932.71</v>
      </c>
      <c r="K44" s="6"/>
      <c r="N44">
        <v>32</v>
      </c>
      <c r="O44">
        <f t="shared" si="2"/>
        <v>9.3301500000000006E-3</v>
      </c>
      <c r="P44">
        <f t="shared" si="2"/>
        <v>0.29611999999999999</v>
      </c>
      <c r="T44">
        <v>32</v>
      </c>
      <c r="U44">
        <v>2.0856300000000001</v>
      </c>
      <c r="V44">
        <v>141.68100000000001</v>
      </c>
      <c r="W44">
        <v>5730.66</v>
      </c>
      <c r="Z44">
        <v>32</v>
      </c>
      <c r="AA44">
        <v>7.31996</v>
      </c>
      <c r="AB44">
        <v>408.35199999999998</v>
      </c>
      <c r="AF44">
        <v>32</v>
      </c>
      <c r="AG44">
        <v>90.778400000000005</v>
      </c>
      <c r="AH44">
        <v>6560.15</v>
      </c>
      <c r="AL44">
        <v>4</v>
      </c>
      <c r="AM44">
        <v>12.4079</v>
      </c>
      <c r="AN44">
        <v>920.67</v>
      </c>
    </row>
    <row r="45" spans="1:40">
      <c r="A45">
        <v>64</v>
      </c>
      <c r="B45">
        <v>1.71791</v>
      </c>
      <c r="C45">
        <v>16.159700000000001</v>
      </c>
      <c r="F45">
        <v>1.59883</v>
      </c>
      <c r="H45">
        <v>2</v>
      </c>
      <c r="I45" s="6">
        <v>94.711600000000004</v>
      </c>
      <c r="J45" s="6">
        <v>4911.26</v>
      </c>
      <c r="K45" s="6"/>
      <c r="N45">
        <v>64</v>
      </c>
      <c r="O45">
        <f t="shared" si="2"/>
        <v>4.9721833333333338E-3</v>
      </c>
      <c r="P45">
        <f t="shared" si="2"/>
        <v>0.15278149999999999</v>
      </c>
      <c r="Q45">
        <v>16.232199999999999</v>
      </c>
      <c r="T45">
        <v>64</v>
      </c>
      <c r="U45">
        <v>1.1104099999999999</v>
      </c>
      <c r="V45">
        <v>123.077</v>
      </c>
      <c r="W45">
        <v>5881.01</v>
      </c>
      <c r="Z45">
        <v>64</v>
      </c>
      <c r="AA45">
        <v>5.7715800000000002</v>
      </c>
      <c r="AB45">
        <v>404.69400000000002</v>
      </c>
      <c r="AC45">
        <v>15893.7</v>
      </c>
      <c r="AF45">
        <v>64</v>
      </c>
      <c r="AG45">
        <v>25.3552</v>
      </c>
      <c r="AH45">
        <v>3306.35</v>
      </c>
      <c r="AL45">
        <v>8</v>
      </c>
      <c r="AM45">
        <v>4.3688799999999999</v>
      </c>
      <c r="AN45">
        <v>396.84199999999998</v>
      </c>
    </row>
    <row r="46" spans="1:40">
      <c r="A46">
        <v>64</v>
      </c>
      <c r="B46">
        <v>1.7477499999999999</v>
      </c>
      <c r="C46">
        <v>11.8681</v>
      </c>
      <c r="F46">
        <v>1.7640899999999999</v>
      </c>
      <c r="H46">
        <v>2</v>
      </c>
      <c r="I46" s="6">
        <v>101.22799999999999</v>
      </c>
      <c r="J46" s="6">
        <v>4902.7299999999996</v>
      </c>
      <c r="K46" s="6"/>
      <c r="N46">
        <v>64</v>
      </c>
      <c r="O46">
        <f t="shared" si="2"/>
        <v>4.9183333333333336E-3</v>
      </c>
      <c r="P46">
        <f t="shared" si="2"/>
        <v>0.151531</v>
      </c>
      <c r="Q46">
        <v>15.257199999999999</v>
      </c>
      <c r="T46">
        <v>64</v>
      </c>
      <c r="U46">
        <v>1.1018600000000001</v>
      </c>
      <c r="V46">
        <v>123.081</v>
      </c>
      <c r="W46">
        <v>5974.55</v>
      </c>
      <c r="Z46">
        <v>64</v>
      </c>
      <c r="AA46">
        <v>5.7947699999999998</v>
      </c>
      <c r="AB46">
        <v>447.16699999999997</v>
      </c>
      <c r="AC46">
        <v>15834.4</v>
      </c>
      <c r="AF46">
        <v>64</v>
      </c>
      <c r="AG46">
        <v>38.870600000000003</v>
      </c>
      <c r="AH46">
        <v>3320.09</v>
      </c>
      <c r="AL46">
        <v>8</v>
      </c>
      <c r="AM46">
        <v>3.9904500000000001</v>
      </c>
      <c r="AN46">
        <v>442.767</v>
      </c>
    </row>
    <row r="47" spans="1:40">
      <c r="A47">
        <v>64</v>
      </c>
      <c r="B47">
        <v>1.7354000000000001</v>
      </c>
      <c r="C47">
        <v>16.565799999999999</v>
      </c>
      <c r="F47">
        <v>1.6134500000000001</v>
      </c>
      <c r="H47">
        <v>4</v>
      </c>
      <c r="I47" s="6">
        <v>25.995999999999999</v>
      </c>
      <c r="J47" s="6">
        <v>1910.93</v>
      </c>
      <c r="K47" s="6"/>
      <c r="N47">
        <v>64</v>
      </c>
      <c r="O47">
        <f t="shared" si="2"/>
        <v>4.9338333333333335E-3</v>
      </c>
      <c r="P47">
        <f t="shared" si="2"/>
        <v>0.14907566666666666</v>
      </c>
      <c r="Q47">
        <v>15.245900000000001</v>
      </c>
      <c r="T47">
        <v>64</v>
      </c>
      <c r="U47">
        <v>1.12337</v>
      </c>
      <c r="V47">
        <v>138.62299999999999</v>
      </c>
      <c r="W47">
        <v>6051.43</v>
      </c>
      <c r="Z47">
        <v>64</v>
      </c>
      <c r="AA47">
        <v>5.8171299999999997</v>
      </c>
      <c r="AB47">
        <v>470.76</v>
      </c>
      <c r="AF47">
        <v>64</v>
      </c>
      <c r="AG47">
        <v>55.764499999999998</v>
      </c>
      <c r="AH47">
        <v>3350.89</v>
      </c>
      <c r="AL47">
        <v>8</v>
      </c>
      <c r="AM47">
        <v>4.00162</v>
      </c>
      <c r="AN47">
        <v>398.834</v>
      </c>
    </row>
    <row r="48" spans="1:40">
      <c r="A48">
        <v>64</v>
      </c>
      <c r="B48">
        <v>1.72113</v>
      </c>
      <c r="C48">
        <v>12.4682</v>
      </c>
      <c r="F48">
        <v>1.7443200000000001</v>
      </c>
      <c r="H48">
        <v>4</v>
      </c>
      <c r="I48" s="6">
        <v>24.286300000000001</v>
      </c>
      <c r="J48" s="6">
        <v>1917.57</v>
      </c>
      <c r="K48" s="6"/>
      <c r="N48">
        <v>64</v>
      </c>
      <c r="O48">
        <f t="shared" si="2"/>
        <v>4.9621666666666668E-3</v>
      </c>
      <c r="P48">
        <f t="shared" si="2"/>
        <v>0.14682100000000001</v>
      </c>
      <c r="Q48">
        <v>15.173500000000001</v>
      </c>
      <c r="T48">
        <v>64</v>
      </c>
      <c r="U48">
        <v>1.0958000000000001</v>
      </c>
      <c r="V48">
        <v>153.887</v>
      </c>
      <c r="W48">
        <v>5888.11</v>
      </c>
      <c r="Z48">
        <v>64</v>
      </c>
      <c r="AA48">
        <v>7.1295200000000003</v>
      </c>
      <c r="AB48">
        <v>524.46900000000005</v>
      </c>
      <c r="AF48">
        <v>64</v>
      </c>
      <c r="AG48">
        <v>24.578600000000002</v>
      </c>
      <c r="AH48">
        <v>3461.02</v>
      </c>
      <c r="AL48">
        <v>8</v>
      </c>
      <c r="AM48">
        <v>4.0081800000000003</v>
      </c>
      <c r="AN48">
        <v>416.49299999999999</v>
      </c>
    </row>
    <row r="49" spans="1:40">
      <c r="A49">
        <v>64</v>
      </c>
      <c r="B49">
        <v>1.6767099999999999</v>
      </c>
      <c r="C49">
        <v>16.225200000000001</v>
      </c>
      <c r="F49">
        <v>1.75342</v>
      </c>
      <c r="H49">
        <v>4</v>
      </c>
      <c r="I49" s="6">
        <v>26.204599999999999</v>
      </c>
      <c r="J49" s="6">
        <v>2048.13</v>
      </c>
      <c r="K49" s="6"/>
      <c r="N49">
        <v>64</v>
      </c>
      <c r="O49">
        <f t="shared" si="2"/>
        <v>4.9443166666666661E-3</v>
      </c>
      <c r="P49">
        <f t="shared" si="2"/>
        <v>0.14617050000000001</v>
      </c>
      <c r="Q49">
        <v>15.2445</v>
      </c>
      <c r="T49">
        <v>64</v>
      </c>
      <c r="U49">
        <v>1.11053</v>
      </c>
      <c r="V49">
        <v>147.714</v>
      </c>
      <c r="W49">
        <v>6079.96</v>
      </c>
      <c r="Z49">
        <v>64</v>
      </c>
      <c r="AA49">
        <v>6.6221800000000002</v>
      </c>
      <c r="AB49">
        <v>507.31099999999998</v>
      </c>
      <c r="AF49">
        <v>64</v>
      </c>
      <c r="AG49">
        <v>42.098399999999998</v>
      </c>
      <c r="AH49">
        <v>3416.48</v>
      </c>
      <c r="AL49">
        <v>8</v>
      </c>
      <c r="AM49">
        <v>4.0179999999999998</v>
      </c>
      <c r="AN49">
        <v>414.233</v>
      </c>
    </row>
    <row r="50" spans="1:40">
      <c r="H50">
        <v>8</v>
      </c>
      <c r="I50" s="6">
        <v>8.9528599999999994</v>
      </c>
      <c r="J50" s="6">
        <v>711.83100000000002</v>
      </c>
      <c r="K50" s="6">
        <v>19367.400000000001</v>
      </c>
      <c r="AL50">
        <v>8</v>
      </c>
      <c r="AM50">
        <v>4.30192</v>
      </c>
      <c r="AN50">
        <v>404.476</v>
      </c>
    </row>
    <row r="51" spans="1:40">
      <c r="H51">
        <v>8</v>
      </c>
      <c r="I51" s="6">
        <v>8.7197200000000006</v>
      </c>
      <c r="J51" s="6">
        <v>705.12300000000005</v>
      </c>
      <c r="K51" s="6"/>
      <c r="N51">
        <v>1</v>
      </c>
      <c r="O51">
        <v>1.82941</v>
      </c>
      <c r="AL51">
        <v>8</v>
      </c>
      <c r="AM51">
        <v>3.9927600000000001</v>
      </c>
      <c r="AN51">
        <v>402.28399999999999</v>
      </c>
    </row>
    <row r="52" spans="1:40">
      <c r="H52">
        <v>8</v>
      </c>
      <c r="I52" s="6">
        <v>8.9151699999999998</v>
      </c>
      <c r="J52" s="6">
        <v>703.60500000000002</v>
      </c>
      <c r="K52" s="6"/>
      <c r="N52">
        <v>1</v>
      </c>
      <c r="O52">
        <v>1.8195399999999999</v>
      </c>
      <c r="AL52">
        <v>8</v>
      </c>
      <c r="AM52">
        <v>3.9741200000000001</v>
      </c>
      <c r="AN52">
        <v>401.87599999999998</v>
      </c>
    </row>
    <row r="53" spans="1:40">
      <c r="H53">
        <v>16</v>
      </c>
      <c r="I53" s="6">
        <v>4.1299700000000001</v>
      </c>
      <c r="J53" s="6">
        <v>289.56</v>
      </c>
      <c r="K53" s="6">
        <v>10131</v>
      </c>
      <c r="N53">
        <v>1</v>
      </c>
      <c r="O53">
        <v>1.81975</v>
      </c>
      <c r="AL53">
        <v>8</v>
      </c>
      <c r="AM53">
        <v>4.0193899999999996</v>
      </c>
      <c r="AN53">
        <v>382.67399999999998</v>
      </c>
    </row>
    <row r="54" spans="1:40">
      <c r="H54">
        <v>16</v>
      </c>
      <c r="I54" s="6">
        <v>4.2125700000000004</v>
      </c>
      <c r="J54" s="6">
        <v>242.01599999999999</v>
      </c>
      <c r="K54" s="6">
        <v>10285.799999999999</v>
      </c>
      <c r="N54">
        <v>1</v>
      </c>
      <c r="O54">
        <v>1.8194699999999999</v>
      </c>
      <c r="AL54">
        <v>8</v>
      </c>
      <c r="AM54">
        <v>4.3195300000000003</v>
      </c>
      <c r="AN54">
        <v>439.31099999999998</v>
      </c>
    </row>
    <row r="55" spans="1:40">
      <c r="H55">
        <v>16</v>
      </c>
      <c r="I55" s="6">
        <v>4.0243200000000003</v>
      </c>
      <c r="J55" s="6">
        <v>257.77699999999999</v>
      </c>
      <c r="K55" s="6"/>
      <c r="N55">
        <v>1</v>
      </c>
      <c r="O55">
        <v>1.82528</v>
      </c>
      <c r="AL55">
        <v>16</v>
      </c>
      <c r="AM55">
        <v>2.4224800000000002</v>
      </c>
      <c r="AN55">
        <v>443.43700000000001</v>
      </c>
    </row>
    <row r="56" spans="1:40">
      <c r="H56">
        <v>32</v>
      </c>
      <c r="I56" s="6">
        <v>2.17964</v>
      </c>
      <c r="J56" s="6">
        <v>141.73400000000001</v>
      </c>
      <c r="K56" s="6">
        <v>5090.71</v>
      </c>
      <c r="N56">
        <v>2</v>
      </c>
      <c r="O56">
        <v>0.73208600000000001</v>
      </c>
      <c r="P56">
        <v>22.016300000000001</v>
      </c>
      <c r="AL56">
        <v>16</v>
      </c>
      <c r="AM56">
        <v>2.2925200000000001</v>
      </c>
      <c r="AN56">
        <v>394.49599999999998</v>
      </c>
    </row>
    <row r="57" spans="1:40">
      <c r="H57">
        <v>32</v>
      </c>
      <c r="I57" s="6">
        <v>2.2766000000000002</v>
      </c>
      <c r="J57" s="6"/>
      <c r="K57" s="6">
        <v>4608.91</v>
      </c>
      <c r="L57" s="2"/>
      <c r="N57">
        <v>2</v>
      </c>
      <c r="O57">
        <v>0.73025899999999999</v>
      </c>
      <c r="P57">
        <v>21.966999999999999</v>
      </c>
      <c r="AL57">
        <v>16</v>
      </c>
      <c r="AM57">
        <v>2.6025100000000001</v>
      </c>
      <c r="AN57">
        <v>379.82600000000002</v>
      </c>
    </row>
    <row r="58" spans="1:40">
      <c r="H58">
        <v>32</v>
      </c>
      <c r="I58" s="6">
        <v>2.1740400000000002</v>
      </c>
      <c r="J58" s="6"/>
      <c r="K58" s="6">
        <v>4634.99</v>
      </c>
      <c r="N58">
        <v>2</v>
      </c>
      <c r="O58">
        <v>0.72931599999999996</v>
      </c>
      <c r="P58">
        <v>22.026599999999998</v>
      </c>
      <c r="AL58">
        <v>16</v>
      </c>
      <c r="AM58">
        <v>2.2623000000000002</v>
      </c>
      <c r="AN58">
        <v>472.43400000000003</v>
      </c>
    </row>
    <row r="59" spans="1:40">
      <c r="H59">
        <v>64</v>
      </c>
      <c r="I59" s="6">
        <v>1.0692299999999999</v>
      </c>
      <c r="J59" s="6">
        <v>30.816099999999999</v>
      </c>
      <c r="K59" s="6">
        <v>1955.58</v>
      </c>
      <c r="N59">
        <v>2</v>
      </c>
      <c r="O59">
        <v>0.72885299999999997</v>
      </c>
      <c r="P59">
        <v>22.151199999999999</v>
      </c>
      <c r="AL59">
        <v>16</v>
      </c>
      <c r="AM59">
        <v>2.4241299999999999</v>
      </c>
      <c r="AN59">
        <v>426.74599999999998</v>
      </c>
    </row>
    <row r="60" spans="1:40">
      <c r="H60">
        <v>64</v>
      </c>
      <c r="I60" s="6">
        <v>1.15822</v>
      </c>
      <c r="J60" s="6">
        <v>29.8247</v>
      </c>
      <c r="K60" s="6">
        <v>1967.08</v>
      </c>
      <c r="N60">
        <v>2</v>
      </c>
      <c r="O60">
        <v>0.72872800000000004</v>
      </c>
      <c r="P60">
        <v>22.133600000000001</v>
      </c>
      <c r="AL60">
        <v>16</v>
      </c>
      <c r="AM60">
        <v>2.26336</v>
      </c>
      <c r="AN60">
        <v>427.02199999999999</v>
      </c>
    </row>
    <row r="61" spans="1:40">
      <c r="H61">
        <v>64</v>
      </c>
      <c r="I61" s="6">
        <v>1.09161</v>
      </c>
      <c r="J61" s="6">
        <v>29.697900000000001</v>
      </c>
      <c r="K61" s="6">
        <v>1948.33</v>
      </c>
      <c r="N61">
        <v>4</v>
      </c>
      <c r="O61">
        <v>0.424904</v>
      </c>
      <c r="P61">
        <v>12.0937</v>
      </c>
      <c r="AL61">
        <v>16</v>
      </c>
      <c r="AM61">
        <v>2.2760500000000001</v>
      </c>
      <c r="AN61">
        <v>353.012</v>
      </c>
    </row>
    <row r="62" spans="1:40">
      <c r="H62">
        <v>124</v>
      </c>
      <c r="N62">
        <v>4</v>
      </c>
      <c r="O62">
        <v>0.42131999999999997</v>
      </c>
      <c r="P62">
        <v>12.0677</v>
      </c>
      <c r="AL62">
        <v>16</v>
      </c>
      <c r="AM62">
        <v>2.2768799999999998</v>
      </c>
      <c r="AN62">
        <v>459.416</v>
      </c>
    </row>
    <row r="63" spans="1:40">
      <c r="H63">
        <v>124</v>
      </c>
      <c r="N63">
        <v>4</v>
      </c>
      <c r="O63">
        <v>0.42267900000000003</v>
      </c>
      <c r="P63">
        <v>12.100199999999999</v>
      </c>
      <c r="AL63">
        <v>16</v>
      </c>
      <c r="AM63">
        <v>2.2830499999999998</v>
      </c>
      <c r="AN63">
        <v>463.56299999999999</v>
      </c>
    </row>
    <row r="64" spans="1:40">
      <c r="H64">
        <v>124</v>
      </c>
      <c r="N64">
        <v>4</v>
      </c>
      <c r="O64">
        <v>0.42017300000000002</v>
      </c>
      <c r="P64">
        <v>12.078799999999999</v>
      </c>
      <c r="AL64">
        <v>16</v>
      </c>
      <c r="AM64">
        <v>2.28057</v>
      </c>
      <c r="AN64">
        <v>416.21899999999999</v>
      </c>
    </row>
    <row r="65" spans="14:40">
      <c r="N65">
        <v>4</v>
      </c>
      <c r="O65">
        <v>0.42275000000000001</v>
      </c>
      <c r="P65">
        <v>12.105399999999999</v>
      </c>
      <c r="AL65">
        <v>32</v>
      </c>
      <c r="AM65">
        <v>1.5313699999999999</v>
      </c>
      <c r="AN65">
        <v>191.916</v>
      </c>
    </row>
    <row r="66" spans="14:40">
      <c r="N66">
        <v>8</v>
      </c>
      <c r="O66">
        <v>0.215058</v>
      </c>
      <c r="P66">
        <v>6.4152399999999998</v>
      </c>
      <c r="AL66">
        <v>32</v>
      </c>
      <c r="AM66">
        <v>1.48475</v>
      </c>
      <c r="AN66">
        <v>202.07400000000001</v>
      </c>
    </row>
    <row r="67" spans="14:40">
      <c r="N67">
        <v>8</v>
      </c>
      <c r="O67">
        <v>0.21332799999999999</v>
      </c>
      <c r="P67">
        <v>6.41859</v>
      </c>
      <c r="AL67">
        <v>32</v>
      </c>
      <c r="AM67">
        <v>1.5680799999999999</v>
      </c>
      <c r="AN67">
        <v>214.15100000000001</v>
      </c>
    </row>
    <row r="68" spans="14:40">
      <c r="N68">
        <v>8</v>
      </c>
      <c r="O68">
        <v>0.21474099999999999</v>
      </c>
      <c r="P68">
        <v>6.3698199999999998</v>
      </c>
      <c r="AL68">
        <v>32</v>
      </c>
      <c r="AM68">
        <v>1.4837800000000001</v>
      </c>
      <c r="AN68">
        <v>250.226</v>
      </c>
    </row>
    <row r="69" spans="14:40">
      <c r="N69">
        <v>8</v>
      </c>
      <c r="O69">
        <v>0.21489</v>
      </c>
      <c r="P69">
        <v>6.4153399999999996</v>
      </c>
      <c r="AL69">
        <v>32</v>
      </c>
      <c r="AM69">
        <v>1.47604</v>
      </c>
      <c r="AN69">
        <v>193.43</v>
      </c>
    </row>
    <row r="70" spans="14:40">
      <c r="N70">
        <v>8</v>
      </c>
      <c r="O70">
        <v>0.21452199999999999</v>
      </c>
      <c r="P70">
        <v>6.4186399999999999</v>
      </c>
      <c r="AL70">
        <v>32</v>
      </c>
      <c r="AM70">
        <v>1.5699099999999999</v>
      </c>
      <c r="AN70">
        <v>239.16900000000001</v>
      </c>
    </row>
    <row r="71" spans="14:40">
      <c r="N71">
        <v>16</v>
      </c>
      <c r="O71">
        <v>0.111482</v>
      </c>
      <c r="P71">
        <v>3.4758100000000001</v>
      </c>
      <c r="AL71">
        <v>32</v>
      </c>
      <c r="AM71">
        <v>1.4711399999999999</v>
      </c>
      <c r="AN71">
        <v>199.828</v>
      </c>
    </row>
    <row r="72" spans="14:40">
      <c r="N72">
        <v>16</v>
      </c>
      <c r="O72">
        <v>0.11082</v>
      </c>
      <c r="P72">
        <v>3.4501499999999998</v>
      </c>
      <c r="AL72">
        <v>32</v>
      </c>
      <c r="AM72">
        <v>1.4715100000000001</v>
      </c>
      <c r="AN72">
        <v>203.13200000000001</v>
      </c>
    </row>
    <row r="73" spans="14:40">
      <c r="N73">
        <v>16</v>
      </c>
      <c r="O73">
        <v>0.11096399999999999</v>
      </c>
      <c r="P73">
        <v>3.4399600000000001</v>
      </c>
      <c r="AL73">
        <v>32</v>
      </c>
      <c r="AM73">
        <v>1.55629</v>
      </c>
      <c r="AN73">
        <v>238.333</v>
      </c>
    </row>
    <row r="74" spans="14:40">
      <c r="N74">
        <v>16</v>
      </c>
      <c r="O74">
        <v>0.10969</v>
      </c>
      <c r="P74">
        <v>3.4076399999999998</v>
      </c>
      <c r="AL74">
        <v>32</v>
      </c>
      <c r="AM74">
        <v>1.4871099999999999</v>
      </c>
      <c r="AN74">
        <v>195.01900000000001</v>
      </c>
    </row>
    <row r="75" spans="14:40">
      <c r="N75">
        <v>16</v>
      </c>
      <c r="O75">
        <v>0.109816</v>
      </c>
      <c r="P75">
        <v>3.4153899999999999</v>
      </c>
      <c r="AL75">
        <v>64</v>
      </c>
      <c r="AM75">
        <v>1.3966799999999999</v>
      </c>
      <c r="AN75">
        <v>31.647099999999998</v>
      </c>
    </row>
    <row r="76" spans="14:40">
      <c r="N76">
        <v>32</v>
      </c>
      <c r="O76">
        <v>5.5819000000000001E-2</v>
      </c>
      <c r="P76">
        <v>1.8152699999999999</v>
      </c>
      <c r="AL76">
        <v>64</v>
      </c>
      <c r="AM76">
        <v>1.38195</v>
      </c>
      <c r="AN76">
        <v>53.1434</v>
      </c>
    </row>
    <row r="77" spans="14:40">
      <c r="N77">
        <v>32</v>
      </c>
      <c r="O77">
        <v>5.6050099999999999E-2</v>
      </c>
      <c r="P77">
        <v>1.77654</v>
      </c>
      <c r="AL77">
        <v>64</v>
      </c>
      <c r="AM77">
        <v>1.37395</v>
      </c>
      <c r="AN77">
        <v>47.1267</v>
      </c>
    </row>
    <row r="78" spans="14:40">
      <c r="N78">
        <v>32</v>
      </c>
      <c r="O78">
        <v>5.5881E-2</v>
      </c>
      <c r="P78">
        <v>1.77092</v>
      </c>
      <c r="AL78">
        <v>64</v>
      </c>
      <c r="AM78">
        <v>1.4312199999999999</v>
      </c>
      <c r="AN78">
        <v>43.902099999999997</v>
      </c>
    </row>
    <row r="79" spans="14:40">
      <c r="N79">
        <v>32</v>
      </c>
      <c r="O79">
        <v>5.5960200000000002E-2</v>
      </c>
      <c r="P79">
        <v>1.7728299999999999</v>
      </c>
      <c r="AL79">
        <v>64</v>
      </c>
      <c r="AM79">
        <v>1.4228799999999999</v>
      </c>
      <c r="AN79">
        <v>39.096699999999998</v>
      </c>
    </row>
    <row r="80" spans="14:40">
      <c r="N80">
        <v>32</v>
      </c>
      <c r="O80">
        <v>5.59809E-2</v>
      </c>
      <c r="P80">
        <v>1.7767200000000001</v>
      </c>
      <c r="AL80">
        <v>64</v>
      </c>
      <c r="AM80">
        <v>1.3692899999999999</v>
      </c>
      <c r="AN80">
        <v>43.0304</v>
      </c>
    </row>
    <row r="81" spans="14:40">
      <c r="N81">
        <v>64</v>
      </c>
      <c r="O81">
        <v>2.9833100000000001E-2</v>
      </c>
      <c r="P81">
        <v>0.91668899999999998</v>
      </c>
      <c r="AL81">
        <v>64</v>
      </c>
      <c r="AM81">
        <v>1.3653999999999999</v>
      </c>
      <c r="AN81">
        <v>45.570300000000003</v>
      </c>
    </row>
    <row r="82" spans="14:40">
      <c r="N82">
        <v>64</v>
      </c>
      <c r="O82">
        <v>2.9510000000000002E-2</v>
      </c>
      <c r="P82">
        <v>0.90918600000000005</v>
      </c>
      <c r="AL82">
        <v>64</v>
      </c>
      <c r="AM82">
        <v>1.36619</v>
      </c>
      <c r="AN82">
        <v>48.552100000000003</v>
      </c>
    </row>
    <row r="83" spans="14:40">
      <c r="N83">
        <v>64</v>
      </c>
      <c r="O83">
        <v>2.9603000000000001E-2</v>
      </c>
      <c r="P83">
        <v>0.89445399999999997</v>
      </c>
      <c r="AL83">
        <v>64</v>
      </c>
      <c r="AM83">
        <v>1.36643</v>
      </c>
      <c r="AN83">
        <v>42.653300000000002</v>
      </c>
    </row>
    <row r="84" spans="14:40">
      <c r="N84">
        <v>64</v>
      </c>
      <c r="O84">
        <v>2.9773000000000001E-2</v>
      </c>
      <c r="P84">
        <v>0.88092599999999999</v>
      </c>
      <c r="AL84">
        <v>64</v>
      </c>
      <c r="AM84">
        <v>1.3651599999999999</v>
      </c>
      <c r="AN84">
        <v>40.652000000000001</v>
      </c>
    </row>
    <row r="85" spans="14:40">
      <c r="N85">
        <v>64</v>
      </c>
      <c r="O85">
        <v>2.9665899999999999E-2</v>
      </c>
      <c r="P85">
        <v>0.877023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dcterms:created xsi:type="dcterms:W3CDTF">2010-05-04T16:35:40Z</dcterms:created>
  <dcterms:modified xsi:type="dcterms:W3CDTF">2010-05-21T20:41:03Z</dcterms:modified>
</cp:coreProperties>
</file>