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R_000\Documents\Tec\Computación\"/>
    </mc:Choice>
  </mc:AlternateContent>
  <bookViews>
    <workbookView xWindow="0" yWindow="0" windowWidth="15348" windowHeight="4632" activeTab="2"/>
  </bookViews>
  <sheets>
    <sheet name="Problema1" sheetId="1" r:id="rId1"/>
    <sheet name="Problema2" sheetId="2" r:id="rId2"/>
    <sheet name="Problema3" sheetId="3" r:id="rId3"/>
  </sheets>
  <calcPr calcId="152511"/>
</workbook>
</file>

<file path=xl/calcChain.xml><?xml version="1.0" encoding="utf-8"?>
<calcChain xmlns="http://schemas.openxmlformats.org/spreadsheetml/2006/main">
  <c r="I7" i="3" l="1"/>
  <c r="I8" i="3"/>
  <c r="I9" i="3"/>
  <c r="I10" i="3"/>
  <c r="I11" i="3"/>
  <c r="I13" i="3"/>
  <c r="I5" i="3"/>
  <c r="D13" i="3"/>
  <c r="E13" i="3"/>
  <c r="F13" i="3"/>
  <c r="G13" i="3"/>
  <c r="H13" i="3"/>
  <c r="C13" i="3"/>
  <c r="D11" i="3"/>
  <c r="E11" i="3"/>
  <c r="F11" i="3"/>
  <c r="G11" i="3"/>
  <c r="H11" i="3"/>
  <c r="C11" i="3"/>
  <c r="D8" i="3"/>
  <c r="E8" i="3"/>
  <c r="F8" i="3"/>
  <c r="G8" i="3"/>
  <c r="H8" i="3"/>
  <c r="C8" i="3"/>
  <c r="D10" i="3"/>
  <c r="E10" i="3"/>
  <c r="F10" i="3"/>
  <c r="G10" i="3"/>
  <c r="H10" i="3"/>
  <c r="C10" i="3"/>
  <c r="D9" i="3"/>
  <c r="E9" i="3"/>
  <c r="F9" i="3"/>
  <c r="G9" i="3"/>
  <c r="H9" i="3"/>
  <c r="C9" i="3"/>
  <c r="C7" i="3"/>
  <c r="D7" i="3"/>
  <c r="E7" i="3"/>
  <c r="F7" i="3"/>
  <c r="G7" i="3"/>
  <c r="H7" i="3"/>
  <c r="D7" i="2"/>
  <c r="H10" i="1"/>
  <c r="G10" i="1"/>
  <c r="F10" i="1"/>
  <c r="G6" i="1" l="1"/>
  <c r="E5" i="1"/>
  <c r="F5" i="1" s="1"/>
  <c r="G5" i="1" s="1"/>
  <c r="E6" i="1"/>
  <c r="F6" i="1" s="1"/>
  <c r="E7" i="1"/>
  <c r="F7" i="1" s="1"/>
  <c r="E8" i="1"/>
  <c r="F8" i="1" s="1"/>
  <c r="E4" i="1"/>
  <c r="F4" i="1" s="1"/>
  <c r="G4" i="1" s="1"/>
  <c r="G8" i="1" l="1"/>
  <c r="H8" i="1" s="1"/>
  <c r="H6" i="1"/>
  <c r="G7" i="1"/>
  <c r="H7" i="1" s="1"/>
  <c r="H5" i="1"/>
  <c r="H4" i="1"/>
  <c r="E6" i="2"/>
  <c r="C8" i="2"/>
  <c r="C9" i="2" l="1"/>
  <c r="D8" i="2"/>
  <c r="F6" i="2"/>
  <c r="E8" i="2"/>
  <c r="E9" i="2"/>
  <c r="E7" i="2"/>
  <c r="G6" i="2" l="1"/>
  <c r="F9" i="2"/>
  <c r="F8" i="2"/>
  <c r="F7" i="2"/>
  <c r="C10" i="2"/>
  <c r="D9" i="2"/>
  <c r="C11" i="2" l="1"/>
  <c r="D10" i="2"/>
  <c r="E10" i="2"/>
  <c r="F10" i="2"/>
  <c r="H6" i="2"/>
  <c r="G10" i="2"/>
  <c r="G7" i="2"/>
  <c r="G11" i="2"/>
  <c r="G8" i="2"/>
  <c r="G9" i="2"/>
  <c r="I6" i="2" l="1"/>
  <c r="H9" i="2"/>
  <c r="H8" i="2"/>
  <c r="H10" i="2"/>
  <c r="H7" i="2"/>
  <c r="H11" i="2"/>
  <c r="C12" i="2"/>
  <c r="D11" i="2"/>
  <c r="E11" i="2"/>
  <c r="F11" i="2"/>
  <c r="C13" i="2" l="1"/>
  <c r="D12" i="2"/>
  <c r="E12" i="2"/>
  <c r="F12" i="2"/>
  <c r="G12" i="2"/>
  <c r="H12" i="2"/>
  <c r="J6" i="2"/>
  <c r="I8" i="2"/>
  <c r="I12" i="2"/>
  <c r="I9" i="2"/>
  <c r="I13" i="2"/>
  <c r="I10" i="2"/>
  <c r="I7" i="2"/>
  <c r="I11" i="2"/>
  <c r="K6" i="2" l="1"/>
  <c r="J11" i="2"/>
  <c r="J12" i="2"/>
  <c r="J7" i="2"/>
  <c r="J9" i="2"/>
  <c r="J13" i="2"/>
  <c r="J8" i="2"/>
  <c r="J10" i="2"/>
  <c r="J14" i="2"/>
  <c r="C14" i="2"/>
  <c r="D13" i="2"/>
  <c r="E13" i="2"/>
  <c r="F13" i="2"/>
  <c r="G13" i="2"/>
  <c r="H13" i="2"/>
  <c r="C15" i="2" l="1"/>
  <c r="D14" i="2"/>
  <c r="E14" i="2"/>
  <c r="F14" i="2"/>
  <c r="G14" i="2"/>
  <c r="H14" i="2"/>
  <c r="I14" i="2"/>
  <c r="L6" i="2"/>
  <c r="K10" i="2"/>
  <c r="K14" i="2"/>
  <c r="K7" i="2"/>
  <c r="K11" i="2"/>
  <c r="K15" i="2"/>
  <c r="K8" i="2"/>
  <c r="K12" i="2"/>
  <c r="K9" i="2"/>
  <c r="K13" i="2"/>
  <c r="M6" i="2" l="1"/>
  <c r="L9" i="2"/>
  <c r="L13" i="2"/>
  <c r="L8" i="2"/>
  <c r="L10" i="2"/>
  <c r="L14" i="2"/>
  <c r="L7" i="2"/>
  <c r="L11" i="2"/>
  <c r="L15" i="2"/>
  <c r="L12" i="2"/>
  <c r="C16" i="2"/>
  <c r="L16" i="2" s="1"/>
  <c r="D15" i="2"/>
  <c r="E15" i="2"/>
  <c r="F15" i="2"/>
  <c r="G15" i="2"/>
  <c r="H15" i="2"/>
  <c r="I15" i="2"/>
  <c r="J15" i="2"/>
  <c r="D16" i="2" l="1"/>
  <c r="E16" i="2"/>
  <c r="F16" i="2"/>
  <c r="G16" i="2"/>
  <c r="H16" i="2"/>
  <c r="I16" i="2"/>
  <c r="J16" i="2"/>
  <c r="K16" i="2"/>
  <c r="M8" i="2"/>
  <c r="M12" i="2"/>
  <c r="M16" i="2"/>
  <c r="M9" i="2"/>
  <c r="M13" i="2"/>
  <c r="M10" i="2"/>
  <c r="M14" i="2"/>
  <c r="M7" i="2"/>
  <c r="M11" i="2"/>
  <c r="M15" i="2"/>
</calcChain>
</file>

<file path=xl/sharedStrings.xml><?xml version="1.0" encoding="utf-8"?>
<sst xmlns="http://schemas.openxmlformats.org/spreadsheetml/2006/main" count="37" uniqueCount="35">
  <si>
    <t>El Estudiante Modelo</t>
  </si>
  <si>
    <t>No. de Artículo</t>
  </si>
  <si>
    <t>Descripción</t>
  </si>
  <si>
    <t>Cantidad a Ordenar</t>
  </si>
  <si>
    <t>Precio Unitario Dls.</t>
  </si>
  <si>
    <t>Precio Unitario Pesos</t>
  </si>
  <si>
    <t>Total</t>
  </si>
  <si>
    <t>Descuento</t>
  </si>
  <si>
    <t>Total a pagar</t>
  </si>
  <si>
    <t>Caja de Clips</t>
  </si>
  <si>
    <t>Engrapadora</t>
  </si>
  <si>
    <t>Totales</t>
  </si>
  <si>
    <t>Tipo de cambio</t>
  </si>
  <si>
    <t>Pedido mes de Julio</t>
  </si>
  <si>
    <t xml:space="preserve"> Dive USB</t>
  </si>
  <si>
    <t>Folders Carta (caja)</t>
  </si>
  <si>
    <t>Tablas de Multiplicar</t>
  </si>
  <si>
    <t>X</t>
  </si>
  <si>
    <t>MULTIMEDIA PLUS</t>
  </si>
  <si>
    <t>VENTAS</t>
  </si>
  <si>
    <t>BASE</t>
  </si>
  <si>
    <t>ENERO</t>
  </si>
  <si>
    <t>FEBRERO</t>
  </si>
  <si>
    <t>MARZO</t>
  </si>
  <si>
    <t>ABRIL</t>
  </si>
  <si>
    <t>MAYO</t>
  </si>
  <si>
    <t>JUNIO</t>
  </si>
  <si>
    <t>TOTAL</t>
  </si>
  <si>
    <t>GASTOS</t>
  </si>
  <si>
    <t>Salario</t>
  </si>
  <si>
    <t>Comisión</t>
  </si>
  <si>
    <t>Otras comisiones</t>
  </si>
  <si>
    <t>Impuestos</t>
  </si>
  <si>
    <t>Total Gastos</t>
  </si>
  <si>
    <t>Caja DVD -R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</si>
</sst>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16">
    <font>
      <sz val="10"/>
      <name val="Arial"/>
    </font>
    <font>
      <sz val="10"/>
      <name val="Arial"/>
      <family val="2"/>
    </font>
    <font>
      <b/>
      <sz val="14"/>
      <name val="MS Sans Serif"/>
      <family val="2"/>
    </font>
    <font>
      <sz val="10"/>
      <name val="MS Sans Serif"/>
      <family val="2"/>
    </font>
    <font>
      <b/>
      <i/>
      <sz val="10"/>
      <name val="MS Sans Serif"/>
      <family val="2"/>
    </font>
    <font>
      <b/>
      <sz val="10"/>
      <name val="MS Sans Serif"/>
      <family val="2"/>
    </font>
    <font>
      <b/>
      <sz val="10"/>
      <name val="Albertus Extra Bold"/>
      <family val="2"/>
    </font>
    <font>
      <sz val="10"/>
      <name val="Arial"/>
      <family val="2"/>
    </font>
    <font>
      <b/>
      <sz val="10"/>
      <name val="MS Sans Serif"/>
    </font>
    <font>
      <b/>
      <sz val="10"/>
      <name val="Arial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5">
    <xf numFmtId="0" fontId="0" fillId="0" borderId="0" xfId="0"/>
    <xf numFmtId="0" fontId="3" fillId="0" borderId="2" xfId="2" applyBorder="1"/>
    <xf numFmtId="0" fontId="3" fillId="0" borderId="2" xfId="2" applyNumberFormat="1" applyBorder="1"/>
    <xf numFmtId="0" fontId="3" fillId="0" borderId="5" xfId="2" applyNumberFormat="1" applyBorder="1"/>
    <xf numFmtId="0" fontId="5" fillId="2" borderId="4" xfId="2" applyFont="1" applyFill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3" fillId="0" borderId="9" xfId="2" applyBorder="1"/>
    <xf numFmtId="0" fontId="0" fillId="0" borderId="0" xfId="0" applyNumberFormat="1" applyBorder="1"/>
    <xf numFmtId="0" fontId="3" fillId="0" borderId="10" xfId="2" applyNumberFormat="1" applyBorder="1"/>
    <xf numFmtId="0" fontId="3" fillId="0" borderId="11" xfId="2" applyBorder="1"/>
    <xf numFmtId="0" fontId="3" fillId="0" borderId="12" xfId="2" applyNumberFormat="1" applyBorder="1"/>
    <xf numFmtId="0" fontId="3" fillId="0" borderId="13" xfId="2" applyNumberFormat="1" applyBorder="1"/>
    <xf numFmtId="0" fontId="3" fillId="0" borderId="14" xfId="2" applyNumberFormat="1" applyBorder="1"/>
    <xf numFmtId="0" fontId="5" fillId="2" borderId="4" xfId="2" applyNumberFormat="1" applyFont="1" applyFill="1" applyBorder="1" applyAlignment="1">
      <alignment horizontal="center" vertical="center" wrapText="1"/>
    </xf>
    <xf numFmtId="0" fontId="3" fillId="0" borderId="18" xfId="2" applyBorder="1"/>
    <xf numFmtId="0" fontId="3" fillId="0" borderId="5" xfId="2" applyBorder="1"/>
    <xf numFmtId="0" fontId="3" fillId="0" borderId="19" xfId="2" applyNumberFormat="1" applyBorder="1"/>
    <xf numFmtId="44" fontId="3" fillId="0" borderId="19" xfId="1" applyFont="1" applyBorder="1"/>
    <xf numFmtId="164" fontId="3" fillId="0" borderId="20" xfId="1" applyNumberFormat="1" applyFont="1" applyBorder="1"/>
    <xf numFmtId="0" fontId="8" fillId="0" borderId="11" xfId="2" applyFont="1" applyBorder="1" applyAlignment="1">
      <alignment horizontal="center" vertical="center"/>
    </xf>
    <xf numFmtId="0" fontId="5" fillId="2" borderId="21" xfId="2" applyFont="1" applyFill="1" applyBorder="1" applyAlignment="1">
      <alignment horizontal="center" vertical="center" wrapText="1"/>
    </xf>
    <xf numFmtId="0" fontId="5" fillId="2" borderId="16" xfId="2" applyFont="1" applyFill="1" applyBorder="1" applyAlignment="1">
      <alignment horizontal="center" vertical="center" wrapText="1"/>
    </xf>
    <xf numFmtId="0" fontId="5" fillId="2" borderId="22" xfId="2" applyFont="1" applyFill="1" applyBorder="1" applyAlignment="1">
      <alignment horizontal="center" vertical="center" wrapText="1"/>
    </xf>
    <xf numFmtId="0" fontId="5" fillId="2" borderId="15" xfId="2" applyFont="1" applyFill="1" applyBorder="1" applyAlignment="1">
      <alignment horizontal="center" vertical="center" wrapText="1"/>
    </xf>
    <xf numFmtId="0" fontId="8" fillId="0" borderId="8" xfId="2" applyFont="1" applyBorder="1" applyAlignment="1">
      <alignment horizontal="left" vertical="center"/>
    </xf>
    <xf numFmtId="0" fontId="8" fillId="0" borderId="10" xfId="2" applyFont="1" applyBorder="1" applyAlignment="1">
      <alignment horizontal="left" vertical="center"/>
    </xf>
    <xf numFmtId="0" fontId="8" fillId="0" borderId="13" xfId="2" applyFont="1" applyBorder="1" applyAlignment="1">
      <alignment horizontal="left" vertical="center"/>
    </xf>
    <xf numFmtId="164" fontId="3" fillId="0" borderId="2" xfId="2" applyNumberFormat="1" applyBorder="1" applyAlignment="1">
      <alignment horizontal="center" vertical="center"/>
    </xf>
    <xf numFmtId="9" fontId="3" fillId="0" borderId="12" xfId="4" applyFont="1" applyBorder="1" applyAlignment="1">
      <alignment horizontal="center" vertical="center"/>
    </xf>
    <xf numFmtId="0" fontId="8" fillId="0" borderId="2" xfId="2" applyFont="1" applyBorder="1" applyAlignment="1">
      <alignment horizontal="right" vertical="center"/>
    </xf>
    <xf numFmtId="0" fontId="8" fillId="0" borderId="12" xfId="2" applyFont="1" applyBorder="1" applyAlignment="1">
      <alignment horizontal="right" vertical="center"/>
    </xf>
    <xf numFmtId="164" fontId="3" fillId="0" borderId="17" xfId="1" applyNumberFormat="1" applyFont="1" applyBorder="1" applyAlignment="1">
      <alignment horizontal="center" vertical="center"/>
    </xf>
    <xf numFmtId="164" fontId="3" fillId="0" borderId="28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0" fontId="3" fillId="0" borderId="23" xfId="2" applyNumberForma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2" applyNumberFormat="1" applyBorder="1" applyAlignment="1">
      <alignment horizontal="center" vertical="center"/>
    </xf>
    <xf numFmtId="164" fontId="3" fillId="0" borderId="23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25" xfId="1" applyNumberFormat="1" applyFont="1" applyBorder="1" applyAlignment="1">
      <alignment horizontal="center" vertical="center"/>
    </xf>
    <xf numFmtId="0" fontId="3" fillId="0" borderId="1" xfId="2" applyNumberForma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10" xfId="2" applyNumberForma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3" fillId="0" borderId="10" xfId="1" applyNumberFormat="1" applyFont="1" applyBorder="1" applyAlignment="1">
      <alignment horizontal="center" vertical="center"/>
    </xf>
    <xf numFmtId="164" fontId="3" fillId="0" borderId="26" xfId="1" applyNumberFormat="1" applyFont="1" applyBorder="1" applyAlignment="1">
      <alignment horizontal="center" vertical="center"/>
    </xf>
    <xf numFmtId="0" fontId="3" fillId="0" borderId="24" xfId="2" applyNumberForma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13" xfId="2" applyNumberFormat="1" applyBorder="1" applyAlignment="1">
      <alignment horizontal="center" vertical="center"/>
    </xf>
    <xf numFmtId="164" fontId="3" fillId="0" borderId="24" xfId="1" applyNumberFormat="1" applyFont="1" applyBorder="1" applyAlignment="1">
      <alignment horizontal="center" vertical="center"/>
    </xf>
    <xf numFmtId="164" fontId="3" fillId="0" borderId="13" xfId="1" applyNumberFormat="1" applyFont="1" applyBorder="1" applyAlignment="1">
      <alignment horizontal="center" vertical="center"/>
    </xf>
    <xf numFmtId="164" fontId="3" fillId="0" borderId="27" xfId="1" applyNumberFormat="1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0" fontId="0" fillId="5" borderId="2" xfId="4" applyNumberFormat="1" applyFont="1" applyFill="1" applyBorder="1" applyAlignment="1">
      <alignment horizontal="center" vertical="center"/>
    </xf>
    <xf numFmtId="164" fontId="0" fillId="5" borderId="2" xfId="4" applyNumberFormat="1" applyFont="1" applyFill="1" applyBorder="1" applyAlignment="1">
      <alignment horizontal="center" vertical="center"/>
    </xf>
    <xf numFmtId="164" fontId="0" fillId="5" borderId="2" xfId="3" applyNumberFormat="1" applyFont="1" applyFill="1" applyBorder="1" applyAlignment="1">
      <alignment horizontal="center" vertical="center"/>
    </xf>
    <xf numFmtId="164" fontId="0" fillId="0" borderId="2" xfId="3" applyNumberFormat="1" applyFont="1" applyBorder="1" applyAlignment="1">
      <alignment horizontal="center" vertical="center"/>
    </xf>
    <xf numFmtId="164" fontId="0" fillId="0" borderId="2" xfId="4" applyNumberFormat="1" applyFont="1" applyFill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5" fillId="6" borderId="3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164" fontId="0" fillId="5" borderId="10" xfId="3" applyNumberFormat="1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left" vertical="center"/>
    </xf>
    <xf numFmtId="164" fontId="0" fillId="0" borderId="10" xfId="3" applyNumberFormat="1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64" fontId="0" fillId="0" borderId="12" xfId="3" applyNumberFormat="1" applyFont="1" applyBorder="1" applyAlignment="1">
      <alignment horizontal="center" vertical="center"/>
    </xf>
    <xf numFmtId="164" fontId="0" fillId="5" borderId="13" xfId="3" applyNumberFormat="1" applyFont="1" applyFill="1" applyBorder="1" applyAlignment="1">
      <alignment horizontal="center" vertical="center"/>
    </xf>
  </cellXfs>
  <cellStyles count="5">
    <cellStyle name="Comma" xfId="3" builtinId="3"/>
    <cellStyle name="Currency" xfId="1" builtinId="4"/>
    <cellStyle name="Normal" xfId="0" builtinId="0"/>
    <cellStyle name="Normal_EJEM1" xfId="2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19" sqref="C19:D24"/>
    </sheetView>
  </sheetViews>
  <sheetFormatPr defaultColWidth="9.109375" defaultRowHeight="13.2"/>
  <cols>
    <col min="2" max="2" width="21.109375" bestFit="1" customWidth="1"/>
    <col min="3" max="3" width="11.88671875" customWidth="1"/>
    <col min="6" max="6" width="12" bestFit="1" customWidth="1"/>
    <col min="7" max="7" width="11.6640625" customWidth="1"/>
    <col min="8" max="8" width="12" customWidth="1"/>
  </cols>
  <sheetData>
    <row r="1" spans="1:8" ht="19.2" thickTop="1" thickBot="1">
      <c r="A1" s="64" t="s">
        <v>0</v>
      </c>
      <c r="B1" s="64"/>
      <c r="C1" s="64"/>
      <c r="D1" s="64"/>
      <c r="E1" s="64"/>
      <c r="F1" s="64"/>
      <c r="G1" s="64"/>
      <c r="H1" s="64"/>
    </row>
    <row r="2" spans="1:8" ht="14.4" thickTop="1" thickBot="1">
      <c r="A2" s="63" t="s">
        <v>13</v>
      </c>
      <c r="B2" s="63"/>
      <c r="C2" s="63"/>
      <c r="D2" s="63"/>
      <c r="E2" s="63"/>
      <c r="F2" s="63"/>
      <c r="G2" s="63"/>
      <c r="H2" s="63"/>
    </row>
    <row r="3" spans="1:8" ht="39" thickTop="1" thickBot="1">
      <c r="A3" s="21" t="s">
        <v>1</v>
      </c>
      <c r="B3" s="22" t="s">
        <v>2</v>
      </c>
      <c r="C3" s="21" t="s">
        <v>3</v>
      </c>
      <c r="D3" s="24" t="s">
        <v>4</v>
      </c>
      <c r="E3" s="23" t="s">
        <v>5</v>
      </c>
      <c r="F3" s="21" t="s">
        <v>6</v>
      </c>
      <c r="G3" s="22" t="s">
        <v>7</v>
      </c>
      <c r="H3" s="4" t="s">
        <v>8</v>
      </c>
    </row>
    <row r="4" spans="1:8" ht="13.8" thickTop="1">
      <c r="A4" s="5">
        <v>389</v>
      </c>
      <c r="B4" s="25" t="s">
        <v>34</v>
      </c>
      <c r="C4" s="35">
        <v>300</v>
      </c>
      <c r="D4" s="36">
        <v>1.25</v>
      </c>
      <c r="E4" s="37">
        <f>$D4*$C$12</f>
        <v>16.362500000000001</v>
      </c>
      <c r="F4" s="38">
        <f>$C4*$E4</f>
        <v>4908.75</v>
      </c>
      <c r="G4" s="39">
        <f>$F4*$C$13</f>
        <v>196.35</v>
      </c>
      <c r="H4" s="40">
        <f>$F4-$G4</f>
        <v>4712.3999999999996</v>
      </c>
    </row>
    <row r="5" spans="1:8">
      <c r="A5" s="6">
        <v>357</v>
      </c>
      <c r="B5" s="26" t="s">
        <v>14</v>
      </c>
      <c r="C5" s="41">
        <v>500</v>
      </c>
      <c r="D5" s="42">
        <v>10</v>
      </c>
      <c r="E5" s="43">
        <f t="shared" ref="E5:E8" si="0">$D5*$C$12</f>
        <v>130.9</v>
      </c>
      <c r="F5" s="44">
        <f t="shared" ref="F5:F8" si="1">$C5*$E5</f>
        <v>65450</v>
      </c>
      <c r="G5" s="45">
        <f t="shared" ref="G5:G8" si="2">$F5*$C$13</f>
        <v>2618</v>
      </c>
      <c r="H5" s="46">
        <f t="shared" ref="H5:H8" si="3">$F5-$G5</f>
        <v>62832</v>
      </c>
    </row>
    <row r="6" spans="1:8">
      <c r="A6" s="6">
        <v>456</v>
      </c>
      <c r="B6" s="26" t="s">
        <v>15</v>
      </c>
      <c r="C6" s="41">
        <v>1000</v>
      </c>
      <c r="D6" s="42">
        <v>7.5</v>
      </c>
      <c r="E6" s="43">
        <f t="shared" si="0"/>
        <v>98.174999999999997</v>
      </c>
      <c r="F6" s="44">
        <f t="shared" si="1"/>
        <v>98175</v>
      </c>
      <c r="G6" s="45">
        <f t="shared" si="2"/>
        <v>3927</v>
      </c>
      <c r="H6" s="46">
        <f t="shared" si="3"/>
        <v>94248</v>
      </c>
    </row>
    <row r="7" spans="1:8">
      <c r="A7" s="6">
        <v>478</v>
      </c>
      <c r="B7" s="26" t="s">
        <v>9</v>
      </c>
      <c r="C7" s="41">
        <v>400</v>
      </c>
      <c r="D7" s="42">
        <v>2</v>
      </c>
      <c r="E7" s="43">
        <f t="shared" si="0"/>
        <v>26.18</v>
      </c>
      <c r="F7" s="44">
        <f t="shared" si="1"/>
        <v>10472</v>
      </c>
      <c r="G7" s="45">
        <f t="shared" si="2"/>
        <v>418.88</v>
      </c>
      <c r="H7" s="46">
        <f t="shared" si="3"/>
        <v>10053.120000000001</v>
      </c>
    </row>
    <row r="8" spans="1:8" ht="13.8" thickBot="1">
      <c r="A8" s="20">
        <v>200</v>
      </c>
      <c r="B8" s="27" t="s">
        <v>10</v>
      </c>
      <c r="C8" s="47">
        <v>500</v>
      </c>
      <c r="D8" s="48">
        <v>3.75</v>
      </c>
      <c r="E8" s="49">
        <f t="shared" si="0"/>
        <v>49.087499999999999</v>
      </c>
      <c r="F8" s="50">
        <f t="shared" si="1"/>
        <v>24543.75</v>
      </c>
      <c r="G8" s="51">
        <f t="shared" si="2"/>
        <v>981.75</v>
      </c>
      <c r="H8" s="52">
        <f t="shared" si="3"/>
        <v>23562</v>
      </c>
    </row>
    <row r="9" spans="1:8" ht="14.4" thickTop="1" thickBot="1">
      <c r="A9" s="15"/>
      <c r="B9" s="16"/>
      <c r="C9" s="3"/>
      <c r="D9" s="3"/>
      <c r="E9" s="17"/>
      <c r="F9" s="18"/>
      <c r="G9" s="18"/>
      <c r="H9" s="19"/>
    </row>
    <row r="10" spans="1:8" ht="14.4" thickTop="1" thickBot="1">
      <c r="A10" s="7"/>
      <c r="B10" s="1"/>
      <c r="C10" s="2"/>
      <c r="D10" s="8"/>
      <c r="E10" s="14" t="s">
        <v>11</v>
      </c>
      <c r="F10" s="32">
        <f>SUM(F4:F8)</f>
        <v>203549.5</v>
      </c>
      <c r="G10" s="33">
        <f>SUM(G4:G8)</f>
        <v>8141.9800000000005</v>
      </c>
      <c r="H10" s="34">
        <f>SUM(H4:H8)</f>
        <v>195407.52</v>
      </c>
    </row>
    <row r="11" spans="1:8" ht="13.8" thickTop="1">
      <c r="A11" s="7"/>
      <c r="B11" s="1"/>
      <c r="C11" s="2"/>
      <c r="D11" s="2"/>
      <c r="E11" s="3"/>
      <c r="F11" s="3"/>
      <c r="G11" s="3"/>
      <c r="H11" s="13"/>
    </row>
    <row r="12" spans="1:8">
      <c r="A12" s="7"/>
      <c r="B12" s="30" t="s">
        <v>12</v>
      </c>
      <c r="C12" s="28">
        <v>13.09</v>
      </c>
      <c r="D12" s="2"/>
      <c r="E12" s="2"/>
      <c r="F12" s="2"/>
      <c r="G12" s="2"/>
      <c r="H12" s="9"/>
    </row>
    <row r="13" spans="1:8" ht="13.8" thickBot="1">
      <c r="A13" s="10"/>
      <c r="B13" s="31" t="s">
        <v>7</v>
      </c>
      <c r="C13" s="29">
        <v>0.04</v>
      </c>
      <c r="D13" s="11"/>
      <c r="E13" s="11"/>
      <c r="F13" s="11"/>
      <c r="G13" s="11"/>
      <c r="H13" s="12"/>
    </row>
    <row r="14" spans="1:8" ht="13.8" thickTop="1"/>
    <row r="19" ht="11.25" customHeight="1"/>
  </sheetData>
  <mergeCells count="2">
    <mergeCell ref="A2:H2"/>
    <mergeCell ref="A1:H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17"/>
  <sheetViews>
    <sheetView showGridLines="0" zoomScale="90" zoomScaleNormal="90" workbookViewId="0">
      <selection activeCell="Q13" sqref="Q13"/>
    </sheetView>
  </sheetViews>
  <sheetFormatPr defaultColWidth="9.109375" defaultRowHeight="13.2"/>
  <cols>
    <col min="2" max="2" width="9.109375" customWidth="1"/>
    <col min="3" max="13" width="7.33203125" customWidth="1"/>
  </cols>
  <sheetData>
    <row r="3" spans="3:13" ht="24.6">
      <c r="E3" s="65" t="s">
        <v>16</v>
      </c>
      <c r="F3" s="65"/>
      <c r="G3" s="65"/>
      <c r="H3" s="65"/>
      <c r="I3" s="65"/>
      <c r="J3" s="65"/>
      <c r="K3" s="65"/>
    </row>
    <row r="5" spans="3:13" ht="13.8" thickBot="1"/>
    <row r="6" spans="3:13" ht="27.75" customHeight="1" thickTop="1" thickBot="1">
      <c r="C6" s="53" t="s">
        <v>17</v>
      </c>
      <c r="D6" s="56">
        <v>1</v>
      </c>
      <c r="E6" s="56">
        <f>D6+1</f>
        <v>2</v>
      </c>
      <c r="F6" s="56">
        <f t="shared" ref="F6:M6" si="0">E6+1</f>
        <v>3</v>
      </c>
      <c r="G6" s="56">
        <f t="shared" si="0"/>
        <v>4</v>
      </c>
      <c r="H6" s="56">
        <f t="shared" si="0"/>
        <v>5</v>
      </c>
      <c r="I6" s="56">
        <f t="shared" si="0"/>
        <v>6</v>
      </c>
      <c r="J6" s="56">
        <f t="shared" si="0"/>
        <v>7</v>
      </c>
      <c r="K6" s="56">
        <f t="shared" si="0"/>
        <v>8</v>
      </c>
      <c r="L6" s="56">
        <f t="shared" si="0"/>
        <v>9</v>
      </c>
      <c r="M6" s="56">
        <f t="shared" si="0"/>
        <v>10</v>
      </c>
    </row>
    <row r="7" spans="3:13" ht="27.75" customHeight="1" thickTop="1" thickBot="1">
      <c r="C7" s="55">
        <v>1</v>
      </c>
      <c r="D7" s="66">
        <f>D$6*$C7</f>
        <v>1</v>
      </c>
      <c r="E7" s="67">
        <f t="shared" ref="E7:M8" si="1">E$6*$C7</f>
        <v>2</v>
      </c>
      <c r="F7" s="67">
        <f t="shared" si="1"/>
        <v>3</v>
      </c>
      <c r="G7" s="67">
        <f t="shared" si="1"/>
        <v>4</v>
      </c>
      <c r="H7" s="67">
        <f t="shared" si="1"/>
        <v>5</v>
      </c>
      <c r="I7" s="67">
        <f t="shared" si="1"/>
        <v>6</v>
      </c>
      <c r="J7" s="67">
        <f t="shared" si="1"/>
        <v>7</v>
      </c>
      <c r="K7" s="67">
        <f t="shared" si="1"/>
        <v>8</v>
      </c>
      <c r="L7" s="67">
        <f t="shared" si="1"/>
        <v>9</v>
      </c>
      <c r="M7" s="67">
        <f t="shared" si="1"/>
        <v>10</v>
      </c>
    </row>
    <row r="8" spans="3:13" ht="27.75" customHeight="1" thickTop="1" thickBot="1">
      <c r="C8" s="54">
        <f>C7+1</f>
        <v>2</v>
      </c>
      <c r="D8" s="68">
        <f t="shared" ref="D8:M16" si="2">D$6*$C8</f>
        <v>2</v>
      </c>
      <c r="E8" s="69">
        <f t="shared" si="1"/>
        <v>4</v>
      </c>
      <c r="F8" s="69">
        <f t="shared" si="1"/>
        <v>6</v>
      </c>
      <c r="G8" s="69">
        <f t="shared" si="1"/>
        <v>8</v>
      </c>
      <c r="H8" s="69">
        <f t="shared" si="1"/>
        <v>10</v>
      </c>
      <c r="I8" s="69">
        <f t="shared" si="1"/>
        <v>12</v>
      </c>
      <c r="J8" s="69">
        <f t="shared" si="1"/>
        <v>14</v>
      </c>
      <c r="K8" s="69">
        <f t="shared" si="1"/>
        <v>16</v>
      </c>
      <c r="L8" s="69">
        <f t="shared" si="1"/>
        <v>18</v>
      </c>
      <c r="M8" s="69">
        <f t="shared" si="1"/>
        <v>20</v>
      </c>
    </row>
    <row r="9" spans="3:13" ht="27.75" customHeight="1" thickTop="1" thickBot="1">
      <c r="C9" s="54">
        <f t="shared" ref="C9:C16" si="3">C8+1</f>
        <v>3</v>
      </c>
      <c r="D9" s="68">
        <f t="shared" si="2"/>
        <v>3</v>
      </c>
      <c r="E9" s="69">
        <f t="shared" si="2"/>
        <v>6</v>
      </c>
      <c r="F9" s="69">
        <f t="shared" si="2"/>
        <v>9</v>
      </c>
      <c r="G9" s="69">
        <f t="shared" si="2"/>
        <v>12</v>
      </c>
      <c r="H9" s="69">
        <f t="shared" si="2"/>
        <v>15</v>
      </c>
      <c r="I9" s="69">
        <f t="shared" si="2"/>
        <v>18</v>
      </c>
      <c r="J9" s="69">
        <f t="shared" si="2"/>
        <v>21</v>
      </c>
      <c r="K9" s="69">
        <f t="shared" si="2"/>
        <v>24</v>
      </c>
      <c r="L9" s="69">
        <f t="shared" si="2"/>
        <v>27</v>
      </c>
      <c r="M9" s="69">
        <f t="shared" si="2"/>
        <v>30</v>
      </c>
    </row>
    <row r="10" spans="3:13" ht="27.75" customHeight="1" thickTop="1" thickBot="1">
      <c r="C10" s="54">
        <f t="shared" si="3"/>
        <v>4</v>
      </c>
      <c r="D10" s="68">
        <f t="shared" si="2"/>
        <v>4</v>
      </c>
      <c r="E10" s="69">
        <f t="shared" si="2"/>
        <v>8</v>
      </c>
      <c r="F10" s="69">
        <f t="shared" si="2"/>
        <v>12</v>
      </c>
      <c r="G10" s="69">
        <f t="shared" si="2"/>
        <v>16</v>
      </c>
      <c r="H10" s="69">
        <f t="shared" si="2"/>
        <v>20</v>
      </c>
      <c r="I10" s="69">
        <f t="shared" si="2"/>
        <v>24</v>
      </c>
      <c r="J10" s="69">
        <f t="shared" si="2"/>
        <v>28</v>
      </c>
      <c r="K10" s="69">
        <f t="shared" si="2"/>
        <v>32</v>
      </c>
      <c r="L10" s="69">
        <f t="shared" si="2"/>
        <v>36</v>
      </c>
      <c r="M10" s="69">
        <f t="shared" si="2"/>
        <v>40</v>
      </c>
    </row>
    <row r="11" spans="3:13" ht="27.75" customHeight="1" thickTop="1" thickBot="1">
      <c r="C11" s="54">
        <f t="shared" si="3"/>
        <v>5</v>
      </c>
      <c r="D11" s="68">
        <f t="shared" si="2"/>
        <v>5</v>
      </c>
      <c r="E11" s="69">
        <f t="shared" si="2"/>
        <v>10</v>
      </c>
      <c r="F11" s="69">
        <f t="shared" si="2"/>
        <v>15</v>
      </c>
      <c r="G11" s="69">
        <f t="shared" si="2"/>
        <v>20</v>
      </c>
      <c r="H11" s="69">
        <f t="shared" si="2"/>
        <v>25</v>
      </c>
      <c r="I11" s="69">
        <f t="shared" si="2"/>
        <v>30</v>
      </c>
      <c r="J11" s="69">
        <f t="shared" si="2"/>
        <v>35</v>
      </c>
      <c r="K11" s="69">
        <f t="shared" si="2"/>
        <v>40</v>
      </c>
      <c r="L11" s="69">
        <f t="shared" si="2"/>
        <v>45</v>
      </c>
      <c r="M11" s="69">
        <f t="shared" si="2"/>
        <v>50</v>
      </c>
    </row>
    <row r="12" spans="3:13" ht="27.75" customHeight="1" thickTop="1" thickBot="1">
      <c r="C12" s="54">
        <f t="shared" si="3"/>
        <v>6</v>
      </c>
      <c r="D12" s="68">
        <f t="shared" si="2"/>
        <v>6</v>
      </c>
      <c r="E12" s="69">
        <f t="shared" si="2"/>
        <v>12</v>
      </c>
      <c r="F12" s="69">
        <f t="shared" si="2"/>
        <v>18</v>
      </c>
      <c r="G12" s="69">
        <f t="shared" si="2"/>
        <v>24</v>
      </c>
      <c r="H12" s="69">
        <f t="shared" si="2"/>
        <v>30</v>
      </c>
      <c r="I12" s="69">
        <f t="shared" si="2"/>
        <v>36</v>
      </c>
      <c r="J12" s="69">
        <f t="shared" si="2"/>
        <v>42</v>
      </c>
      <c r="K12" s="69">
        <f t="shared" si="2"/>
        <v>48</v>
      </c>
      <c r="L12" s="69">
        <f t="shared" si="2"/>
        <v>54</v>
      </c>
      <c r="M12" s="69">
        <f t="shared" si="2"/>
        <v>60</v>
      </c>
    </row>
    <row r="13" spans="3:13" ht="27.75" customHeight="1" thickTop="1" thickBot="1">
      <c r="C13" s="54">
        <f t="shared" si="3"/>
        <v>7</v>
      </c>
      <c r="D13" s="68">
        <f t="shared" si="2"/>
        <v>7</v>
      </c>
      <c r="E13" s="69">
        <f t="shared" si="2"/>
        <v>14</v>
      </c>
      <c r="F13" s="69">
        <f t="shared" si="2"/>
        <v>21</v>
      </c>
      <c r="G13" s="69">
        <f t="shared" si="2"/>
        <v>28</v>
      </c>
      <c r="H13" s="69">
        <f t="shared" si="2"/>
        <v>35</v>
      </c>
      <c r="I13" s="69">
        <f t="shared" si="2"/>
        <v>42</v>
      </c>
      <c r="J13" s="69">
        <f t="shared" si="2"/>
        <v>49</v>
      </c>
      <c r="K13" s="69">
        <f t="shared" si="2"/>
        <v>56</v>
      </c>
      <c r="L13" s="69">
        <f t="shared" si="2"/>
        <v>63</v>
      </c>
      <c r="M13" s="69">
        <f t="shared" si="2"/>
        <v>70</v>
      </c>
    </row>
    <row r="14" spans="3:13" ht="27.75" customHeight="1" thickTop="1" thickBot="1">
      <c r="C14" s="54">
        <f t="shared" si="3"/>
        <v>8</v>
      </c>
      <c r="D14" s="68">
        <f t="shared" si="2"/>
        <v>8</v>
      </c>
      <c r="E14" s="69">
        <f t="shared" si="2"/>
        <v>16</v>
      </c>
      <c r="F14" s="69">
        <f t="shared" si="2"/>
        <v>24</v>
      </c>
      <c r="G14" s="69">
        <f t="shared" si="2"/>
        <v>32</v>
      </c>
      <c r="H14" s="69">
        <f t="shared" si="2"/>
        <v>40</v>
      </c>
      <c r="I14" s="69">
        <f t="shared" si="2"/>
        <v>48</v>
      </c>
      <c r="J14" s="69">
        <f t="shared" si="2"/>
        <v>56</v>
      </c>
      <c r="K14" s="69">
        <f t="shared" si="2"/>
        <v>64</v>
      </c>
      <c r="L14" s="69">
        <f t="shared" si="2"/>
        <v>72</v>
      </c>
      <c r="M14" s="69">
        <f t="shared" si="2"/>
        <v>80</v>
      </c>
    </row>
    <row r="15" spans="3:13" ht="27.75" customHeight="1" thickTop="1" thickBot="1">
      <c r="C15" s="54">
        <f t="shared" si="3"/>
        <v>9</v>
      </c>
      <c r="D15" s="68">
        <f t="shared" si="2"/>
        <v>9</v>
      </c>
      <c r="E15" s="69">
        <f t="shared" si="2"/>
        <v>18</v>
      </c>
      <c r="F15" s="69">
        <f t="shared" si="2"/>
        <v>27</v>
      </c>
      <c r="G15" s="69">
        <f t="shared" si="2"/>
        <v>36</v>
      </c>
      <c r="H15" s="69">
        <f t="shared" si="2"/>
        <v>45</v>
      </c>
      <c r="I15" s="69">
        <f t="shared" si="2"/>
        <v>54</v>
      </c>
      <c r="J15" s="69">
        <f t="shared" si="2"/>
        <v>63</v>
      </c>
      <c r="K15" s="69">
        <f t="shared" si="2"/>
        <v>72</v>
      </c>
      <c r="L15" s="69">
        <f t="shared" si="2"/>
        <v>81</v>
      </c>
      <c r="M15" s="69">
        <f t="shared" si="2"/>
        <v>90</v>
      </c>
    </row>
    <row r="16" spans="3:13" ht="27.75" customHeight="1" thickTop="1" thickBot="1">
      <c r="C16" s="54">
        <f t="shared" si="3"/>
        <v>10</v>
      </c>
      <c r="D16" s="68">
        <f t="shared" si="2"/>
        <v>10</v>
      </c>
      <c r="E16" s="69">
        <f t="shared" si="2"/>
        <v>20</v>
      </c>
      <c r="F16" s="69">
        <f t="shared" si="2"/>
        <v>30</v>
      </c>
      <c r="G16" s="69">
        <f t="shared" si="2"/>
        <v>40</v>
      </c>
      <c r="H16" s="69">
        <f t="shared" si="2"/>
        <v>50</v>
      </c>
      <c r="I16" s="69">
        <f t="shared" si="2"/>
        <v>60</v>
      </c>
      <c r="J16" s="69">
        <f t="shared" si="2"/>
        <v>70</v>
      </c>
      <c r="K16" s="69">
        <f t="shared" si="2"/>
        <v>80</v>
      </c>
      <c r="L16" s="69">
        <f t="shared" si="2"/>
        <v>90</v>
      </c>
      <c r="M16" s="69">
        <f t="shared" si="2"/>
        <v>100</v>
      </c>
    </row>
    <row r="17" ht="13.8" thickTop="1"/>
  </sheetData>
  <mergeCells count="1">
    <mergeCell ref="E3:K3"/>
  </mergeCells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F18" sqref="F18"/>
    </sheetView>
  </sheetViews>
  <sheetFormatPr defaultColWidth="9.109375" defaultRowHeight="13.2"/>
  <cols>
    <col min="1" max="1" width="16.5546875" bestFit="1" customWidth="1"/>
    <col min="2" max="2" width="12.33203125" bestFit="1" customWidth="1"/>
    <col min="3" max="4" width="11.109375" bestFit="1" customWidth="1"/>
    <col min="5" max="8" width="11.33203125" bestFit="1" customWidth="1"/>
    <col min="9" max="9" width="12.6640625" bestFit="1" customWidth="1"/>
  </cols>
  <sheetData>
    <row r="1" spans="1:9" ht="13.8" thickBot="1"/>
    <row r="2" spans="1:9" ht="14.4" thickTop="1" thickBot="1">
      <c r="A2" s="70" t="s">
        <v>18</v>
      </c>
      <c r="B2" s="71"/>
      <c r="C2" s="71"/>
      <c r="D2" s="71"/>
      <c r="E2" s="71"/>
      <c r="F2" s="71"/>
      <c r="G2" s="71"/>
      <c r="H2" s="71"/>
      <c r="I2" s="72"/>
    </row>
    <row r="3" spans="1:9" ht="14.4" thickTop="1" thickBot="1"/>
    <row r="4" spans="1:9" ht="13.8" thickTop="1">
      <c r="A4" s="73" t="s">
        <v>19</v>
      </c>
      <c r="B4" s="74" t="s">
        <v>20</v>
      </c>
      <c r="C4" s="75" t="s">
        <v>21</v>
      </c>
      <c r="D4" s="75" t="s">
        <v>22</v>
      </c>
      <c r="E4" s="75" t="s">
        <v>23</v>
      </c>
      <c r="F4" s="75" t="s">
        <v>24</v>
      </c>
      <c r="G4" s="75" t="s">
        <v>25</v>
      </c>
      <c r="H4" s="75" t="s">
        <v>26</v>
      </c>
      <c r="I4" s="76" t="s">
        <v>27</v>
      </c>
    </row>
    <row r="5" spans="1:9">
      <c r="A5" s="77"/>
      <c r="B5" s="57"/>
      <c r="C5" s="60">
        <v>525135</v>
      </c>
      <c r="D5" s="60">
        <v>650255</v>
      </c>
      <c r="E5" s="60">
        <v>443973</v>
      </c>
      <c r="F5" s="60">
        <v>833892</v>
      </c>
      <c r="G5" s="60">
        <v>378234</v>
      </c>
      <c r="H5" s="60">
        <v>823754</v>
      </c>
      <c r="I5" s="78">
        <f>SUM(C5:H5)</f>
        <v>3655243</v>
      </c>
    </row>
    <row r="6" spans="1:9">
      <c r="A6" s="79" t="s">
        <v>28</v>
      </c>
      <c r="B6" s="58"/>
      <c r="C6" s="61"/>
      <c r="D6" s="61"/>
      <c r="E6" s="61"/>
      <c r="F6" s="61"/>
      <c r="G6" s="61"/>
      <c r="H6" s="61"/>
      <c r="I6" s="80"/>
    </row>
    <row r="7" spans="1:9">
      <c r="A7" s="79" t="s">
        <v>29</v>
      </c>
      <c r="B7" s="58">
        <v>0.3</v>
      </c>
      <c r="C7" s="61">
        <f>C5*$B$7</f>
        <v>157540.5</v>
      </c>
      <c r="D7" s="61">
        <f t="shared" ref="D7:H7" si="0">D5*$B$7</f>
        <v>195076.5</v>
      </c>
      <c r="E7" s="61">
        <f t="shared" si="0"/>
        <v>133191.9</v>
      </c>
      <c r="F7" s="61">
        <f t="shared" si="0"/>
        <v>250167.59999999998</v>
      </c>
      <c r="G7" s="61">
        <f t="shared" si="0"/>
        <v>113470.2</v>
      </c>
      <c r="H7" s="61">
        <f t="shared" si="0"/>
        <v>247126.19999999998</v>
      </c>
      <c r="I7" s="78">
        <f t="shared" ref="I7:I13" si="1">SUM(C7:H7)</f>
        <v>1096572.8999999999</v>
      </c>
    </row>
    <row r="8" spans="1:9">
      <c r="A8" s="79" t="s">
        <v>30</v>
      </c>
      <c r="B8" s="58">
        <v>2.5000000000000001E-2</v>
      </c>
      <c r="C8" s="61">
        <f>C5*$B$8</f>
        <v>13128.375</v>
      </c>
      <c r="D8" s="61">
        <f t="shared" ref="D8:H8" si="2">D5*$B$8</f>
        <v>16256.375</v>
      </c>
      <c r="E8" s="61">
        <f t="shared" si="2"/>
        <v>11099.325000000001</v>
      </c>
      <c r="F8" s="61">
        <f t="shared" si="2"/>
        <v>20847.300000000003</v>
      </c>
      <c r="G8" s="61">
        <f t="shared" si="2"/>
        <v>9455.85</v>
      </c>
      <c r="H8" s="61">
        <f t="shared" si="2"/>
        <v>20593.850000000002</v>
      </c>
      <c r="I8" s="78">
        <f t="shared" si="1"/>
        <v>91381.075000000012</v>
      </c>
    </row>
    <row r="9" spans="1:9">
      <c r="A9" s="79" t="s">
        <v>31</v>
      </c>
      <c r="B9" s="59">
        <v>6750</v>
      </c>
      <c r="C9" s="62">
        <f>$B$9</f>
        <v>6750</v>
      </c>
      <c r="D9" s="62">
        <f t="shared" ref="D9:H9" si="3">$B$9</f>
        <v>6750</v>
      </c>
      <c r="E9" s="62">
        <f t="shared" si="3"/>
        <v>6750</v>
      </c>
      <c r="F9" s="62">
        <f t="shared" si="3"/>
        <v>6750</v>
      </c>
      <c r="G9" s="62">
        <f t="shared" si="3"/>
        <v>6750</v>
      </c>
      <c r="H9" s="62">
        <f t="shared" si="3"/>
        <v>6750</v>
      </c>
      <c r="I9" s="78">
        <f t="shared" si="1"/>
        <v>40500</v>
      </c>
    </row>
    <row r="10" spans="1:9">
      <c r="A10" s="79" t="s">
        <v>32</v>
      </c>
      <c r="B10" s="58">
        <v>0.1215</v>
      </c>
      <c r="C10" s="61">
        <f>C5*$B$10</f>
        <v>63803.902499999997</v>
      </c>
      <c r="D10" s="61">
        <f t="shared" ref="D10:H10" si="4">D5*$B$10</f>
        <v>79005.982499999998</v>
      </c>
      <c r="E10" s="61">
        <f t="shared" si="4"/>
        <v>53942.719499999999</v>
      </c>
      <c r="F10" s="61">
        <f t="shared" si="4"/>
        <v>101317.878</v>
      </c>
      <c r="G10" s="61">
        <f t="shared" si="4"/>
        <v>45955.430999999997</v>
      </c>
      <c r="H10" s="61">
        <f t="shared" si="4"/>
        <v>100086.111</v>
      </c>
      <c r="I10" s="78">
        <f t="shared" si="1"/>
        <v>444112.02450000006</v>
      </c>
    </row>
    <row r="11" spans="1:9">
      <c r="A11" s="79" t="s">
        <v>33</v>
      </c>
      <c r="B11" s="58"/>
      <c r="C11" s="61">
        <f>SUM(C7:C10)</f>
        <v>241222.7775</v>
      </c>
      <c r="D11" s="61">
        <f t="shared" ref="D11:H11" si="5">SUM(D7:D10)</f>
        <v>297088.85749999998</v>
      </c>
      <c r="E11" s="61">
        <f t="shared" si="5"/>
        <v>204983.94450000001</v>
      </c>
      <c r="F11" s="61">
        <f t="shared" si="5"/>
        <v>379082.77799999993</v>
      </c>
      <c r="G11" s="61">
        <f t="shared" si="5"/>
        <v>175631.481</v>
      </c>
      <c r="H11" s="61">
        <f t="shared" si="5"/>
        <v>374556.16099999996</v>
      </c>
      <c r="I11" s="78">
        <f t="shared" si="1"/>
        <v>1672565.9994999999</v>
      </c>
    </row>
    <row r="12" spans="1:9">
      <c r="A12" s="77"/>
      <c r="B12" s="57"/>
      <c r="C12" s="61"/>
      <c r="D12" s="61"/>
      <c r="E12" s="61"/>
      <c r="F12" s="61"/>
      <c r="G12" s="61"/>
      <c r="H12" s="61"/>
      <c r="I12" s="80"/>
    </row>
    <row r="13" spans="1:9" ht="13.8" thickBot="1">
      <c r="A13" s="81" t="s">
        <v>11</v>
      </c>
      <c r="B13" s="82"/>
      <c r="C13" s="83">
        <f>C5-C11</f>
        <v>283912.22250000003</v>
      </c>
      <c r="D13" s="83">
        <f t="shared" ref="D13:H13" si="6">D5-D11</f>
        <v>353166.14250000002</v>
      </c>
      <c r="E13" s="83">
        <f t="shared" si="6"/>
        <v>238989.05549999999</v>
      </c>
      <c r="F13" s="83">
        <f t="shared" si="6"/>
        <v>454809.22200000007</v>
      </c>
      <c r="G13" s="83">
        <f t="shared" si="6"/>
        <v>202602.519</v>
      </c>
      <c r="H13" s="83">
        <f t="shared" si="6"/>
        <v>449197.83900000004</v>
      </c>
      <c r="I13" s="84">
        <f t="shared" si="1"/>
        <v>1982677.0005000001</v>
      </c>
    </row>
    <row r="14" spans="1:9" ht="13.8" thickTop="1"/>
  </sheetData>
  <mergeCells count="1">
    <mergeCell ref="A2:I2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Problema1</vt:lpstr>
      <vt:lpstr>Problema2</vt:lpstr>
      <vt:lpstr>Problema3</vt:lpstr>
    </vt:vector>
  </TitlesOfParts>
  <Company>ITESM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 Portátiles</dc:creator>
  <cp:lastModifiedBy>Gerardo Daniel Naranjo Gallegos</cp:lastModifiedBy>
  <dcterms:created xsi:type="dcterms:W3CDTF">2001-10-10T14:01:22Z</dcterms:created>
  <dcterms:modified xsi:type="dcterms:W3CDTF">2014-10-08T01:54:35Z</dcterms:modified>
</cp:coreProperties>
</file>