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soit.sharepoint.com/sites/BachelorthesisHypnosiaController/Documents partages/General/04_execution/"/>
    </mc:Choice>
  </mc:AlternateContent>
  <xr:revisionPtr revIDLastSave="0" documentId="13_ncr:1_{CEC59E29-273B-4A3F-94C5-ED1DC4F59E02}" xr6:coauthVersionLast="45" xr6:coauthVersionMax="45" xr10:uidLastSave="{00000000-0000-0000-0000-000000000000}"/>
  <bookViews>
    <workbookView xWindow="-110" yWindow="-110" windowWidth="19420" windowHeight="10420" xr2:uid="{F267FDA2-EE29-43C9-85C8-0BF75685C7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2" i="1" l="1"/>
  <c r="P52" i="1"/>
  <c r="O52" i="1"/>
  <c r="N52" i="1"/>
  <c r="M52" i="1"/>
  <c r="H52" i="1"/>
  <c r="G52" i="1"/>
  <c r="F52" i="1"/>
  <c r="E52" i="1"/>
  <c r="D52" i="1"/>
  <c r="Q49" i="1"/>
  <c r="P49" i="1"/>
  <c r="O49" i="1"/>
  <c r="N49" i="1"/>
  <c r="M49" i="1"/>
  <c r="H49" i="1"/>
  <c r="G49" i="1"/>
  <c r="F49" i="1"/>
  <c r="E49" i="1"/>
  <c r="D49" i="1"/>
  <c r="Q48" i="1"/>
  <c r="P48" i="1"/>
  <c r="O48" i="1"/>
  <c r="N48" i="1"/>
  <c r="M48" i="1"/>
  <c r="H48" i="1"/>
  <c r="G48" i="1"/>
  <c r="F48" i="1"/>
  <c r="E48" i="1"/>
  <c r="D48" i="1"/>
  <c r="Q47" i="1"/>
  <c r="P47" i="1"/>
  <c r="O47" i="1"/>
  <c r="N47" i="1"/>
  <c r="M47" i="1"/>
  <c r="H47" i="1"/>
  <c r="G47" i="1"/>
  <c r="F47" i="1"/>
  <c r="E47" i="1"/>
  <c r="D47" i="1"/>
  <c r="Q46" i="1"/>
  <c r="P46" i="1"/>
  <c r="O46" i="1"/>
  <c r="N46" i="1"/>
  <c r="M46" i="1"/>
  <c r="H46" i="1"/>
  <c r="G46" i="1"/>
  <c r="F46" i="1"/>
  <c r="E46" i="1"/>
  <c r="D46" i="1"/>
  <c r="Q45" i="1"/>
  <c r="P45" i="1"/>
  <c r="O45" i="1"/>
  <c r="N45" i="1"/>
  <c r="M45" i="1"/>
  <c r="H45" i="1"/>
  <c r="G45" i="1"/>
  <c r="F45" i="1"/>
  <c r="E45" i="1"/>
  <c r="D45" i="1"/>
  <c r="Q44" i="1"/>
  <c r="P44" i="1"/>
  <c r="O44" i="1"/>
  <c r="N44" i="1"/>
  <c r="M44" i="1"/>
  <c r="H44" i="1"/>
  <c r="G44" i="1"/>
  <c r="F44" i="1"/>
  <c r="E44" i="1"/>
  <c r="D44" i="1"/>
  <c r="Q43" i="1"/>
  <c r="P43" i="1"/>
  <c r="O43" i="1"/>
  <c r="N43" i="1"/>
  <c r="M43" i="1"/>
  <c r="H43" i="1"/>
  <c r="G43" i="1"/>
  <c r="F43" i="1"/>
  <c r="E43" i="1"/>
  <c r="D43" i="1"/>
  <c r="Q42" i="1"/>
  <c r="P42" i="1"/>
  <c r="O42" i="1"/>
  <c r="N42" i="1"/>
  <c r="M42" i="1"/>
  <c r="H42" i="1"/>
  <c r="G42" i="1"/>
  <c r="F42" i="1"/>
  <c r="E42" i="1"/>
  <c r="D42" i="1"/>
  <c r="Q41" i="1"/>
  <c r="P41" i="1"/>
  <c r="O41" i="1"/>
  <c r="N41" i="1"/>
  <c r="M41" i="1"/>
  <c r="H41" i="1"/>
  <c r="G41" i="1"/>
  <c r="F41" i="1"/>
  <c r="E41" i="1"/>
  <c r="D41" i="1"/>
  <c r="Q40" i="1"/>
  <c r="P40" i="1"/>
  <c r="O40" i="1"/>
  <c r="N40" i="1"/>
  <c r="M40" i="1"/>
  <c r="H40" i="1"/>
  <c r="G40" i="1"/>
  <c r="F40" i="1"/>
  <c r="E40" i="1"/>
  <c r="D40" i="1"/>
  <c r="Q35" i="1"/>
  <c r="P35" i="1"/>
  <c r="O35" i="1"/>
  <c r="N35" i="1"/>
  <c r="M35" i="1"/>
  <c r="H35" i="1"/>
  <c r="G35" i="1"/>
  <c r="F35" i="1"/>
  <c r="E35" i="1"/>
  <c r="D35" i="1"/>
  <c r="Q34" i="1"/>
  <c r="P34" i="1"/>
  <c r="O34" i="1"/>
  <c r="N34" i="1"/>
  <c r="M34" i="1"/>
  <c r="H34" i="1"/>
  <c r="G34" i="1"/>
  <c r="F34" i="1"/>
  <c r="E34" i="1"/>
  <c r="D34" i="1"/>
  <c r="Q33" i="1"/>
  <c r="P33" i="1"/>
  <c r="O33" i="1"/>
  <c r="N33" i="1"/>
  <c r="M33" i="1"/>
  <c r="H33" i="1"/>
  <c r="G33" i="1"/>
  <c r="F33" i="1"/>
  <c r="E33" i="1"/>
  <c r="D33" i="1"/>
  <c r="Q32" i="1"/>
  <c r="P32" i="1"/>
  <c r="O32" i="1"/>
  <c r="N32" i="1"/>
  <c r="M32" i="1"/>
  <c r="H32" i="1"/>
  <c r="G32" i="1"/>
  <c r="F32" i="1"/>
  <c r="E32" i="1"/>
  <c r="D32" i="1"/>
  <c r="Q31" i="1"/>
  <c r="P31" i="1"/>
  <c r="O31" i="1"/>
  <c r="N31" i="1"/>
  <c r="M31" i="1"/>
  <c r="H31" i="1"/>
  <c r="G31" i="1"/>
  <c r="F31" i="1"/>
  <c r="E31" i="1"/>
  <c r="D31" i="1"/>
  <c r="Q30" i="1"/>
  <c r="P30" i="1"/>
  <c r="O30" i="1"/>
  <c r="N30" i="1"/>
  <c r="M30" i="1"/>
  <c r="H30" i="1"/>
  <c r="G30" i="1"/>
  <c r="F30" i="1"/>
  <c r="E30" i="1"/>
  <c r="D30" i="1"/>
  <c r="Q29" i="1"/>
  <c r="P29" i="1"/>
  <c r="O29" i="1"/>
  <c r="N29" i="1"/>
  <c r="M29" i="1"/>
  <c r="H29" i="1"/>
  <c r="G29" i="1"/>
  <c r="F29" i="1"/>
  <c r="E29" i="1"/>
  <c r="D29" i="1"/>
  <c r="Q28" i="1"/>
  <c r="P28" i="1"/>
  <c r="O28" i="1"/>
  <c r="N28" i="1"/>
  <c r="M28" i="1"/>
  <c r="H28" i="1"/>
  <c r="G28" i="1"/>
  <c r="F28" i="1"/>
  <c r="E28" i="1"/>
  <c r="D28" i="1"/>
  <c r="Q27" i="1"/>
  <c r="P27" i="1"/>
  <c r="O27" i="1"/>
  <c r="N27" i="1"/>
  <c r="M27" i="1"/>
  <c r="H27" i="1"/>
  <c r="G27" i="1"/>
  <c r="F27" i="1"/>
  <c r="E27" i="1"/>
  <c r="D27" i="1"/>
  <c r="Q26" i="1"/>
  <c r="P26" i="1"/>
  <c r="O26" i="1"/>
  <c r="N26" i="1"/>
  <c r="M26" i="1"/>
  <c r="H26" i="1"/>
  <c r="G26" i="1"/>
  <c r="F26" i="1"/>
  <c r="E26" i="1"/>
  <c r="D26" i="1"/>
  <c r="Q25" i="1"/>
  <c r="P25" i="1"/>
  <c r="O25" i="1"/>
  <c r="N25" i="1"/>
  <c r="M25" i="1"/>
  <c r="H25" i="1"/>
  <c r="G25" i="1"/>
  <c r="F25" i="1"/>
  <c r="E25" i="1"/>
  <c r="D25" i="1"/>
  <c r="Q24" i="1"/>
  <c r="P24" i="1"/>
  <c r="O24" i="1"/>
  <c r="N24" i="1"/>
  <c r="M24" i="1"/>
  <c r="H24" i="1"/>
  <c r="G24" i="1"/>
  <c r="F24" i="1"/>
  <c r="E24" i="1"/>
  <c r="D24" i="1"/>
</calcChain>
</file>

<file path=xl/sharedStrings.xml><?xml version="1.0" encoding="utf-8"?>
<sst xmlns="http://schemas.openxmlformats.org/spreadsheetml/2006/main" count="132" uniqueCount="45">
  <si>
    <t xml:space="preserve">Material </t>
  </si>
  <si>
    <t>Price / 1 unit</t>
  </si>
  <si>
    <t>Price / 10 units</t>
  </si>
  <si>
    <t>Price / 100 units</t>
  </si>
  <si>
    <t>Price / 1000 units</t>
  </si>
  <si>
    <t>Price / 5000 units</t>
  </si>
  <si>
    <t>Prices</t>
  </si>
  <si>
    <t>Raspberry Pi Zero</t>
  </si>
  <si>
    <t>Microcontroller ARM STM32F072V8T6</t>
  </si>
  <si>
    <t>MICRO USB B Connector</t>
  </si>
  <si>
    <t>CAN converter MCP2542</t>
  </si>
  <si>
    <t>Pin Header 2x20 SMD</t>
  </si>
  <si>
    <t>Quartz 16MHz</t>
  </si>
  <si>
    <t>Molex 5 pin SMD male</t>
  </si>
  <si>
    <t>Molex 5 pin SMD female</t>
  </si>
  <si>
    <t>Manufacturer</t>
  </si>
  <si>
    <t>Movment</t>
  </si>
  <si>
    <t>SOPROD SA</t>
  </si>
  <si>
    <t>Mouser</t>
  </si>
  <si>
    <t>LDO voltage converter</t>
  </si>
  <si>
    <t>Currency</t>
  </si>
  <si>
    <t>CHF</t>
  </si>
  <si>
    <t xml:space="preserve">US $ </t>
  </si>
  <si>
    <t>PCB 2x3 (58mm x 106mm)</t>
  </si>
  <si>
    <t>PCBWay</t>
  </si>
  <si>
    <t>PCB 3x8 (106mm x 346mm)</t>
  </si>
  <si>
    <t>PCB 6x14 (250mm x 634mm)</t>
  </si>
  <si>
    <t>Need</t>
  </si>
  <si>
    <t>3x8 model with 2x3 PCB</t>
  </si>
  <si>
    <t>Quantity for one model</t>
  </si>
  <si>
    <t>Box</t>
  </si>
  <si>
    <t>Watch pointers</t>
  </si>
  <si>
    <t>Price / 10 unit</t>
  </si>
  <si>
    <t>Price / 100 unit</t>
  </si>
  <si>
    <t>Price / 1000 unit</t>
  </si>
  <si>
    <t>Price / 5000 unit</t>
  </si>
  <si>
    <t>Total</t>
  </si>
  <si>
    <t>PCB 2x3</t>
  </si>
  <si>
    <t>3x8 model with 3x8 PCB</t>
  </si>
  <si>
    <t>PCB 3x8</t>
  </si>
  <si>
    <t>6x14 model with 2x3 PCB</t>
  </si>
  <si>
    <t>PCB 6x14</t>
  </si>
  <si>
    <t>6x14 model with 6x14 PCB</t>
  </si>
  <si>
    <t>/</t>
  </si>
  <si>
    <t>Savec money for all products cost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</si>
</sst>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1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" fontId="0" fillId="0" borderId="18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2" fillId="2" borderId="2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 sz="1600" b="1"/>
              <a:t>3x8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2x3 PCB</c:v>
          </c:tx>
          <c:spPr>
            <a:ln w="19050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4">
                    <a:tint val="77000"/>
                  </a:schemeClr>
                </a:solidFill>
              </a:ln>
              <a:effectLst/>
            </c:spPr>
          </c:marker>
          <c:xVal>
            <c:numRef>
              <c:f>Feuil1!$J$53:$J$57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Feuil1!$D$35:$H$35</c:f>
              <c:numCache>
                <c:formatCode>General</c:formatCode>
                <c:ptCount val="5"/>
                <c:pt idx="0">
                  <c:v>363.93799999999999</c:v>
                </c:pt>
                <c:pt idx="1">
                  <c:v>288.90800000000002</c:v>
                </c:pt>
                <c:pt idx="2">
                  <c:v>212.88400000000007</c:v>
                </c:pt>
                <c:pt idx="3">
                  <c:v>157.08799999999997</c:v>
                </c:pt>
                <c:pt idx="4">
                  <c:v>120.53800000000001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F4-42B2-8B9B-28FA9B7E75F6}"/>
            </c:ext>
          </c:extLst>
        </c:ser>
        <c:ser>
          <c:idx val="0"/>
          <c:order val="1"/>
          <c:tx>
            <c:v>3x8 PCB</c:v>
          </c:tx>
          <c:spPr>
            <a:ln w="19050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76000"/>
                </a:schemeClr>
              </a:solidFill>
              <a:ln w="9525">
                <a:solidFill>
                  <a:schemeClr val="accent4">
                    <a:shade val="76000"/>
                  </a:schemeClr>
                </a:solidFill>
              </a:ln>
              <a:effectLst/>
            </c:spPr>
          </c:marker>
          <c:xVal>
            <c:numRef>
              <c:f>Feuil1!$J$53:$J$57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Feuil1!$D$49:$H$49</c:f>
              <c:numCache>
                <c:formatCode>General</c:formatCode>
                <c:ptCount val="5"/>
                <c:pt idx="0">
                  <c:v>295.73</c:v>
                </c:pt>
                <c:pt idx="1">
                  <c:v>248.79999999999998</c:v>
                </c:pt>
                <c:pt idx="2">
                  <c:v>197.51400000000004</c:v>
                </c:pt>
                <c:pt idx="3">
                  <c:v>148.15999999999997</c:v>
                </c:pt>
                <c:pt idx="4">
                  <c:v>113.18400000000001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F4-42B2-8B9B-28FA9B7E7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46792"/>
        <c:axId val="507348432"/>
      </c:scatterChart>
      <c:valAx>
        <c:axId val="507346792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7348432"/>
        <c:crosses val="autoZero"/>
        <c:crossBetween val="midCat"/>
      </c:valAx>
      <c:valAx>
        <c:axId val="507348432"/>
        <c:scaling>
          <c:orientation val="minMax"/>
          <c:max val="3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Price [CHF]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7346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6x14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2x3 PCB</c:v>
          </c:tx>
          <c:spPr>
            <a:ln w="19050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xVal>
            <c:numRef>
              <c:f>Feuil1!$J$53:$J$57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Feuil1!$M$35:$Q$35</c:f>
              <c:numCache>
                <c:formatCode>General</c:formatCode>
                <c:ptCount val="5"/>
                <c:pt idx="0">
                  <c:v>1181.998</c:v>
                </c:pt>
                <c:pt idx="1">
                  <c:v>929.06799999999998</c:v>
                </c:pt>
                <c:pt idx="2">
                  <c:v>673.84400000000005</c:v>
                </c:pt>
                <c:pt idx="3">
                  <c:v>500.548</c:v>
                </c:pt>
                <c:pt idx="4">
                  <c:v>380.95799999999997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2B-4A89-AD21-0D94D97A11A6}"/>
            </c:ext>
          </c:extLst>
        </c:ser>
        <c:ser>
          <c:idx val="1"/>
          <c:order val="1"/>
          <c:tx>
            <c:v>6x14 PCB</c:v>
          </c:tx>
          <c:spPr>
            <a:ln w="19050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xVal>
            <c:numRef>
              <c:f>Feuil1!$J$53:$J$57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Feuil1!$M$49:$Q$49</c:f>
              <c:numCache>
                <c:formatCode>General</c:formatCode>
                <c:ptCount val="5"/>
                <c:pt idx="0">
                  <c:v>854.43</c:v>
                </c:pt>
                <c:pt idx="1">
                  <c:v>729.6</c:v>
                </c:pt>
                <c:pt idx="2">
                  <c:v>590.67399999999998</c:v>
                </c:pt>
                <c:pt idx="3">
                  <c:v>449.81</c:v>
                </c:pt>
                <c:pt idx="4">
                  <c:v>336.56399999999996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2B-4A89-AD21-0D94D97A1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191392"/>
        <c:axId val="691192048"/>
      </c:scatterChart>
      <c:valAx>
        <c:axId val="691191392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1192048"/>
        <c:crosses val="autoZero"/>
        <c:crossBetween val="midCat"/>
      </c:valAx>
      <c:valAx>
        <c:axId val="691192048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Price [CHF]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119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 sz="1600" b="1"/>
              <a:t>Saved</a:t>
            </a:r>
            <a:r>
              <a:rPr lang="fr-CH" sz="1600" b="1" baseline="0"/>
              <a:t> money </a:t>
            </a:r>
            <a:r>
              <a:rPr lang="fr-CH" sz="1600" b="1"/>
              <a:t>by using larger PCBs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3x8 Model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Feuil1!$J$53:$J$57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Feuil1!$D$52:$H$52</c:f>
              <c:numCache>
                <c:formatCode>0</c:formatCode>
                <c:ptCount val="5"/>
                <c:pt idx="0">
                  <c:v>68.20799999999997</c:v>
                </c:pt>
                <c:pt idx="1">
                  <c:v>401.07999999999993</c:v>
                </c:pt>
                <c:pt idx="2">
                  <c:v>1537.0000000000036</c:v>
                </c:pt>
                <c:pt idx="3">
                  <c:v>8928</c:v>
                </c:pt>
                <c:pt idx="4">
                  <c:v>36769.999999999884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D6-4CAF-9ED2-CF5C7CB4B3CB}"/>
            </c:ext>
          </c:extLst>
        </c:ser>
        <c:ser>
          <c:idx val="0"/>
          <c:order val="1"/>
          <c:tx>
            <c:v>6x14 Model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Feuil1!$J$53:$J$57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Feuil1!$M$52:$Q$52</c:f>
              <c:numCache>
                <c:formatCode>General</c:formatCode>
                <c:ptCount val="5"/>
                <c:pt idx="0">
                  <c:v>327.5680000000001</c:v>
                </c:pt>
                <c:pt idx="1">
                  <c:v>1994.6800000000003</c:v>
                </c:pt>
                <c:pt idx="2">
                  <c:v>8317.0000000000146</c:v>
                </c:pt>
                <c:pt idx="3">
                  <c:v>50738</c:v>
                </c:pt>
                <c:pt idx="4">
                  <c:v>221970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D6-4CAF-9ED2-CF5C7CB4B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46792"/>
        <c:axId val="507348432"/>
      </c:scatterChart>
      <c:valAx>
        <c:axId val="507346792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7348432"/>
        <c:crosses val="autoZero"/>
        <c:crossBetween val="midCat"/>
      </c:valAx>
      <c:valAx>
        <c:axId val="507348432"/>
        <c:scaling>
          <c:orientation val="minMax"/>
          <c:max val="22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Saved money [CHF]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7346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357910</xdr:colOff>
      <xdr:row>56</xdr:row>
      <xdr:rowOff>106219</xdr:rowOff>
    </xdr:from>
    <xdr:to>
      <xdr:col>7</xdr:col>
      <xdr:colOff>935182</xdr:colOff>
      <xdr:row>71</xdr:row>
      <xdr:rowOff>78509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0B9A087-9DCF-4C8C-8656-084C924AC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877454</xdr:colOff>
      <xdr:row>56</xdr:row>
      <xdr:rowOff>163947</xdr:rowOff>
    </xdr:from>
    <xdr:to>
      <xdr:col>16</xdr:col>
      <xdr:colOff>46181</xdr:colOff>
      <xdr:row>71</xdr:row>
      <xdr:rowOff>136237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542A1A7-5A9C-4B50-8C53-C80FF9617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583044</xdr:colOff>
      <xdr:row>74</xdr:row>
      <xdr:rowOff>41234</xdr:rowOff>
    </xdr:from>
    <xdr:to>
      <xdr:col>11</xdr:col>
      <xdr:colOff>1550389</xdr:colOff>
      <xdr:row>89</xdr:row>
      <xdr:rowOff>13525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AD10690-97A9-421D-B11A-4BF300049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9ADE-020F-491C-A474-DA924C5D6584}">
  <dimension ref="B1:Q57"/>
  <sheetViews>
    <sheetView tabSelected="1" zoomScale="55" zoomScaleNormal="55" workbookViewId="0">
      <selection activeCell="I21" sqref="I21"/>
    </sheetView>
  </sheetViews>
  <sheetFormatPr baseColWidth="10" defaultRowHeight="14.5" x14ac:dyDescent="0.35"/>
  <cols>
    <col min="2" max="2" width="34.1796875" bestFit="1" customWidth="1"/>
    <col min="3" max="3" width="22.26953125" bestFit="1" customWidth="1"/>
    <col min="4" max="4" width="17.7265625" bestFit="1" customWidth="1"/>
    <col min="5" max="5" width="19.08984375" bestFit="1" customWidth="1"/>
    <col min="6" max="7" width="20.453125" customWidth="1"/>
    <col min="8" max="8" width="16.54296875" bestFit="1" customWidth="1"/>
    <col min="9" max="9" width="10.7265625" bestFit="1" customWidth="1"/>
    <col min="11" max="11" width="34.1796875" bestFit="1" customWidth="1"/>
    <col min="12" max="12" width="22.26953125" bestFit="1" customWidth="1"/>
    <col min="13" max="13" width="12.36328125" bestFit="1" customWidth="1"/>
    <col min="14" max="14" width="13.26953125" customWidth="1"/>
    <col min="15" max="15" width="14.26953125" customWidth="1"/>
    <col min="16" max="16" width="15.26953125" bestFit="1" customWidth="1"/>
    <col min="17" max="17" width="15.26953125" customWidth="1"/>
  </cols>
  <sheetData>
    <row r="1" spans="2:9" ht="15" thickBot="1" x14ac:dyDescent="0.4"/>
    <row r="2" spans="2:9" ht="21.5" thickBot="1" x14ac:dyDescent="0.55000000000000004">
      <c r="B2" s="56" t="s">
        <v>6</v>
      </c>
      <c r="C2" s="57"/>
      <c r="D2" s="57"/>
      <c r="E2" s="57"/>
      <c r="F2" s="57"/>
      <c r="G2" s="57"/>
      <c r="H2" s="57"/>
      <c r="I2" s="58"/>
    </row>
    <row r="3" spans="2:9" ht="19" thickBot="1" x14ac:dyDescent="0.5">
      <c r="B3" s="17" t="s">
        <v>0</v>
      </c>
      <c r="C3" s="18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15</v>
      </c>
      <c r="I3" s="20" t="s">
        <v>20</v>
      </c>
    </row>
    <row r="4" spans="2:9" x14ac:dyDescent="0.35">
      <c r="B4" s="12" t="s">
        <v>16</v>
      </c>
      <c r="C4" s="13">
        <v>7</v>
      </c>
      <c r="D4" s="14">
        <v>6</v>
      </c>
      <c r="E4" s="14">
        <v>5</v>
      </c>
      <c r="F4" s="14">
        <v>4</v>
      </c>
      <c r="G4" s="14">
        <v>3</v>
      </c>
      <c r="H4" s="15" t="s">
        <v>17</v>
      </c>
      <c r="I4" s="16" t="s">
        <v>21</v>
      </c>
    </row>
    <row r="5" spans="2:9" x14ac:dyDescent="0.35">
      <c r="B5" s="10" t="s">
        <v>7</v>
      </c>
      <c r="C5" s="7">
        <v>20</v>
      </c>
      <c r="D5" s="2">
        <v>19</v>
      </c>
      <c r="E5" s="2">
        <v>18</v>
      </c>
      <c r="F5" s="2">
        <v>17</v>
      </c>
      <c r="G5" s="2">
        <v>15</v>
      </c>
      <c r="H5" s="1" t="s">
        <v>43</v>
      </c>
      <c r="I5" s="3" t="s">
        <v>21</v>
      </c>
    </row>
    <row r="6" spans="2:9" x14ac:dyDescent="0.35">
      <c r="B6" s="10" t="s">
        <v>8</v>
      </c>
      <c r="C6" s="8">
        <v>3.82</v>
      </c>
      <c r="D6" s="2">
        <v>3.24</v>
      </c>
      <c r="E6" s="2">
        <v>2.81</v>
      </c>
      <c r="F6" s="2">
        <v>2.0099999999999998</v>
      </c>
      <c r="G6" s="2">
        <v>1.88</v>
      </c>
      <c r="H6" s="1" t="s">
        <v>18</v>
      </c>
      <c r="I6" s="3" t="s">
        <v>21</v>
      </c>
    </row>
    <row r="7" spans="2:9" x14ac:dyDescent="0.35">
      <c r="B7" s="10" t="s">
        <v>13</v>
      </c>
      <c r="C7" s="7">
        <v>2.61</v>
      </c>
      <c r="D7" s="2">
        <v>2.36</v>
      </c>
      <c r="E7" s="2">
        <v>2.06</v>
      </c>
      <c r="F7" s="2">
        <v>1.37</v>
      </c>
      <c r="G7" s="2">
        <v>1.27</v>
      </c>
      <c r="H7" s="1" t="s">
        <v>18</v>
      </c>
      <c r="I7" s="3" t="s">
        <v>21</v>
      </c>
    </row>
    <row r="8" spans="2:9" x14ac:dyDescent="0.35">
      <c r="B8" s="10" t="s">
        <v>14</v>
      </c>
      <c r="C8" s="7">
        <v>0.45800000000000002</v>
      </c>
      <c r="D8" s="2">
        <v>0.35799999999999998</v>
      </c>
      <c r="E8" s="2">
        <v>0.31</v>
      </c>
      <c r="F8" s="2">
        <v>0.248</v>
      </c>
      <c r="G8" s="2">
        <v>0.2</v>
      </c>
      <c r="H8" s="1" t="s">
        <v>18</v>
      </c>
      <c r="I8" s="3" t="s">
        <v>21</v>
      </c>
    </row>
    <row r="9" spans="2:9" x14ac:dyDescent="0.35">
      <c r="B9" s="10" t="s">
        <v>9</v>
      </c>
      <c r="C9" s="7">
        <v>0.70599999999999996</v>
      </c>
      <c r="D9" s="2">
        <v>0.53700000000000003</v>
      </c>
      <c r="E9" s="2">
        <v>0.47</v>
      </c>
      <c r="F9" s="2">
        <v>0.36899999999999999</v>
      </c>
      <c r="G9" s="2">
        <v>0.3</v>
      </c>
      <c r="H9" s="1" t="s">
        <v>18</v>
      </c>
      <c r="I9" s="3" t="s">
        <v>21</v>
      </c>
    </row>
    <row r="10" spans="2:9" x14ac:dyDescent="0.35">
      <c r="B10" s="10" t="s">
        <v>19</v>
      </c>
      <c r="C10" s="7">
        <v>0.82</v>
      </c>
      <c r="D10" s="2">
        <v>0.7</v>
      </c>
      <c r="E10" s="2">
        <v>0.47399999999999998</v>
      </c>
      <c r="F10" s="2">
        <v>0.34899999999999998</v>
      </c>
      <c r="G10" s="2">
        <v>0.33</v>
      </c>
      <c r="H10" s="1" t="s">
        <v>18</v>
      </c>
      <c r="I10" s="3" t="s">
        <v>21</v>
      </c>
    </row>
    <row r="11" spans="2:9" x14ac:dyDescent="0.35">
      <c r="B11" s="10" t="s">
        <v>10</v>
      </c>
      <c r="C11" s="7">
        <v>0.73499999999999999</v>
      </c>
      <c r="D11" s="2">
        <v>0.61099999999999999</v>
      </c>
      <c r="E11" s="2">
        <v>0.56299999999999994</v>
      </c>
      <c r="F11" s="2">
        <v>0.48</v>
      </c>
      <c r="G11" s="2">
        <v>0.41</v>
      </c>
      <c r="H11" s="1" t="s">
        <v>18</v>
      </c>
      <c r="I11" s="3" t="s">
        <v>21</v>
      </c>
    </row>
    <row r="12" spans="2:9" x14ac:dyDescent="0.35">
      <c r="B12" s="10" t="s">
        <v>11</v>
      </c>
      <c r="C12" s="7">
        <v>4.05</v>
      </c>
      <c r="D12" s="2">
        <v>3.88</v>
      </c>
      <c r="E12" s="2">
        <v>3.24</v>
      </c>
      <c r="F12" s="2">
        <v>2.34</v>
      </c>
      <c r="G12" s="2">
        <v>2.11</v>
      </c>
      <c r="H12" s="1" t="s">
        <v>18</v>
      </c>
      <c r="I12" s="3" t="s">
        <v>21</v>
      </c>
    </row>
    <row r="13" spans="2:9" x14ac:dyDescent="0.35">
      <c r="B13" s="10" t="s">
        <v>12</v>
      </c>
      <c r="C13" s="7">
        <v>0.51500000000000001</v>
      </c>
      <c r="D13" s="2">
        <v>0.42899999999999999</v>
      </c>
      <c r="E13" s="2">
        <v>0.34300000000000003</v>
      </c>
      <c r="F13" s="2">
        <v>0.27500000000000002</v>
      </c>
      <c r="G13" s="2">
        <v>0.248</v>
      </c>
      <c r="H13" s="1" t="s">
        <v>18</v>
      </c>
      <c r="I13" s="3" t="s">
        <v>21</v>
      </c>
    </row>
    <row r="14" spans="2:9" x14ac:dyDescent="0.35">
      <c r="B14" s="10" t="s">
        <v>23</v>
      </c>
      <c r="C14" s="7">
        <v>19.8</v>
      </c>
      <c r="D14" s="2">
        <v>10.5</v>
      </c>
      <c r="E14" s="2">
        <v>2.04</v>
      </c>
      <c r="F14" s="2">
        <v>0.94499999999999995</v>
      </c>
      <c r="G14" s="2">
        <v>0.76400000000000001</v>
      </c>
      <c r="H14" s="1" t="s">
        <v>24</v>
      </c>
      <c r="I14" s="3" t="s">
        <v>22</v>
      </c>
    </row>
    <row r="15" spans="2:9" x14ac:dyDescent="0.35">
      <c r="B15" s="10" t="s">
        <v>25</v>
      </c>
      <c r="C15" s="7">
        <v>29.4</v>
      </c>
      <c r="D15" s="2">
        <v>18.2</v>
      </c>
      <c r="E15" s="2">
        <v>7.01</v>
      </c>
      <c r="F15" s="2">
        <v>4.5599999999999996</v>
      </c>
      <c r="G15" s="2">
        <v>4.5220000000000002</v>
      </c>
      <c r="H15" s="1" t="s">
        <v>24</v>
      </c>
      <c r="I15" s="3" t="s">
        <v>22</v>
      </c>
    </row>
    <row r="16" spans="2:9" x14ac:dyDescent="0.35">
      <c r="B16" s="10" t="s">
        <v>26</v>
      </c>
      <c r="C16" s="7">
        <v>87.6</v>
      </c>
      <c r="D16" s="2">
        <v>60.8</v>
      </c>
      <c r="E16" s="2">
        <v>31.01</v>
      </c>
      <c r="F16" s="2">
        <v>28.811</v>
      </c>
      <c r="G16" s="2">
        <v>28.63</v>
      </c>
      <c r="H16" s="1" t="s">
        <v>24</v>
      </c>
      <c r="I16" s="3" t="s">
        <v>22</v>
      </c>
    </row>
    <row r="17" spans="2:17" x14ac:dyDescent="0.35">
      <c r="B17" s="10" t="s">
        <v>30</v>
      </c>
      <c r="C17" s="7">
        <v>30</v>
      </c>
      <c r="D17" s="2">
        <v>25</v>
      </c>
      <c r="E17" s="2">
        <v>20</v>
      </c>
      <c r="F17" s="2">
        <v>10</v>
      </c>
      <c r="G17" s="2">
        <v>7</v>
      </c>
      <c r="H17" s="1" t="s">
        <v>43</v>
      </c>
      <c r="I17" s="3" t="s">
        <v>21</v>
      </c>
    </row>
    <row r="18" spans="2:17" ht="15" thickBot="1" x14ac:dyDescent="0.4">
      <c r="B18" s="11" t="s">
        <v>31</v>
      </c>
      <c r="C18" s="9">
        <v>0.5</v>
      </c>
      <c r="D18" s="4">
        <v>0.45</v>
      </c>
      <c r="E18" s="4">
        <v>0.3</v>
      </c>
      <c r="F18" s="4">
        <v>0.15</v>
      </c>
      <c r="G18" s="4">
        <v>0.05</v>
      </c>
      <c r="H18" s="5" t="s">
        <v>43</v>
      </c>
      <c r="I18" s="6" t="s">
        <v>21</v>
      </c>
    </row>
    <row r="21" spans="2:17" ht="15" thickBot="1" x14ac:dyDescent="0.4"/>
    <row r="22" spans="2:17" ht="19" thickBot="1" x14ac:dyDescent="0.4">
      <c r="B22" s="53" t="s">
        <v>28</v>
      </c>
      <c r="K22" s="34" t="s">
        <v>40</v>
      </c>
    </row>
    <row r="23" spans="2:17" ht="16" thickBot="1" x14ac:dyDescent="0.4">
      <c r="B23" s="27" t="s">
        <v>27</v>
      </c>
      <c r="C23" s="26" t="s">
        <v>29</v>
      </c>
      <c r="D23" s="24" t="s">
        <v>1</v>
      </c>
      <c r="E23" s="24" t="s">
        <v>32</v>
      </c>
      <c r="F23" s="24" t="s">
        <v>33</v>
      </c>
      <c r="G23" s="24" t="s">
        <v>34</v>
      </c>
      <c r="H23" s="25" t="s">
        <v>35</v>
      </c>
      <c r="K23" s="27" t="s">
        <v>27</v>
      </c>
      <c r="L23" s="26" t="s">
        <v>29</v>
      </c>
      <c r="M23" s="24" t="s">
        <v>1</v>
      </c>
      <c r="N23" s="24" t="s">
        <v>32</v>
      </c>
      <c r="O23" s="24" t="s">
        <v>33</v>
      </c>
      <c r="P23" s="24" t="s">
        <v>34</v>
      </c>
      <c r="Q23" s="25" t="s">
        <v>35</v>
      </c>
    </row>
    <row r="24" spans="2:17" x14ac:dyDescent="0.35">
      <c r="B24" s="12" t="s">
        <v>16</v>
      </c>
      <c r="C24" s="13">
        <v>24</v>
      </c>
      <c r="D24" s="14">
        <f>$C$24*C4</f>
        <v>168</v>
      </c>
      <c r="E24" s="14">
        <f>$C$24*D4</f>
        <v>144</v>
      </c>
      <c r="F24" s="14">
        <f>$C$24*E4</f>
        <v>120</v>
      </c>
      <c r="G24" s="14">
        <f>$C$24*F4</f>
        <v>96</v>
      </c>
      <c r="H24" s="23">
        <f>$C$24*G4</f>
        <v>72</v>
      </c>
      <c r="K24" s="12" t="s">
        <v>16</v>
      </c>
      <c r="L24" s="13">
        <v>88</v>
      </c>
      <c r="M24" s="14">
        <f>$L$24*C4</f>
        <v>616</v>
      </c>
      <c r="N24" s="14">
        <f>$L$24*D4</f>
        <v>528</v>
      </c>
      <c r="O24" s="14">
        <f>$L$24*E4</f>
        <v>440</v>
      </c>
      <c r="P24" s="14">
        <f>$L$24*F4</f>
        <v>352</v>
      </c>
      <c r="Q24" s="23">
        <f>$L$24*G4</f>
        <v>264</v>
      </c>
    </row>
    <row r="25" spans="2:17" x14ac:dyDescent="0.35">
      <c r="B25" s="10" t="s">
        <v>7</v>
      </c>
      <c r="C25" s="7">
        <v>1</v>
      </c>
      <c r="D25" s="2">
        <f>$C$25*C5</f>
        <v>20</v>
      </c>
      <c r="E25" s="2">
        <f>$C$25*D5</f>
        <v>19</v>
      </c>
      <c r="F25" s="2">
        <f>$C$25*E5</f>
        <v>18</v>
      </c>
      <c r="G25" s="2">
        <f>$C$25*F5</f>
        <v>17</v>
      </c>
      <c r="H25" s="21">
        <f>$C$25*G5</f>
        <v>15</v>
      </c>
      <c r="K25" s="10" t="s">
        <v>7</v>
      </c>
      <c r="L25" s="7">
        <v>1</v>
      </c>
      <c r="M25" s="2">
        <f>$L$25*C5</f>
        <v>20</v>
      </c>
      <c r="N25" s="2">
        <f>$L$25*D5</f>
        <v>19</v>
      </c>
      <c r="O25" s="2">
        <f>$L$25*E5</f>
        <v>18</v>
      </c>
      <c r="P25" s="2">
        <f>$L$25*F5</f>
        <v>17</v>
      </c>
      <c r="Q25" s="21">
        <f>$L$25*G5</f>
        <v>15</v>
      </c>
    </row>
    <row r="26" spans="2:17" x14ac:dyDescent="0.35">
      <c r="B26" s="10" t="s">
        <v>8</v>
      </c>
      <c r="C26" s="7">
        <v>4</v>
      </c>
      <c r="D26" s="2">
        <f>$C$26*C6</f>
        <v>15.28</v>
      </c>
      <c r="E26" s="2">
        <f>$C$26*D6</f>
        <v>12.96</v>
      </c>
      <c r="F26" s="2">
        <f>$C$26*E6</f>
        <v>11.24</v>
      </c>
      <c r="G26" s="2">
        <f>$C$26*F6</f>
        <v>8.0399999999999991</v>
      </c>
      <c r="H26" s="21">
        <f>$C$26*G6</f>
        <v>7.52</v>
      </c>
      <c r="K26" s="10" t="s">
        <v>8</v>
      </c>
      <c r="L26" s="7">
        <v>14</v>
      </c>
      <c r="M26" s="2">
        <f>$L$26*C6</f>
        <v>53.48</v>
      </c>
      <c r="N26" s="2">
        <f>$L$26*D6</f>
        <v>45.36</v>
      </c>
      <c r="O26" s="2">
        <f>$L$26*E6</f>
        <v>39.340000000000003</v>
      </c>
      <c r="P26" s="2">
        <f>$L$26*F6</f>
        <v>28.139999999999997</v>
      </c>
      <c r="Q26" s="21">
        <f>$L$26*G6</f>
        <v>26.32</v>
      </c>
    </row>
    <row r="27" spans="2:17" x14ac:dyDescent="0.35">
      <c r="B27" s="10" t="s">
        <v>13</v>
      </c>
      <c r="C27" s="7">
        <v>6</v>
      </c>
      <c r="D27" s="2">
        <f>$C$27*C7</f>
        <v>15.66</v>
      </c>
      <c r="E27" s="2">
        <f>$C$27*D7</f>
        <v>14.16</v>
      </c>
      <c r="F27" s="2">
        <f>$C$27*E7</f>
        <v>12.36</v>
      </c>
      <c r="G27" s="2">
        <f>$C$27*F7</f>
        <v>8.2200000000000006</v>
      </c>
      <c r="H27" s="21">
        <f>$C$27*G7</f>
        <v>7.62</v>
      </c>
      <c r="K27" s="10" t="s">
        <v>13</v>
      </c>
      <c r="L27" s="7">
        <v>26</v>
      </c>
      <c r="M27" s="2">
        <f>$L$27*C7</f>
        <v>67.86</v>
      </c>
      <c r="N27" s="2">
        <f>$L$27*D7</f>
        <v>61.36</v>
      </c>
      <c r="O27" s="2">
        <f>$L$27*E7</f>
        <v>53.56</v>
      </c>
      <c r="P27" s="2">
        <f>$L$27*F7</f>
        <v>35.620000000000005</v>
      </c>
      <c r="Q27" s="21">
        <f>$L$27*G7</f>
        <v>33.020000000000003</v>
      </c>
    </row>
    <row r="28" spans="2:17" x14ac:dyDescent="0.35">
      <c r="B28" s="10" t="s">
        <v>14</v>
      </c>
      <c r="C28" s="7">
        <v>6</v>
      </c>
      <c r="D28" s="2">
        <f>$C$28*C8</f>
        <v>2.7480000000000002</v>
      </c>
      <c r="E28" s="2">
        <f>$C$28*D8</f>
        <v>2.1479999999999997</v>
      </c>
      <c r="F28" s="2">
        <f>$C$28*E8</f>
        <v>1.8599999999999999</v>
      </c>
      <c r="G28" s="2">
        <f>$C$28*F8</f>
        <v>1.488</v>
      </c>
      <c r="H28" s="21">
        <f>$C$28*G8</f>
        <v>1.2000000000000002</v>
      </c>
      <c r="K28" s="10" t="s">
        <v>14</v>
      </c>
      <c r="L28" s="7">
        <v>26</v>
      </c>
      <c r="M28" s="2">
        <f>$L$28*C8</f>
        <v>11.908000000000001</v>
      </c>
      <c r="N28" s="2">
        <f>$L$28*D8</f>
        <v>9.3079999999999998</v>
      </c>
      <c r="O28" s="2">
        <f>$L$28*E8</f>
        <v>8.06</v>
      </c>
      <c r="P28" s="2">
        <f>$L$28*F8</f>
        <v>6.4480000000000004</v>
      </c>
      <c r="Q28" s="21">
        <f>$L$28*G8</f>
        <v>5.2</v>
      </c>
    </row>
    <row r="29" spans="2:17" x14ac:dyDescent="0.35">
      <c r="B29" s="10" t="s">
        <v>10</v>
      </c>
      <c r="C29" s="7">
        <v>4</v>
      </c>
      <c r="D29" s="2">
        <f>$C$29*C11</f>
        <v>2.94</v>
      </c>
      <c r="E29" s="2">
        <f>$C$29*D11</f>
        <v>2.444</v>
      </c>
      <c r="F29" s="2">
        <f>$C$29*E11</f>
        <v>2.2519999999999998</v>
      </c>
      <c r="G29" s="2">
        <f>$C$29*F11</f>
        <v>1.92</v>
      </c>
      <c r="H29" s="21">
        <f>$C$29*G11</f>
        <v>1.64</v>
      </c>
      <c r="K29" s="10" t="s">
        <v>10</v>
      </c>
      <c r="L29" s="7">
        <v>14</v>
      </c>
      <c r="M29" s="2">
        <f>$L$29*C11</f>
        <v>10.29</v>
      </c>
      <c r="N29" s="2">
        <f>$L$29*D11</f>
        <v>8.5540000000000003</v>
      </c>
      <c r="O29" s="2">
        <f>$L$29*E11</f>
        <v>7.8819999999999997</v>
      </c>
      <c r="P29" s="2">
        <f>$L$29*F11</f>
        <v>6.72</v>
      </c>
      <c r="Q29" s="21">
        <f>$L$29*G11</f>
        <v>5.7399999999999993</v>
      </c>
    </row>
    <row r="30" spans="2:17" x14ac:dyDescent="0.35">
      <c r="B30" s="10" t="s">
        <v>11</v>
      </c>
      <c r="C30" s="7">
        <v>1</v>
      </c>
      <c r="D30" s="2">
        <f>$C$30*C12</f>
        <v>4.05</v>
      </c>
      <c r="E30" s="2">
        <f>$C$30*D12</f>
        <v>3.88</v>
      </c>
      <c r="F30" s="2">
        <f>$C$30*E12</f>
        <v>3.24</v>
      </c>
      <c r="G30" s="2">
        <f>$C$30*F12</f>
        <v>2.34</v>
      </c>
      <c r="H30" s="21">
        <f>$C$30*G12</f>
        <v>2.11</v>
      </c>
      <c r="K30" s="10" t="s">
        <v>11</v>
      </c>
      <c r="L30" s="7">
        <v>1</v>
      </c>
      <c r="M30" s="2">
        <f>$L$30*C12</f>
        <v>4.05</v>
      </c>
      <c r="N30" s="2">
        <f>$L$30*D12</f>
        <v>3.88</v>
      </c>
      <c r="O30" s="2">
        <f>$L$30*E12</f>
        <v>3.24</v>
      </c>
      <c r="P30" s="2">
        <f>$L$30*F12</f>
        <v>2.34</v>
      </c>
      <c r="Q30" s="21">
        <f>$L$30*G12</f>
        <v>2.11</v>
      </c>
    </row>
    <row r="31" spans="2:17" x14ac:dyDescent="0.35">
      <c r="B31" s="10" t="s">
        <v>12</v>
      </c>
      <c r="C31" s="7">
        <v>4</v>
      </c>
      <c r="D31" s="2">
        <f>$C$31*C13</f>
        <v>2.06</v>
      </c>
      <c r="E31" s="2">
        <f>$C$31*D13</f>
        <v>1.716</v>
      </c>
      <c r="F31" s="2">
        <f>$C$31*E13</f>
        <v>1.3720000000000001</v>
      </c>
      <c r="G31" s="2">
        <f>$C$31*F13</f>
        <v>1.1000000000000001</v>
      </c>
      <c r="H31" s="21">
        <f>$C$31*G13</f>
        <v>0.99199999999999999</v>
      </c>
      <c r="K31" s="10" t="s">
        <v>12</v>
      </c>
      <c r="L31" s="7">
        <v>14</v>
      </c>
      <c r="M31" s="2">
        <f>$L$31*C13</f>
        <v>7.21</v>
      </c>
      <c r="N31" s="2">
        <f>$L$31*D13</f>
        <v>6.0060000000000002</v>
      </c>
      <c r="O31" s="2">
        <f>$L$31*E13</f>
        <v>4.8020000000000005</v>
      </c>
      <c r="P31" s="2">
        <f>$L$31*F13</f>
        <v>3.8500000000000005</v>
      </c>
      <c r="Q31" s="21">
        <f>$L$31*G13</f>
        <v>3.472</v>
      </c>
    </row>
    <row r="32" spans="2:17" x14ac:dyDescent="0.35">
      <c r="B32" s="10" t="s">
        <v>30</v>
      </c>
      <c r="C32" s="7">
        <v>1</v>
      </c>
      <c r="D32" s="2">
        <f>$C$32*C17</f>
        <v>30</v>
      </c>
      <c r="E32" s="2">
        <f>$C$32*D17</f>
        <v>25</v>
      </c>
      <c r="F32" s="2">
        <f>$C$32*E17</f>
        <v>20</v>
      </c>
      <c r="G32" s="2">
        <f>$C$32*F17</f>
        <v>10</v>
      </c>
      <c r="H32" s="21">
        <f>$C$32*G17</f>
        <v>7</v>
      </c>
      <c r="K32" s="10" t="s">
        <v>30</v>
      </c>
      <c r="L32" s="7">
        <v>1</v>
      </c>
      <c r="M32" s="2">
        <f>$L$32*C17</f>
        <v>30</v>
      </c>
      <c r="N32" s="2">
        <f>$L$32*D17</f>
        <v>25</v>
      </c>
      <c r="O32" s="2">
        <f>$L$32*E17</f>
        <v>20</v>
      </c>
      <c r="P32" s="2">
        <f>$L$32*F17</f>
        <v>10</v>
      </c>
      <c r="Q32" s="21">
        <f>$L$32*G17</f>
        <v>7</v>
      </c>
    </row>
    <row r="33" spans="2:17" x14ac:dyDescent="0.35">
      <c r="B33" s="10" t="s">
        <v>31</v>
      </c>
      <c r="C33" s="7">
        <v>48</v>
      </c>
      <c r="D33" s="2">
        <f>$C$33*C18</f>
        <v>24</v>
      </c>
      <c r="E33" s="2">
        <f>$C$33*D18</f>
        <v>21.6</v>
      </c>
      <c r="F33" s="2">
        <f>$C$33*E18</f>
        <v>14.399999999999999</v>
      </c>
      <c r="G33" s="2">
        <f>$C$33*F18</f>
        <v>7.1999999999999993</v>
      </c>
      <c r="H33" s="21">
        <f>$C$33*G18</f>
        <v>2.4000000000000004</v>
      </c>
      <c r="K33" s="10" t="s">
        <v>31</v>
      </c>
      <c r="L33" s="7">
        <v>168</v>
      </c>
      <c r="M33" s="2">
        <f>$L$33*C18</f>
        <v>84</v>
      </c>
      <c r="N33" s="2">
        <f>$L$33*D18</f>
        <v>75.600000000000009</v>
      </c>
      <c r="O33" s="2">
        <f>$L$33*E18</f>
        <v>50.4</v>
      </c>
      <c r="P33" s="2">
        <f>$L$33*F18</f>
        <v>25.2</v>
      </c>
      <c r="Q33" s="21">
        <f>$L$33*G18</f>
        <v>8.4</v>
      </c>
    </row>
    <row r="34" spans="2:17" ht="15" thickBot="1" x14ac:dyDescent="0.4">
      <c r="B34" s="11" t="s">
        <v>37</v>
      </c>
      <c r="C34" s="9">
        <v>4</v>
      </c>
      <c r="D34" s="4">
        <f>$C$34*C14</f>
        <v>79.2</v>
      </c>
      <c r="E34" s="4">
        <f>$C$34*D14</f>
        <v>42</v>
      </c>
      <c r="F34" s="4">
        <f>$C$34*E14</f>
        <v>8.16</v>
      </c>
      <c r="G34" s="4">
        <f>$C$34*F14</f>
        <v>3.78</v>
      </c>
      <c r="H34" s="22">
        <f>$C$34*G14</f>
        <v>3.056</v>
      </c>
      <c r="K34" s="11" t="s">
        <v>37</v>
      </c>
      <c r="L34" s="9">
        <v>14</v>
      </c>
      <c r="M34" s="4">
        <f>$L$34*C14</f>
        <v>277.2</v>
      </c>
      <c r="N34" s="4">
        <f>$L$34*D14</f>
        <v>147</v>
      </c>
      <c r="O34" s="4">
        <f>$L$34*E14</f>
        <v>28.560000000000002</v>
      </c>
      <c r="P34" s="4">
        <f>$L$34*F14</f>
        <v>13.229999999999999</v>
      </c>
      <c r="Q34" s="22">
        <f>$L$34*G14</f>
        <v>10.696</v>
      </c>
    </row>
    <row r="35" spans="2:17" ht="15" thickBot="1" x14ac:dyDescent="0.4">
      <c r="C35" s="49" t="s">
        <v>36</v>
      </c>
      <c r="D35" s="50">
        <f>SUM(D24:D34)</f>
        <v>363.93799999999999</v>
      </c>
      <c r="E35" s="51">
        <f>SUM(E24:E34)</f>
        <v>288.90800000000002</v>
      </c>
      <c r="F35" s="51">
        <f>SUM(F24:F34)</f>
        <v>212.88400000000007</v>
      </c>
      <c r="G35" s="51">
        <f>SUM(G24:G34)</f>
        <v>157.08799999999997</v>
      </c>
      <c r="H35" s="52">
        <f>SUM(H24:H34)</f>
        <v>120.53800000000001</v>
      </c>
      <c r="L35" s="35" t="s">
        <v>36</v>
      </c>
      <c r="M35" s="36">
        <f>SUM(M24:M34)</f>
        <v>1181.998</v>
      </c>
      <c r="N35" s="37">
        <f>SUM(N24:N34)</f>
        <v>929.06799999999998</v>
      </c>
      <c r="O35" s="37">
        <f>SUM(O24:O34)</f>
        <v>673.84400000000005</v>
      </c>
      <c r="P35" s="37">
        <f>SUM(P24:P34)</f>
        <v>500.548</v>
      </c>
      <c r="Q35" s="38">
        <f>SUM(Q24:Q34)</f>
        <v>380.95799999999997</v>
      </c>
    </row>
    <row r="37" spans="2:17" ht="15" thickBot="1" x14ac:dyDescent="0.4"/>
    <row r="38" spans="2:17" ht="19" thickBot="1" x14ac:dyDescent="0.4">
      <c r="B38" s="44" t="s">
        <v>38</v>
      </c>
      <c r="K38" s="43" t="s">
        <v>42</v>
      </c>
    </row>
    <row r="39" spans="2:17" ht="16" thickBot="1" x14ac:dyDescent="0.4">
      <c r="B39" s="27" t="s">
        <v>27</v>
      </c>
      <c r="C39" s="26" t="s">
        <v>29</v>
      </c>
      <c r="D39" s="24" t="s">
        <v>1</v>
      </c>
      <c r="E39" s="24" t="s">
        <v>32</v>
      </c>
      <c r="F39" s="24" t="s">
        <v>33</v>
      </c>
      <c r="G39" s="24" t="s">
        <v>34</v>
      </c>
      <c r="H39" s="25" t="s">
        <v>35</v>
      </c>
      <c r="K39" s="27" t="s">
        <v>27</v>
      </c>
      <c r="L39" s="26" t="s">
        <v>29</v>
      </c>
      <c r="M39" s="24" t="s">
        <v>1</v>
      </c>
      <c r="N39" s="24" t="s">
        <v>32</v>
      </c>
      <c r="O39" s="24" t="s">
        <v>33</v>
      </c>
      <c r="P39" s="24" t="s">
        <v>34</v>
      </c>
      <c r="Q39" s="25" t="s">
        <v>35</v>
      </c>
    </row>
    <row r="40" spans="2:17" x14ac:dyDescent="0.35">
      <c r="B40" s="12" t="s">
        <v>16</v>
      </c>
      <c r="C40" s="13">
        <v>24</v>
      </c>
      <c r="D40" s="14">
        <f>$C$40*C4</f>
        <v>168</v>
      </c>
      <c r="E40" s="14">
        <f>$C$40*D4</f>
        <v>144</v>
      </c>
      <c r="F40" s="14">
        <f>$C$40*E4</f>
        <v>120</v>
      </c>
      <c r="G40" s="14">
        <f>$C$40*F4</f>
        <v>96</v>
      </c>
      <c r="H40" s="23">
        <f>$C$40*G4</f>
        <v>72</v>
      </c>
      <c r="K40" s="12" t="s">
        <v>16</v>
      </c>
      <c r="L40" s="13">
        <v>88</v>
      </c>
      <c r="M40" s="14">
        <f>$L$40*C4</f>
        <v>616</v>
      </c>
      <c r="N40" s="14">
        <f>$L$40*D4</f>
        <v>528</v>
      </c>
      <c r="O40" s="14">
        <f>$L$40*E4</f>
        <v>440</v>
      </c>
      <c r="P40" s="14">
        <f>$L$40*F4</f>
        <v>352</v>
      </c>
      <c r="Q40" s="23">
        <f>$L$40*G4</f>
        <v>264</v>
      </c>
    </row>
    <row r="41" spans="2:17" x14ac:dyDescent="0.35">
      <c r="B41" s="10" t="s">
        <v>7</v>
      </c>
      <c r="C41" s="7">
        <v>1</v>
      </c>
      <c r="D41" s="2">
        <f>$C$41*C5</f>
        <v>20</v>
      </c>
      <c r="E41" s="2">
        <f>$C$41*D5</f>
        <v>19</v>
      </c>
      <c r="F41" s="2">
        <f>$C$41*E5</f>
        <v>18</v>
      </c>
      <c r="G41" s="2">
        <f>$C$41*F5</f>
        <v>17</v>
      </c>
      <c r="H41" s="21">
        <f>$C$41*G5</f>
        <v>15</v>
      </c>
      <c r="K41" s="10" t="s">
        <v>7</v>
      </c>
      <c r="L41" s="7">
        <v>1</v>
      </c>
      <c r="M41" s="2">
        <f>$L$41*C5</f>
        <v>20</v>
      </c>
      <c r="N41" s="2">
        <f>$L$41*D5</f>
        <v>19</v>
      </c>
      <c r="O41" s="2">
        <f>$L$41*E5</f>
        <v>18</v>
      </c>
      <c r="P41" s="2">
        <f>$L$41*F5</f>
        <v>17</v>
      </c>
      <c r="Q41" s="21">
        <f>$L$41*G5</f>
        <v>15</v>
      </c>
    </row>
    <row r="42" spans="2:17" x14ac:dyDescent="0.35">
      <c r="B42" s="10" t="s">
        <v>8</v>
      </c>
      <c r="C42" s="7">
        <v>4</v>
      </c>
      <c r="D42" s="2">
        <f>$C$42*C6</f>
        <v>15.28</v>
      </c>
      <c r="E42" s="2">
        <f>$C$42*D6</f>
        <v>12.96</v>
      </c>
      <c r="F42" s="2">
        <f>$C$42*E6</f>
        <v>11.24</v>
      </c>
      <c r="G42" s="2">
        <f>$C$42*F6</f>
        <v>8.0399999999999991</v>
      </c>
      <c r="H42" s="21">
        <f>$C$42*G6</f>
        <v>7.52</v>
      </c>
      <c r="K42" s="10" t="s">
        <v>8</v>
      </c>
      <c r="L42" s="7">
        <v>14</v>
      </c>
      <c r="M42" s="2">
        <f>$L$42*C6</f>
        <v>53.48</v>
      </c>
      <c r="N42" s="2">
        <f>$L$42*D6</f>
        <v>45.36</v>
      </c>
      <c r="O42" s="2">
        <f>$L$42*E6</f>
        <v>39.340000000000003</v>
      </c>
      <c r="P42" s="2">
        <f>$L$42*F6</f>
        <v>28.139999999999997</v>
      </c>
      <c r="Q42" s="21">
        <f>$L$42*G6</f>
        <v>26.32</v>
      </c>
    </row>
    <row r="43" spans="2:17" x14ac:dyDescent="0.35">
      <c r="B43" s="10" t="s">
        <v>10</v>
      </c>
      <c r="C43" s="7">
        <v>4</v>
      </c>
      <c r="D43" s="2">
        <f>$C$43*C11</f>
        <v>2.94</v>
      </c>
      <c r="E43" s="2">
        <f>$C$43*D11</f>
        <v>2.444</v>
      </c>
      <c r="F43" s="2">
        <f>$C$43*E11</f>
        <v>2.2519999999999998</v>
      </c>
      <c r="G43" s="2">
        <f>$C$43*F11</f>
        <v>1.92</v>
      </c>
      <c r="H43" s="21">
        <f>$C$43*G11</f>
        <v>1.64</v>
      </c>
      <c r="K43" s="10" t="s">
        <v>10</v>
      </c>
      <c r="L43" s="7">
        <v>14</v>
      </c>
      <c r="M43" s="2">
        <f>$L$43*C11</f>
        <v>10.29</v>
      </c>
      <c r="N43" s="2">
        <f>$L$43*D11</f>
        <v>8.5540000000000003</v>
      </c>
      <c r="O43" s="2">
        <f>$L$43*E11</f>
        <v>7.8819999999999997</v>
      </c>
      <c r="P43" s="2">
        <f>$L$43*F11</f>
        <v>6.72</v>
      </c>
      <c r="Q43" s="21">
        <f>$L$43*G11</f>
        <v>5.7399999999999993</v>
      </c>
    </row>
    <row r="44" spans="2:17" x14ac:dyDescent="0.35">
      <c r="B44" s="10" t="s">
        <v>11</v>
      </c>
      <c r="C44" s="7">
        <v>1</v>
      </c>
      <c r="D44" s="2">
        <f>$C$44*C12</f>
        <v>4.05</v>
      </c>
      <c r="E44" s="2">
        <f>$C$44*D12</f>
        <v>3.88</v>
      </c>
      <c r="F44" s="2">
        <f>$C$44*E12</f>
        <v>3.24</v>
      </c>
      <c r="G44" s="2">
        <f>$C$44*F12</f>
        <v>2.34</v>
      </c>
      <c r="H44" s="21">
        <f>$C$44*G12</f>
        <v>2.11</v>
      </c>
      <c r="K44" s="10" t="s">
        <v>11</v>
      </c>
      <c r="L44" s="7">
        <v>1</v>
      </c>
      <c r="M44" s="2">
        <f>$L$44*C12</f>
        <v>4.05</v>
      </c>
      <c r="N44" s="2">
        <f>$L$44*D12</f>
        <v>3.88</v>
      </c>
      <c r="O44" s="2">
        <f>$L$44*E12</f>
        <v>3.24</v>
      </c>
      <c r="P44" s="2">
        <f>$L$44*F12</f>
        <v>2.34</v>
      </c>
      <c r="Q44" s="21">
        <f>$L$44*G12</f>
        <v>2.11</v>
      </c>
    </row>
    <row r="45" spans="2:17" x14ac:dyDescent="0.35">
      <c r="B45" s="10" t="s">
        <v>12</v>
      </c>
      <c r="C45" s="7">
        <v>4</v>
      </c>
      <c r="D45" s="2">
        <f>$C$45*C13</f>
        <v>2.06</v>
      </c>
      <c r="E45" s="2">
        <f>$C$45*D13</f>
        <v>1.716</v>
      </c>
      <c r="F45" s="2">
        <f>$C$45*E13</f>
        <v>1.3720000000000001</v>
      </c>
      <c r="G45" s="2">
        <f>$C$45*F13</f>
        <v>1.1000000000000001</v>
      </c>
      <c r="H45" s="21">
        <f>$C$45*G13</f>
        <v>0.99199999999999999</v>
      </c>
      <c r="K45" s="10" t="s">
        <v>12</v>
      </c>
      <c r="L45" s="7">
        <v>14</v>
      </c>
      <c r="M45" s="2">
        <f>$L$45*C13</f>
        <v>7.21</v>
      </c>
      <c r="N45" s="2">
        <f>$L$45*D13</f>
        <v>6.0060000000000002</v>
      </c>
      <c r="O45" s="2">
        <f>$L$45*E13</f>
        <v>4.8020000000000005</v>
      </c>
      <c r="P45" s="2">
        <f>$L$45*F13</f>
        <v>3.8500000000000005</v>
      </c>
      <c r="Q45" s="21">
        <f>$L$45*G13</f>
        <v>3.472</v>
      </c>
    </row>
    <row r="46" spans="2:17" x14ac:dyDescent="0.35">
      <c r="B46" s="10" t="s">
        <v>30</v>
      </c>
      <c r="C46" s="7">
        <v>1</v>
      </c>
      <c r="D46" s="2">
        <f>$C$46*C17</f>
        <v>30</v>
      </c>
      <c r="E46" s="2">
        <f>$C$46*D17</f>
        <v>25</v>
      </c>
      <c r="F46" s="2">
        <f>$C$46*E17</f>
        <v>20</v>
      </c>
      <c r="G46" s="2">
        <f>$C$46*F17</f>
        <v>10</v>
      </c>
      <c r="H46" s="21">
        <f>$C$46*G17</f>
        <v>7</v>
      </c>
      <c r="K46" s="10" t="s">
        <v>30</v>
      </c>
      <c r="L46" s="7">
        <v>1</v>
      </c>
      <c r="M46" s="2">
        <f>$L$46*C17</f>
        <v>30</v>
      </c>
      <c r="N46" s="2">
        <f>$L$46*D17</f>
        <v>25</v>
      </c>
      <c r="O46" s="2">
        <f>$L$46*E17</f>
        <v>20</v>
      </c>
      <c r="P46" s="2">
        <f>$L$46*F17</f>
        <v>10</v>
      </c>
      <c r="Q46" s="21">
        <f>$L$46*G17</f>
        <v>7</v>
      </c>
    </row>
    <row r="47" spans="2:17" x14ac:dyDescent="0.35">
      <c r="B47" s="10" t="s">
        <v>31</v>
      </c>
      <c r="C47" s="7">
        <v>48</v>
      </c>
      <c r="D47" s="2">
        <f>$C$47*C18</f>
        <v>24</v>
      </c>
      <c r="E47" s="2">
        <f>$C$47*D18</f>
        <v>21.6</v>
      </c>
      <c r="F47" s="2">
        <f>$C$47*E18</f>
        <v>14.399999999999999</v>
      </c>
      <c r="G47" s="2">
        <f>$C$47*F18</f>
        <v>7.1999999999999993</v>
      </c>
      <c r="H47" s="21">
        <f>$C$47*G18</f>
        <v>2.4000000000000004</v>
      </c>
      <c r="K47" s="10" t="s">
        <v>31</v>
      </c>
      <c r="L47" s="7">
        <v>168</v>
      </c>
      <c r="M47" s="2">
        <f>$L$47*C18</f>
        <v>84</v>
      </c>
      <c r="N47" s="2">
        <f>$L$47*D18</f>
        <v>75.600000000000009</v>
      </c>
      <c r="O47" s="2">
        <f>$L$47*E18</f>
        <v>50.4</v>
      </c>
      <c r="P47" s="2">
        <f>$L$47*F18</f>
        <v>25.2</v>
      </c>
      <c r="Q47" s="21">
        <f>$L$47*G18</f>
        <v>8.4</v>
      </c>
    </row>
    <row r="48" spans="2:17" ht="15" thickBot="1" x14ac:dyDescent="0.4">
      <c r="B48" s="11" t="s">
        <v>39</v>
      </c>
      <c r="C48" s="9">
        <v>1</v>
      </c>
      <c r="D48" s="4">
        <f>$C$48*C15</f>
        <v>29.4</v>
      </c>
      <c r="E48" s="4">
        <f>$C$48*D15</f>
        <v>18.2</v>
      </c>
      <c r="F48" s="4">
        <f>$C$48*E15</f>
        <v>7.01</v>
      </c>
      <c r="G48" s="4">
        <f>$C$48*F15</f>
        <v>4.5599999999999996</v>
      </c>
      <c r="H48" s="22">
        <f>$C$48*G15</f>
        <v>4.5220000000000002</v>
      </c>
      <c r="K48" s="11" t="s">
        <v>41</v>
      </c>
      <c r="L48" s="9">
        <v>1</v>
      </c>
      <c r="M48" s="4">
        <f>$L$48*C15</f>
        <v>29.4</v>
      </c>
      <c r="N48" s="4">
        <f>$L$48*D15</f>
        <v>18.2</v>
      </c>
      <c r="O48" s="4">
        <f>$L$48*E15</f>
        <v>7.01</v>
      </c>
      <c r="P48" s="4">
        <f>$L$48*F15</f>
        <v>4.5599999999999996</v>
      </c>
      <c r="Q48" s="22">
        <f>$L$48*G15</f>
        <v>4.5220000000000002</v>
      </c>
    </row>
    <row r="49" spans="2:17" ht="15" thickBot="1" x14ac:dyDescent="0.4">
      <c r="C49" s="45" t="s">
        <v>36</v>
      </c>
      <c r="D49" s="46">
        <f>SUM(D40:D48)</f>
        <v>295.73</v>
      </c>
      <c r="E49" s="47">
        <f>SUM(E40:E48)</f>
        <v>248.79999999999998</v>
      </c>
      <c r="F49" s="47">
        <f>SUM(F40:F48)</f>
        <v>197.51400000000004</v>
      </c>
      <c r="G49" s="47">
        <f>SUM(G40:G48)</f>
        <v>148.15999999999997</v>
      </c>
      <c r="H49" s="48">
        <f>SUM(H40:H48)</f>
        <v>113.18400000000001</v>
      </c>
      <c r="L49" s="39" t="s">
        <v>36</v>
      </c>
      <c r="M49" s="40">
        <f>SUM(M40:M48)</f>
        <v>854.43</v>
      </c>
      <c r="N49" s="41">
        <f>SUM(N40:N48)</f>
        <v>729.6</v>
      </c>
      <c r="O49" s="41">
        <f>SUM(O40:O48)</f>
        <v>590.67399999999998</v>
      </c>
      <c r="P49" s="41">
        <f>SUM(P40:P48)</f>
        <v>449.81</v>
      </c>
      <c r="Q49" s="42">
        <f>SUM(Q40:Q48)</f>
        <v>336.56399999999996</v>
      </c>
    </row>
    <row r="51" spans="2:17" ht="15" thickBot="1" x14ac:dyDescent="0.4"/>
    <row r="52" spans="2:17" ht="15" thickBot="1" x14ac:dyDescent="0.4">
      <c r="B52" s="54" t="s">
        <v>44</v>
      </c>
      <c r="C52" s="55"/>
      <c r="D52" s="30">
        <f>(J53*D35)-(J53*D49)</f>
        <v>68.20799999999997</v>
      </c>
      <c r="E52" s="28">
        <f>(J54*E35)-(J54*E49)</f>
        <v>401.07999999999993</v>
      </c>
      <c r="F52" s="28">
        <f>(J55*F35)-(J55*F49)</f>
        <v>1537.0000000000036</v>
      </c>
      <c r="G52" s="28">
        <f>(J56*G35)-(J56*G49)</f>
        <v>8928</v>
      </c>
      <c r="H52" s="29">
        <f>(J57*H35)-(J57*H49)</f>
        <v>36769.999999999884</v>
      </c>
      <c r="K52" s="54" t="s">
        <v>44</v>
      </c>
      <c r="L52" s="55"/>
      <c r="M52" s="33">
        <f>($J53*M35)-($J53*M49)</f>
        <v>327.5680000000001</v>
      </c>
      <c r="N52" s="31">
        <f>($J54*N35)-($J54*N49)</f>
        <v>1994.6800000000003</v>
      </c>
      <c r="O52" s="31">
        <f>($J55*O35)-($J55*O49)</f>
        <v>8317.0000000000146</v>
      </c>
      <c r="P52" s="31">
        <f>($J56*P35)-($J56*P49)</f>
        <v>50738</v>
      </c>
      <c r="Q52" s="32">
        <f>($J57*Q35)-($J57*Q49)</f>
        <v>221970</v>
      </c>
    </row>
    <row r="53" spans="2:17" x14ac:dyDescent="0.35">
      <c r="J53">
        <v>1</v>
      </c>
    </row>
    <row r="54" spans="2:17" x14ac:dyDescent="0.35">
      <c r="J54">
        <v>10</v>
      </c>
    </row>
    <row r="55" spans="2:17" x14ac:dyDescent="0.35">
      <c r="J55">
        <v>100</v>
      </c>
    </row>
    <row r="56" spans="2:17" x14ac:dyDescent="0.35">
      <c r="J56">
        <v>1000</v>
      </c>
    </row>
    <row r="57" spans="2:17" x14ac:dyDescent="0.35">
      <c r="J57">
        <v>5000</v>
      </c>
    </row>
  </sheetData>
  <mergeCells count="3">
    <mergeCell ref="B52:C52"/>
    <mergeCell ref="K52:L52"/>
    <mergeCell ref="B2:I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6E52B50AEBEC4DA8B2F7E3933EFE9A" ma:contentTypeVersion="11" ma:contentTypeDescription="Crée un document." ma:contentTypeScope="" ma:versionID="dff9d2918bd1d2ebc146b087d60116c6">
  <xsd:schema xmlns:xsd="http://www.w3.org/2001/XMLSchema" xmlns:xs="http://www.w3.org/2001/XMLSchema" xmlns:p="http://schemas.microsoft.com/office/2006/metadata/properties" xmlns:ns2="6f518a44-3a34-424f-842d-fdc5df55a02a" xmlns:ns3="1ead2582-e35e-475d-8c82-f3dd547a519f" targetNamespace="http://schemas.microsoft.com/office/2006/metadata/properties" ma:root="true" ma:fieldsID="b5211fed86422fb9aa65089534db2962" ns2:_="" ns3:_="">
    <xsd:import namespace="6f518a44-3a34-424f-842d-fdc5df55a02a"/>
    <xsd:import namespace="1ead2582-e35e-475d-8c82-f3dd547a51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18a44-3a34-424f-842d-fdc5df55a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d2582-e35e-475d-8c82-f3dd547a519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5C70-276E-42EA-A144-501B48413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18a44-3a34-424f-842d-fdc5df55a02a"/>
    <ds:schemaRef ds:uri="1ead2582-e35e-475d-8c82-f3dd547a5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D897A9-B00B-4A44-8FE5-3C4AF5A4F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9C79E9-686F-4B42-BE3D-881AB131E44E}">
  <ds:schemaRefs>
    <ds:schemaRef ds:uri="http://purl.org/dc/dcmitype/"/>
    <ds:schemaRef ds:uri="http://schemas.microsoft.com/office/infopath/2007/PartnerControls"/>
    <ds:schemaRef ds:uri="1ead2582-e35e-475d-8c82-f3dd547a519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6f518a44-3a34-424f-842d-fdc5df55a02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Geraci</dc:creator>
  <cp:lastModifiedBy>Gregory Geraci</cp:lastModifiedBy>
  <dcterms:created xsi:type="dcterms:W3CDTF">2020-07-29T08:54:02Z</dcterms:created>
  <dcterms:modified xsi:type="dcterms:W3CDTF">2020-08-18T19:55:36Z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0x010100A26E52B50AEBEC4DA8B2F7E3933EFE9A</vt:lpwstr>
  </property>
</Properties>
</file>