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xr:revisionPtr revIDLastSave="0" documentId="13_ncr:1_{0A231B2E-386B-4AFF-944D-4CD554CA714A}" xr6:coauthVersionLast="47" xr6:coauthVersionMax="47" xr10:uidLastSave="{00000000-0000-0000-0000-000000000000}"/>
  <bookViews>
    <workbookView xWindow="-120" yWindow="-120" windowWidth="24240" windowHeight="13020" activeTab="3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22" localSheetId="6">Inputs!$A$1:$P$569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0" i="3" l="1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O7" i="2" l="1"/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28" i="3"/>
  <c r="S27" i="3"/>
  <c r="S26" i="3"/>
  <c r="S24" i="3"/>
  <c r="S23" i="3"/>
  <c r="S19" i="3"/>
  <c r="S18" i="3"/>
  <c r="S11" i="3"/>
  <c r="S12" i="3"/>
  <c r="S10" i="3"/>
  <c r="S9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1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2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3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4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5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8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9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0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2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6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7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2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3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4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5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6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7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8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9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1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2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3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4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5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6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57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58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59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60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61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2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3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4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5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6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7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8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9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0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1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2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3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74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5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6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7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8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9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0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1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2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3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4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5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6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7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8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9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0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91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92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93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94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95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96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97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98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99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0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1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2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03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<sst xmlns="http://schemas.openxmlformats.org/spreadsheetml/2006/main" count="6240" uniqueCount="1977">
  <si>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</si>
  <si>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</si>
  <si>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</si>
  <si>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</si>
  <si>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</si>
  <si>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</si>
  <si>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</si>
  <si>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</si>
  <si>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</si>
  <si>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</si>
  <si>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</si>
  <si>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</si>
  <si>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</si>
  <si>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</si>
  <si>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</si>
  <si>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</si>
  <si>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</si>
  <si>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</si>
  <si>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</si>
  <si>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</si>
  <si>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</si>
  <si>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</si>
  <si>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</si>
  <si>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</si>
  <si>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</si>
  <si>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</si>
  <si>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</si>
  <si>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</si>
  <si>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</si>
  <si>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</si>
  <si>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</si>
  <si>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</si>
  <si>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</si>
  <si>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</si>
  <si>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</si>
  <si>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</si>
  <si>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</si>
  <si>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</si>
  <si>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</si>
  <si>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</si>
  <si>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</si>
  <si>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</si>
  <si>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</si>
  <si>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</si>
  <si>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</si>
  <si>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</si>
  <si>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</si>
  <si>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</si>
  <si>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</si>
  <si>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</si>
  <si>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</si>
  <si>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</si>
  <si>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</si>
  <si>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</si>
  <si>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</si>
  <si>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</si>
  <si>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</si>
  <si>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</si>
  <si>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</si>
  <si>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</si>
  <si>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</si>
  <si>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</si>
  <si>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</si>
  <si>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</si>
  <si>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</si>
  <si>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</si>
  <si>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</si>
  <si>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</si>
  <si>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</si>
  <si>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</si>
  <si>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</si>
  <si>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</si>
  <si>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</si>
  <si>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</si>
  <si>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</si>
  <si>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</si>
  <si>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</si>
  <si>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</si>
  <si>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</si>
  <si>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</si>
  <si>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</si>
  <si>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</si>
  <si>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</si>
  <si>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</si>
  <si>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</si>
  <si>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</si>
  <si>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</si>
  <si>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</si>
  <si>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</si>
  <si>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</si>
  <si>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</si>
  <si>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</si>
  <si>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</si>
  <si>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</si>
  <si>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</si>
  <si>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</si>
  <si>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</si>
  <si>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</si>
  <si>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</si>
  <si>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</si>
  <si>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</si>
  <si>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</si>
  <si>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</si>
  <si>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</si>
  <si>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</si>
  <si>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</si>
  <si>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</si>
  <si>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</si>
  <si>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</si>
  <si>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</si>
  <si>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</si>
  <si>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</si>
  <si>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</si>
  <si>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</si>
  <si>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</si>
  <si>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</si>
  <si>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</si>
  <si>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</si>
  <si>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</si>
  <si>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</si>
  <si>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</si>
  <si>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</si>
  <si>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</si>
  <si>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</si>
  <si>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</si>
  <si>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</si>
  <si>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</si>
  <si>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</si>
  <si>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</si>
  <si>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</si>
  <si>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</si>
  <si>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</si>
  <si>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</si>
  <si>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</si>
  <si>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</si>
  <si>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</si>
  <si>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</si>
  <si>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</si>
  <si>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</si>
  <si>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</si>
  <si>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</si>
  <si>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</si>
  <si>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</si>
  <si>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</si>
  <si>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</si>
  <si>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</si>
  <si>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</si>
  <si>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</si>
  <si>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</si>
  <si>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</si>
  <si>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</si>
  <si>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</si>
  <si>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</si>
  <si>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</si>
  <si>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</si>
  <si>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</si>
  <si>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</si>
  <si>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</si>
  <si>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</si>
  <si>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</si>
  <si>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</si>
  <si>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</si>
  <si>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</si>
  <si>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</si>
  <si>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</si>
  <si>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</si>
  <si>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</si>
  <si>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</si>
  <si>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</si>
  <si>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</si>
  <si>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</si>
  <si>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</si>
  <si>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</si>
  <si>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</si>
  <si>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</si>
  <si>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</si>
  <si>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</si>
  <si>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</si>
  <si>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</si>
  <si>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</si>
  <si>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</si>
  <si>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</si>
  <si>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</si>
  <si>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</si>
  <si>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</si>
  <si>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</si>
  <si>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</si>
  <si>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</si>
  <si>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</si>
  <si>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</si>
  <si>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</si>
  <si>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</si>
  <si>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</si>
  <si>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</si>
  <si>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</si>
  <si>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</si>
  <si>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</si>
  <si>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</si>
  <si>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</si>
  <si>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</si>
  <si>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</si>
  <si>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</si>
  <si>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</si>
  <si>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</si>
  <si>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</si>
  <si>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</si>
  <si>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</si>
  <si>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</si>
  <si>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</si>
  <si>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</si>
  <si>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</si>
  <si>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</si>
  <si>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</si>
  <si>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</si>
  <si>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</si>
  <si>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</si>
  <si>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</si>
  <si>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</si>
  <si>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</si>
  <si>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</si>
  <si>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</si>
  <si>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</si>
  <si>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</si>
  <si>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</si>
  <si>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</si>
  <si>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</si>
  <si>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</si>
  <si>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</si>
  <si>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</si>
  <si>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</si>
  <si>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</si>
  <si>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</si>
  <si>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</si>
  <si>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</si>
  <si>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</si>
  <si>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</si>
  <si>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</si>
  <si>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</si>
  <si>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</si>
  <si>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</si>
  <si>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</si>
  <si>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</si>
  <si>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</si>
  <si>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</si>
  <si>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</si>
  <si>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</si>
  <si>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</si>
  <si>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</si>
  <si>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</si>
  <si>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</si>
  <si>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</si>
  <si>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</si>
  <si>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</si>
  <si>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</si>
  <si>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</si>
  <si>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</si>
  <si>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</si>
  <si>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</si>
  <si>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</si>
  <si>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</si>
  <si>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</si>
  <si>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</si>
  <si>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</si>
  <si>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</si>
  <si>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</si>
  <si>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</si>
  <si>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</si>
  <si>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</si>
  <si>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</si>
  <si>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</si>
  <si>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</si>
  <si>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</si>
  <si>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</si>
  <si>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</si>
  <si>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</si>
  <si>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</si>
  <si>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</si>
  <si>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</si>
  <si>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</si>
  <si>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</si>
  <si>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</si>
  <si>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</si>
  <si>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</si>
  <si>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</si>
  <si>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</si>
  <si>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</si>
  <si>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</si>
  <si>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</si>
  <si>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</si>
  <si>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</si>
  <si>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</si>
  <si>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</si>
  <si>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</si>
  <si>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</si>
  <si>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</si>
  <si>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</si>
  <si>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</si>
  <si>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</si>
  <si>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</si>
  <si>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</si>
  <si>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</si>
  <si>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</si>
  <si>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</si>
  <si>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</si>
  <si>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</si>
  <si>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</si>
  <si>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</si>
  <si>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</si>
  <si>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</si>
  <si>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</si>
  <si>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</si>
  <si>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</si>
  <si>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</si>
  <si>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</si>
  <si>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</si>
  <si>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</si>
  <si>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</si>
  <si>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</si>
  <si>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</si>
  <si>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</si>
  <si>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</si>
  <si>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</si>
  <si>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</si>
  <si>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</si>
  <si>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</si>
  <si>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</si>
  <si>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</si>
  <si>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</si>
  <si>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</si>
  <si>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</si>
  <si>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</si>
  <si>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</si>
  <si>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</si>
  <si>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</si>
  <si>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</si>
  <si>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</si>
  <si>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</si>
  <si>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</si>
  <si>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</si>
  <si>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</si>
  <si>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</si>
  <si>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</si>
  <si>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</si>
  <si>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</si>
  <si>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</si>
  <si>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</si>
  <si>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</si>
  <si>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</si>
  <si>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</si>
  <si>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</si>
  <si>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</si>
  <si>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</si>
  <si>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</si>
  <si>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</si>
  <si>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</si>
  <si>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</si>
  <si>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</si>
  <si>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</si>
  <si>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</si>
  <si>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</si>
  <si>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</si>
  <si>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</si>
  <si>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</si>
  <si>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</si>
  <si>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</si>
  <si>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</si>
  <si>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</si>
  <si>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</si>
  <si>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</si>
  <si>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</si>
  <si>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</si>
  <si>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</si>
  <si>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</si>
  <si>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</si>
  <si>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</si>
  <si>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</si>
  <si>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</si>
  <si>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</si>
  <si>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</si>
  <si>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</si>
  <si>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</si>
  <si>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</si>
  <si>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</si>
  <si>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</si>
  <si>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</si>
  <si>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</si>
  <si>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</si>
  <si>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</si>
  <si>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</si>
  <si>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</si>
  <si>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</si>
  <si>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</si>
  <si>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</si>
  <si>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</si>
  <si>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</si>
  <si>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</si>
  <si>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</si>
  <si>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</si>
  <si>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</si>
  <si>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</si>
  <si>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</si>
  <si>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</si>
  <si>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</si>
  <si>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</si>
  <si>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</si>
  <si>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</si>
  <si>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</si>
  <si>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</si>
  <si>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</si>
  <si>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</si>
  <si>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</si>
  <si>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</si>
  <si>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</si>
  <si>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</si>
  <si>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</si>
  <si>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</si>
  <si>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</si>
  <si>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</si>
  <si>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</si>
  <si>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</si>
  <si>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</si>
  <si>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</si>
  <si>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</si>
  <si>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</si>
  <si>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</si>
  <si>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</si>
  <si>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</si>
  <si>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</si>
  <si>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</si>
  <si>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</si>
  <si>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</si>
  <si>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</si>
  <si>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</si>
  <si>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</si>
  <si>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</si>
  <si>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</si>
  <si>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</si>
  <si>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</si>
  <si>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</si>
  <si>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</si>
  <si>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</si>
  <si>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</si>
  <si>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</si>
  <si>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</si>
  <si>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</si>
  <si>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</si>
  <si>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</si>
  <si>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</si>
  <si>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</si>
  <si>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</si>
  <si>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</si>
  <si>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</si>
  <si>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</si>
  <si>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</si>
  <si>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</si>
  <si>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</si>
  <si>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</si>
  <si>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</si>
  <si>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</si>
  <si>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</si>
  <si>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</si>
  <si>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</si>
  <si>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</si>
  <si>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</si>
  <si>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</si>
  <si>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</si>
  <si>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</si>
  <si>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</si>
  <si>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</si>
  <si>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</si>
  <si>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</si>
  <si>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</si>
  <si>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</si>
  <si>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</si>
  <si>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</si>
  <si>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</si>
  <si>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</si>
  <si>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</si>
  <si>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</si>
  <si>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</si>
  <si>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</si>
  <si>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</si>
  <si>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</si>
  <si>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</si>
  <si>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</si>
  <si>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</si>
  <si>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</si>
  <si>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</si>
  <si>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</si>
  <si>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</si>
  <si>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</si>
  <si>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</si>
  <si>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</si>
  <si>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</si>
  <si>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</si>
  <si>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</si>
  <si>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</si>
  <si>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</si>
  <si>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</si>
  <si>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</si>
  <si>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</si>
  <si>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</si>
  <si>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</si>
  <si>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</si>
  <si>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</si>
  <si>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</si>
  <si>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</si>
  <si>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</si>
  <si>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</si>
  <si>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</si>
  <si>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</si>
  <si>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</si>
  <si>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</si>
  <si>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</si>
  <si>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</si>
  <si>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</si>
  <si>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</si>
  <si>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</si>
  <si>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</si>
  <si>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</si>
  <si>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</si>
  <si>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</si>
  <si>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</si>
  <si>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</si>
  <si>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</si>
  <si>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</si>
  <si>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</si>
  <si>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</si>
  <si>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</si>
  <si>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</si>
  <si>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</si>
  <si>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</si>
  <si>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</si>
  <si>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</si>
  <si>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</si>
  <si>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</si>
  <si>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</si>
  <si>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</si>
  <si>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</si>
  <si>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</si>
  <si>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</si>
  <si>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</si>
  <si>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</si>
  <si>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</si>
  <si>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</si>
  <si>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</si>
  <si>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</si>
  <si>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</si>
  <si>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</si>
  <si>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</si>
  <si>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</si>
  <si>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</si>
  <si>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</si>
  <si>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</si>
  <si>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</si>
  <si>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</si>
  <si>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</si>
  <si>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</si>
  <si>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</si>
  <si>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</si>
  <si>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</si>
  <si>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</si>
  <si>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</si>
  <si>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</si>
  <si>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</si>
  <si>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</si>
  <si>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</si>
  <si>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</si>
  <si>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</si>
  <si>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</si>
  <si>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</si>
  <si>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</si>
  <si>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</si>
  <si>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</si>
  <si>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</si>
  <si>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</si>
  <si>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</si>
  <si>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</si>
  <si>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</si>
  <si>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</si>
  <si>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</si>
  <si>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</si>
  <si>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</si>
  <si>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</si>
  <si>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</si>
  <si>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</si>
  <si>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</si>
  <si>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</si>
  <si>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</si>
  <si>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</si>
  <si>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</si>
  <si>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</si>
  <si>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</si>
  <si>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</si>
  <si>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</si>
  <si>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</si>
  <si>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</si>
  <si>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</si>
  <si>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</si>
  <si>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</si>
  <si>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</si>
  <si>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</si>
  <si>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</si>
  <si>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</si>
  <si>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</si>
  <si>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</si>
  <si>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</si>
  <si>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</si>
  <si>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</si>
  <si>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</si>
  <si>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</si>
  <si>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</si>
  <si>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</si>
  <si>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</si>
  <si>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</si>
  <si>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</si>
  <si>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</si>
  <si>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</si>
  <si>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</si>
  <si>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</si>
  <si>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</si>
  <si>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</si>
  <si>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</si>
  <si>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</si>
  <si>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</si>
  <si>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</si>
  <si>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</si>
  <si>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</si>
  <si>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</si>
  <si>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</si>
  <si>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</si>
  <si>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</si>
  <si>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</si>
  <si>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</si>
  <si>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</si>
  <si>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</si>
  <si>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</si>
  <si>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</si>
  <si>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</si>
  <si>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</si>
  <si>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</si>
  <si>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</si>
  <si>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</si>
  <si>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</si>
  <si>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</si>
  <si>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</si>
  <si>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</si>
  <si>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</si>
  <si>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</si>
  <si>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</si>
  <si>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</si>
  <si>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</si>
  <si>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</si>
  <si>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</si>
  <si>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</si>
  <si>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</si>
  <si>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</si>
  <si>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</si>
  <si>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</si>
  <si>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</si>
  <si>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</si>
  <si>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</si>
  <si>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</si>
  <si>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</si>
  <si>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</si>
  <si>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</si>
  <si>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</si>
  <si>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</si>
  <si>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</si>
  <si>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</si>
  <si>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</si>
  <si>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</si>
  <si>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</si>
  <si>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</si>
  <si>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</si>
  <si>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</si>
  <si>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</si>
  <si>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</si>
  <si>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</si>
  <si>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</si>
  <si>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</si>
  <si>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</si>
  <si>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</si>
  <si>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</si>
  <si>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</si>
  <si>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</si>
  <si>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</si>
  <si>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</si>
  <si>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</si>
  <si>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</si>
  <si>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</si>
  <si>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</si>
  <si>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</si>
  <si>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</si>
  <si>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</si>
  <si>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</si>
  <si>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</si>
  <si>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</si>
  <si>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</si>
  <si>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</si>
  <si>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</si>
  <si>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</si>
  <si>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</si>
  <si>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</si>
  <si>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</si>
  <si>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</si>
  <si>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</si>
  <si>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</si>
  <si>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</si>
  <si>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</si>
  <si>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</si>
  <si>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</si>
  <si>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</si>
  <si>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</si>
  <si>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</si>
  <si>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</si>
  <si>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</si>
  <si>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</si>
  <si>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</si>
  <si>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</si>
  <si>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</si>
  <si>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</si>
  <si>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</si>
  <si>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</si>
  <si>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</si>
  <si>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</si>
  <si>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</si>
  <si>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</si>
  <si>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</si>
  <si>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</si>
  <si>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</si>
  <si>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</si>
  <si>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</si>
  <si>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</si>
  <si>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</si>
  <si>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</si>
  <si>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</si>
  <si>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</si>
  <si>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</si>
  <si>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</si>
  <si>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</si>
  <si>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</si>
  <si>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</si>
  <si>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</si>
  <si>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</si>
  <si>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</si>
  <si>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</si>
  <si>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</si>
  <si>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</si>
  <si>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</si>
  <si>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</si>
  <si>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</si>
  <si>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</si>
  <si>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</si>
  <si>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</si>
  <si>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</si>
  <si>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</si>
  <si>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</si>
  <si>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</si>
  <si>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</si>
  <si>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</si>
  <si>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</si>
  <si>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</si>
  <si>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</si>
  <si>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</si>
  <si>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</si>
  <si>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</si>
  <si>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</si>
  <si>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</si>
  <si>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</si>
  <si>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</si>
  <si>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</si>
  <si>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</si>
  <si>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</si>
  <si>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</si>
  <si>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</si>
  <si>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</si>
  <si>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</si>
  <si>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</si>
  <si>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</si>
  <si>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</si>
  <si>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</si>
  <si>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</si>
  <si>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</si>
  <si>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</si>
  <si>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</si>
  <si>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</si>
  <si>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</si>
  <si>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</si>
  <si>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</si>
  <si>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</si>
  <si>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</si>
  <si>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</si>
  <si>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</si>
  <si>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</si>
  <si>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</si>
  <si>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</si>
  <si>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</si>
  <si>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</si>
  <si>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</si>
  <si>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</si>
  <si>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</si>
  <si>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</si>
  <si>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</si>
  <si>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</si>
  <si>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</si>
  <si>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</si>
  <si>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</si>
  <si>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</si>
  <si>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</si>
  <si>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</si>
  <si>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</si>
  <si>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</si>
  <si>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</si>
  <si>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</si>
  <si>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</si>
  <si>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</si>
  <si>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</si>
  <si>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</si>
  <si>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</si>
  <si>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</si>
  <si>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</si>
  <si>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</si>
  <si>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</si>
  <si>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</si>
  <si>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</si>
  <si>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</si>
  <si>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</si>
  <si>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</si>
  <si>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</si>
  <si>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</si>
  <si>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</si>
  <si>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</si>
  <si>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</si>
  <si>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</si>
  <si>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</si>
  <si>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</si>
  <si>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</si>
  <si>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</si>
  <si>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</si>
  <si>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</si>
  <si>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</si>
  <si>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</si>
  <si>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</si>
  <si>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</si>
  <si>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</si>
  <si>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</si>
  <si>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</si>
  <si>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</si>
  <si>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</si>
  <si>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</si>
  <si>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</si>
  <si>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</si>
  <si>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</si>
  <si>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</si>
  <si>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</si>
  <si>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</si>
  <si>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</si>
  <si>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</si>
  <si>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</si>
  <si>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</si>
  <si>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</si>
  <si>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</si>
  <si>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</si>
  <si>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</si>
  <si>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</si>
  <si>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</si>
  <si>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</si>
  <si>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</si>
  <si>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</si>
  <si>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</si>
  <si>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</si>
  <si>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</si>
  <si>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</si>
  <si>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</si>
  <si>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</si>
  <si>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</si>
  <si>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</si>
  <si>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</si>
  <si>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</si>
  <si>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</si>
  <si>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</si>
  <si>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</si>
  <si>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</si>
  <si>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</si>
  <si>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</si>
  <si>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</si>
  <si>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</si>
  <si>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</si>
  <si>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</si>
  <si>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</si>
  <si>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</si>
  <si>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</si>
  <si>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</si>
  <si>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</si>
  <si>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</si>
  <si>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</si>
  <si>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</si>
  <si>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</si>
  <si>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</si>
  <si>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</si>
  <si>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</si>
  <si>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</si>
  <si>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</si>
  <si>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</si>
  <si>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</si>
  <si>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</si>
  <si>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</si>
  <si>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</si>
  <si>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</si>
  <si>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</si>
  <si>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</si>
  <si>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</si>
  <si>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</si>
  <si>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</si>
  <si>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</si>
  <si>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</si>
  <si>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</si>
  <si>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</si>
  <si>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</si>
  <si>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</si>
  <si>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</si>
  <si>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</si>
  <si>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</si>
  <si>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</si>
  <si>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</si>
  <si>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</si>
  <si>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</si>
  <si>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</si>
  <si>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</si>
  <si>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</si>
  <si>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</si>
  <si>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</si>
  <si>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</si>
  <si>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</si>
  <si>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</si>
  <si>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</si>
  <si>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</si>
  <si>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</si>
  <si>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</si>
  <si>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</si>
  <si>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</si>
  <si>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</si>
  <si>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</si>
  <si>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</si>
  <si>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</si>
  <si>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</si>
  <si>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</si>
  <si>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</si>
  <si>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</si>
  <si>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</si>
  <si>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</si>
  <si>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</si>
  <si>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</si>
  <si>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</si>
  <si>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</si>
  <si>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</si>
  <si>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</si>
  <si>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</si>
  <si>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</si>
  <si>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</si>
  <si>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</si>
  <si>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</si>
  <si>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</si>
  <si>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</si>
  <si>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</si>
  <si>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</si>
  <si>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</si>
  <si>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</si>
  <si>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</si>
  <si>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</si>
  <si>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</si>
  <si>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</si>
  <si>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</si>
  <si>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</si>
  <si>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</si>
  <si>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</si>
  <si>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</si>
  <si>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</si>
  <si>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</si>
  <si>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</si>
  <si>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</si>
  <si>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</si>
  <si>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</si>
  <si>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</si>
  <si>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</si>
  <si>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</si>
  <si>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</si>
  <si>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</si>
  <si>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</si>
  <si>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</si>
  <si>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</si>
  <si>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</si>
  <si>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</si>
  <si>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</si>
  <si>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</si>
  <si>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</si>
  <si>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</si>
  <si>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</si>
  <si>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</si>
  <si>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</si>
  <si>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</si>
  <si>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</si>
  <si>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</si>
  <si>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</si>
  <si>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</si>
  <si>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</si>
  <si>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</si>
  <si>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</si>
  <si>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</si>
  <si>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</si>
  <si>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</si>
  <si>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</si>
  <si>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</si>
  <si>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</si>
  <si>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</si>
  <si>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</si>
  <si>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</si>
  <si>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</si>
  <si>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</si>
  <si>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</si>
  <si>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</si>
  <si>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</si>
  <si>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</si>
  <si>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</si>
  <si>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</si>
  <si>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</si>
  <si>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</si>
  <si>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</si>
  <si>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</si>
  <si>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</si>
  <si>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</si>
  <si>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</si>
  <si>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</si>
  <si>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</si>
  <si>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</si>
  <si>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</si>
  <si>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</si>
  <si>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</si>
  <si>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</si>
  <si>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</si>
  <si>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</si>
  <si>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</si>
  <si>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</si>
  <si>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</si>
  <si>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</si>
  <si>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</si>
  <si>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</si>
  <si>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</si>
  <si>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</si>
  <si>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</si>
  <si>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</si>
  <si>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</si>
  <si>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</si>
  <si>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</si>
  <si>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</si>
  <si>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</si>
  <si>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</si>
  <si>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</si>
  <si>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</si>
  <si>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</si>
  <si>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</si>
  <si>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</si>
  <si>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</si>
  <si>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</si>
  <si>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</si>
  <si>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</si>
  <si>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</si>
  <si>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</si>
  <si>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</si>
  <si>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</si>
  <si>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</si>
  <si>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</si>
  <si>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</si>
  <si>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</si>
  <si>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</si>
  <si>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</si>
  <si>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</si>
  <si>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</si>
  <si>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</si>
  <si>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</si>
  <si>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</si>
  <si>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</si>
  <si>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</si>
  <si>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</si>
  <si>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</si>
  <si>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</si>
  <si>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</si>
  <si>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</si>
  <si>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</si>
  <si>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</si>
  <si>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</si>
  <si>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</si>
  <si>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</si>
  <si>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</si>
  <si>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</si>
  <si>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</si>
  <si>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</si>
  <si>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</si>
  <si>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</si>
  <si>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</si>
  <si>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</si>
  <si>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</si>
  <si>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</si>
  <si>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</si>
  <si>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</si>
  <si>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</si>
  <si>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</si>
  <si>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</si>
  <si>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</si>
  <si>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</si>
  <si>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</si>
  <si>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</si>
  <si>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</si>
  <si>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</si>
  <si>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</si>
  <si>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</si>
  <si>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</si>
  <si>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</si>
  <si>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</si>
  <si>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</si>
  <si>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</si>
  <si>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</si>
  <si>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</si>
  <si>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</si>
  <si>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</si>
  <si>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</si>
  <si>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</si>
  <si>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</si>
  <si>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</si>
  <si>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</si>
  <si>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</si>
  <si>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</si>
  <si>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</si>
  <si>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</si>
  <si>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</si>
  <si>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</si>
  <si>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</si>
  <si>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</si>
  <si>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</si>
  <si>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</si>
  <si>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</si>
  <si>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</si>
  <si>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</si>
  <si>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</si>
  <si>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</si>
  <si>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</si>
  <si>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</si>
  <si>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</si>
  <si>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</si>
  <si>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</si>
  <si>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</si>
  <si>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</si>
  <si>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</si>
  <si>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</si>
  <si>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</si>
  <si>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</si>
  <si>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</si>
  <si>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</si>
  <si>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</si>
  <si>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</si>
  <si>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</si>
  <si>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</si>
  <si>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</si>
  <si>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</si>
  <si>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</si>
  <si>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</si>
  <si>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</si>
  <si>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</si>
  <si>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</si>
  <si>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</si>
  <si>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</si>
  <si>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</si>
  <si>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</si>
  <si>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</si>
  <si>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</si>
  <si>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</si>
  <si>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</si>
  <si>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</si>
  <si>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</si>
  <si>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</si>
  <si>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</si>
  <si>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</si>
  <si>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</si>
  <si>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</si>
  <si>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</si>
  <si>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</si>
  <si>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</si>
  <si>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</si>
  <si>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</si>
  <si>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</si>
  <si>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</si>
  <si>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</si>
  <si>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</si>
  <si>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</si>
  <si>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</si>
  <si>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</si>
  <si>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</si>
  <si>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</si>
  <si>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</si>
  <si>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</si>
  <si>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</si>
  <si>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</si>
  <si>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</si>
  <si>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</si>
  <si>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</si>
  <si>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</si>
  <si>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</si>
  <si>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</si>
  <si>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</si>
  <si>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</si>
  <si>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</si>
  <si>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</si>
  <si>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</si>
  <si>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</si>
  <si>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</si>
  <si>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</si>
  <si>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</si>
  <si>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</si>
  <si>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</si>
  <si>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</si>
  <si>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</si>
  <si>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</si>
  <si>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</si>
  <si>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</si>
  <si>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</si>
  <si>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</si>
  <si>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</si>
  <si>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</si>
  <si>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</si>
  <si>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</si>
  <si>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</si>
  <si>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</si>
  <si>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</si>
  <si>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</si>
  <si>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</si>
  <si>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</si>
  <si>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</si>
  <si>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</si>
  <si>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</si>
  <si>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</si>
  <si>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</si>
  <si>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</si>
  <si>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</si>
  <si>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</si>
  <si>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</si>
  <si>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</si>
  <si>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</si>
  <si>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</si>
  <si>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</si>
  <si>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</si>
  <si>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</si>
  <si>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</si>
  <si>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</si>
  <si>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</si>
  <si>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</si>
  <si>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</si>
  <si>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</si>
  <si>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</si>
  <si>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</si>
  <si>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</si>
  <si>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</si>
  <si>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</si>
  <si>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</si>
  <si>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</si>
  <si>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</si>
  <si>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</si>
  <si>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</si>
  <si>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</si>
  <si>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</si>
  <si>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</si>
  <si>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</si>
  <si>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</si>
  <si>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</si>
  <si>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</si>
  <si>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</si>
  <si>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</si>
  <si>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</si>
  <si>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</si>
  <si>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</si>
  <si>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</si>
  <si>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</si>
  <si>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</si>
  <si>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</si>
  <si>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</si>
  <si>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</si>
  <si>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</si>
  <si>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</si>
  <si>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</si>
  <si>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</si>
  <si>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</si>
  <si>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</si>
  <si>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</si>
  <si>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</si>
  <si>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</si>
  <si>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</si>
  <si>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</si>
  <si>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</si>
  <si>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</si>
  <si>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</si>
  <si>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</si>
  <si>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</si>
  <si>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</si>
  <si>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</si>
  <si>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</si>
  <si>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</si>
  <si>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</si>
  <si>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</si>
  <si>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</si>
  <si>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</si>
  <si>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</si>
  <si>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</si>
  <si>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</si>
  <si>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</si>
  <si>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</si>
  <si>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</si>
  <si>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</si>
  <si>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</si>
  <si>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</si>
  <si>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</si>
  <si>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</si>
  <si>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</si>
  <si>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</si>
  <si>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</si>
  <si>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</si>
  <si>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</si>
  <si>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</si>
  <si>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</si>
  <si>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</si>
  <si>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</si>
  <si>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</si>
  <si>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</si>
  <si>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</si>
  <si>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</si>
  <si>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</si>
  <si>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</si>
  <si>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</si>
  <si>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</si>
  <si>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</si>
  <si>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</si>
  <si>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</si>
  <si>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</si>
  <si>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</si>
  <si>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</si>
  <si>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</si>
  <si>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</si>
  <si>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</si>
  <si>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</si>
  <si>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</si>
  <si>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</si>
  <si>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</si>
  <si>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</si>
  <si>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</si>
  <si>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</si>
  <si>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</si>
  <si>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</si>
  <si>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</si>
  <si>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</si>
  <si>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</si>
  <si>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</si>
  <si>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</si>
  <si>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</si>
  <si>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</si>
  <si>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</si>
  <si>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</si>
  <si>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</si>
  <si>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</si>
  <si>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</si>
  <si>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</si>
  <si>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</si>
  <si>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</si>
  <si>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</si>
  <si>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</si>
  <si>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</si>
  <si>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</si>
  <si>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</si>
  <si>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</si>
  <si>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</si>
  <si>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</si>
  <si>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</si>
  <si>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</si>
  <si>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</si>
  <si>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</si>
  <si>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</si>
  <si>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</si>
  <si>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</si>
  <si>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</si>
  <si>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</si>
  <si>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</si>
  <si>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</si>
  <si>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</si>
  <si>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</si>
  <si>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</si>
  <si>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</si>
  <si>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</si>
  <si>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</si>
  <si>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</si>
  <si>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</si>
  <si>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</si>
  <si>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</si>
  <si>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</si>
  <si>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</si>
  <si>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</si>
  <si>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</si>
  <si>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</si>
  <si>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</si>
  <si>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</si>
  <si>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</si>
  <si>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</si>
  <si>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</si>
  <si>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</si>
  <si>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</si>
  <si>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</si>
  <si>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</si>
  <si>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</si>
  <si>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</si>
  <si>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</si>
  <si>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</si>
  <si>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</si>
  <si>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</si>
  <si>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</si>
  <si>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</si>
  <si>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</si>
  <si>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</si>
  <si>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</si>
  <si>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</si>
  <si>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</si>
  <si>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</si>
  <si>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</si>
  <si>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</si>
  <si>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</si>
  <si>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</si>
  <si>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</si>
  <si>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</si>
  <si>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</si>
  <si>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</si>
  <si>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</si>
  <si>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</si>
  <si>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</si>
  <si>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</si>
  <si>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</si>
  <si>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</si>
  <si>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</si>
  <si>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</si>
  <si>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</si>
  <si>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</si>
  <si>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</si>
  <si>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</si>
  <si>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</si>
  <si>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</si>
  <si>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</si>
  <si>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</si>
  <si>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</si>
  <si>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</si>
  <si>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</si>
  <si>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</si>
  <si>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</si>
  <si>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</si>
  <si>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</si>
  <si>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</si>
  <si>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</si>
  <si>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</si>
  <si>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</si>
  <si>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</si>
  <si>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</si>
  <si>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</si>
  <si>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</si>
  <si>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</si>
  <si>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</si>
  <si>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</si>
  <si>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</si>
  <si>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</si>
  <si>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</si>
  <si>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</si>
  <si>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</si>
  <si>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</si>
  <si>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</si>
  <si>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</si>
  <si>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</si>
  <si>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</si>
  <si>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</si>
  <si>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</si>
  <si>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</si>
  <si>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</si>
  <si>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</si>
  <si>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</si>
  <si>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</si>
  <si>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</si>
  <si>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</si>
  <si>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</si>
  <si>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</si>
  <si>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</si>
  <si>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</si>
  <si>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</si>
  <si>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</si>
  <si>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</si>
  <si>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</si>
  <si>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</si>
  <si>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</si>
  <si>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</si>
  <si>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</si>
  <si>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</si>
  <si>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</si>
  <si>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</si>
  <si>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</si>
  <si>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</si>
  <si>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</si>
  <si>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</si>
  <si>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</si>
  <si>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</si>
  <si>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</si>
  <si>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</si>
  <si>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</si>
  <si>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</si>
  <si>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</si>
  <si>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</si>
  <si>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</si>
  <si>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</si>
  <si>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</si>
  <si>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</si>
  <si>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</si>
  <si>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</si>
  <si>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</si>
  <si>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</si>
  <si>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</si>
  <si>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</si>
  <si>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</si>
  <si>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</si>
  <si>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</si>
  <si>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</si>
  <si>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</si>
  <si>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</si>
  <si>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</si>
  <si>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</si>
  <si>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</si>
  <si>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</si>
  <si>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</si>
  <si>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</si>
  <si>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</si>
  <si>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</si>
  <si>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</si>
  <si>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</si>
  <si>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</si>
  <si>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</si>
  <si>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</si>
  <si>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</si>
  <si>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</si>
  <si>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</si>
  <si>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</si>
  <si>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</si>
  <si>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</si>
  <si>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</si>
  <si>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</si>
  <si>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</si>
  <si>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</si>
  <si>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</si>
  <si>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</si>
  <si>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</si>
  <si>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</si>
  <si>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</si>
  <si>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</si>
  <si>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</si>
  <si>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</si>
  <si>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</si>
  <si>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</si>
  <si>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</si>
  <si>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</si>
  <si>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</si>
  <si>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</si>
  <si>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</si>
  <si>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</si>
  <si>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</si>
  <si>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</si>
  <si>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</si>
  <si>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</si>
  <si>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</si>
  <si>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</si>
  <si>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</si>
  <si>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</si>
  <si>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</si>
  <si>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</si>
  <si>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</si>
  <si>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</si>
  <si>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</si>
  <si>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</si>
  <si>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</si>
  <si>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</si>
  <si>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</si>
  <si>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</si>
  <si>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</si>
  <si>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</si>
  <si>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</si>
  <si>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</si>
  <si>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</si>
  <si>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</si>
  <si>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</si>
  <si>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</si>
  <si>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</si>
  <si>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</si>
  <si>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</si>
  <si>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</si>
  <si>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</si>
  <si>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</si>
  <si>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</si>
  <si>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</si>
  <si>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</si>
  <si>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</si>
  <si>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</si>
  <si>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</si>
  <si>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</si>
  <si>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</si>
  <si>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</si>
  <si>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</si>
  <si>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</si>
  <si>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</si>
  <si>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</si>
  <si>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</si>
  <si>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</si>
  <si>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</si>
  <si>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</si>
  <si>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</si>
  <si>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</si>
  <si>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</si>
  <si>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</si>
  <si>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</si>
  <si>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</si>
  <si>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</si>
  <si>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</si>
  <si>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</si>
  <si>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</si>
  <si>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</si>
  <si>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</si>
  <si>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</si>
  <si>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</si>
  <si>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</si>
  <si>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</si>
  <si>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</si>
  <si>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</si>
  <si>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</si>
  <si>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</si>
  <si>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</si>
  <si>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</si>
  <si>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</si>
  <si>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</si>
  <si>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</si>
  <si>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</si>
  <si>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</si>
  <si>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</si>
  <si>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</si>
  <si>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</si>
  <si>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</si>
  <si>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</si>
  <si>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</si>
  <si>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</si>
  <si>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</si>
  <si>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</si>
  <si>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</si>
  <si>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</si>
  <si>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</si>
  <si>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</si>
  <si>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</si>
  <si>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</si>
  <si>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</si>
  <si>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</si>
  <si>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</si>
  <si>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</si>
  <si>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</si>
  <si>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</si>
  <si>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</si>
  <si>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</si>
  <si>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</si>
  <si>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</si>
  <si>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</si>
  <si>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</si>
  <si>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</si>
  <si>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</si>
  <si>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</si>
  <si>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</si>
  <si>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</si>
  <si>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</si>
  <si>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</si>
  <si>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</si>
  <si>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</si>
  <si>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</si>
  <si>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</si>
  <si>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</si>
  <si>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</si>
  <si>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</si>
  <si>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</si>
  <si>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</si>
  <si>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</si>
  <si>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</si>
  <si>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</si>
  <si>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</si>
  <si>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</si>
  <si>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</si>
  <si>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</si>
  <si>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</si>
  <si>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</si>
  <si>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</si>
  <si>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</si>
  <si>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</si>
  <si>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</si>
  <si>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</si>
  <si>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</si>
  <si>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</si>
  <si>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</si>
  <si>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</si>
  <si>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</si>
  <si>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</si>
  <si>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</si>
  <si>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</si>
  <si>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</si>
  <si>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</si>
  <si>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</si>
  <si>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</si>
  <si>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</si>
  <si>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</si>
  <si>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</si>
  <si>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</si>
  <si>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</si>
  <si>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</si>
  <si>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</si>
  <si>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</si>
  <si>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</si>
  <si>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</si>
  <si>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</si>
  <si>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</si>
  <si>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</si>
  <si>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</si>
  <si>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</si>
  <si>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</si>
  <si>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</si>
  <si>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</si>
  <si>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</si>
  <si>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</si>
  <si>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</si>
  <si>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</si>
  <si>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</si>
  <si>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</si>
  <si>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</si>
  <si>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</si>
  <si>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</si>
  <si>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</si>
  <si>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</si>
  <si>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</si>
  <si>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</si>
  <si>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</si>
  <si>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</si>
  <si>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</si>
  <si>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</si>
  <si>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</si>
  <si>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</si>
  <si>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</si>
  <si>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</si>
  <si>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</si>
  <si>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</si>
  <si>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</si>
  <si>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</si>
  <si>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</si>
  <si>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</si>
  <si>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</si>
  <si>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</si>
  <si>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</si>
  <si>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</si>
  <si>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</si>
  <si>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</si>
  <si>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</si>
  <si>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</si>
  <si>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</si>
  <si>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</si>
  <si>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</si>
  <si>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</si>
  <si>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</si>
  <si>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</si>
  <si>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</si>
  <si>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</si>
  <si>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</si>
  <si>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</si>
  <si>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</si>
  <si>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</si>
  <si>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</si>
  <si>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</si>
  <si>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</si>
  <si>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</si>
  <si>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</si>
  <si>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</si>
  <si>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</si>
  <si>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</si>
  <si>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</si>
  <si>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</si>
  <si>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</si>
  <si>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</si>
  <si>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</si>
  <si>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</si>
  <si>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</si>
  <si>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</si>
  <si>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</si>
  <si>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</si>
  <si>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</si>
  <si>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</si>
  <si>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</si>
  <si>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</si>
  <si>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</si>
  <si>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</si>
  <si>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</si>
  <si>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</si>
  <si>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</si>
  <si>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</si>
  <si>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</si>
  <si>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</si>
  <si>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</si>
  <si>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</si>
  <si>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</si>
  <si>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</si>
  <si>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</si>
  <si>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</si>
  <si>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</si>
  <si>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</si>
  <si>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</si>
  <si>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</si>
  <si>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</si>
  <si>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</si>
  <si>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</si>
  <si>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</si>
  <si>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</si>
  <si>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</si>
  <si>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</si>
  <si>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</si>
  <si>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</si>
  <si>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</si>
  <si>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</si>
  <si>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</si>
  <si>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</si>
  <si>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</si>
  <si>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</si>
  <si>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</si>
  <si>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</si>
  <si>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</si>
  <si>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</si>
  <si>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</si>
  <si>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</si>
  <si>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</si>
  <si>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</si>
  <si>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</si>
  <si>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</si>
  <si>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</si>
  <si>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</si>
  <si>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</si>
  <si>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</si>
  <si>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</si>
  <si>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</si>
  <si>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</si>
  <si>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</si>
  <si>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</si>
  <si>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</si>
  <si>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</si>
  <si>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</si>
  <si>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</si>
  <si>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</si>
  <si>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</si>
  <si>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</si>
  <si>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</si>
  <si>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</si>
  <si>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</si>
  <si>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</si>
  <si>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</si>
  <si>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</si>
  <si>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</si>
  <si>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</si>
  <si>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</si>
  <si>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</si>
  <si>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</si>
  <si>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</si>
  <si>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</si>
  <si>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</si>
  <si>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</si>
  <si>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</si>
  <si>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</si>
  <si>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</si>
  <si>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</si>
  <si>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</si>
  <si>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</si>
  <si>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</si>
  <si>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</si>
  <si>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</si>
  <si>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</si>
  <si>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</si>
  <si>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</si>
  <si>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</si>
  <si>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</si>
  <si>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</si>
  <si>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</si>
  <si>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</si>
  <si>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</si>
  <si>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</si>
  <si>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</si>
  <si>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</si>
  <si>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</si>
  <si>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</si>
  <si>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</si>
  <si>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</si>
  <si>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</si>
  <si>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</si>
  <si>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</si>
  <si>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</si>
  <si>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</si>
  <si>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</si>
  <si>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</si>
  <si>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</si>
  <si>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</si>
  <si>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</si>
  <si>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</si>
  <si>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</si>
  <si>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</si>
  <si>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LX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</si>
  <si>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</si>
  <si>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</si>
  <si>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</si>
  <si>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</si>
  <si>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</si>
  <si>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</si>
  <si>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</si>
  <si>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</si>
  <si>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</si>
  <si>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</si>
  <si>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</si>
  <si>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</si>
  <si>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</si>
  <si>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</si>
  <si>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</si>
  <si>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</si>
  <si>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</si>
  <si>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</si>
  <si>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>Arms on Shaft</t>
  </si>
  <si>
    <t xml:space="preserve">  [ QD35011B ]</t>
  </si>
  <si>
    <t>SPO7178</t>
  </si>
  <si>
    <t xml:space="preserve">  [ SPO7178 ]</t>
  </si>
  <si>
    <t>QD25011B</t>
  </si>
  <si>
    <t>ISS</t>
  </si>
  <si>
    <t>BPS</t>
  </si>
  <si>
    <t>test105</t>
  </si>
  <si>
    <t>Eskom</t>
  </si>
  <si>
    <t>Majuba</t>
  </si>
  <si>
    <t>IC411</t>
  </si>
  <si>
    <t>Error Messages</t>
  </si>
  <si>
    <t>Inserted Value</t>
  </si>
  <si>
    <t>Error Message</t>
  </si>
  <si>
    <t>TEST 23</t>
  </si>
  <si>
    <t>LX1234</t>
  </si>
  <si>
    <t>(wonum) must be String!</t>
  </si>
  <si>
    <t>(stlx) must be in the form 'LX1234'</t>
  </si>
  <si>
    <t>(frmsiz) must be a String</t>
  </si>
  <si>
    <t>(kw) must be a number greater than 0</t>
  </si>
  <si>
    <t>(poles) must be an even number greater than 2</t>
  </si>
  <si>
    <t>(vline) must be an integer greater than 0</t>
  </si>
  <si>
    <t>(fhz) must be a number greater than 0</t>
  </si>
  <si>
    <t>(phases) must be equal to 3</t>
  </si>
  <si>
    <t>(rotwdg) options are [0;1] [ 0 = Cage, 1 = S/R ]</t>
  </si>
  <si>
    <t>(vsd) options are [0;1] [ 0 = DOL, 1 = VSD ]</t>
  </si>
  <si>
    <t>(ins) options are [ H, F ]</t>
  </si>
  <si>
    <t>(dos) must be a number greater than 0</t>
  </si>
  <si>
    <t>(dg) must be a number greater than 0</t>
  </si>
  <si>
    <t>(lcs) must be a number greater than 0</t>
  </si>
  <si>
    <t>(nds) must be 0 for MS4s</t>
  </si>
  <si>
    <t>(wds) must be 0 for MS4s and 10 for UNIBOX</t>
  </si>
  <si>
    <t>(stacks) is typically 0.95</t>
  </si>
  <si>
    <t>(sords) options are [ S = Star, D = Delta ]</t>
  </si>
  <si>
    <t>(npcs) must be divisible by number of poles</t>
  </si>
  <si>
    <t>(laps) options are [ L = Lap Winding, W = Wave Winding, P = PAM Winding ]</t>
  </si>
  <si>
    <t xml:space="preserve">droop : </t>
  </si>
  <si>
    <t>(droop) must be a number greater than 0. [ 0 = Default ]</t>
  </si>
  <si>
    <t xml:space="preserve">dll : </t>
  </si>
  <si>
    <t>(dll) options are [ 1 = Yes ( 2 Pole greater than 500 Frame ), 0 = No ]</t>
  </si>
  <si>
    <t>(ewcs) must be a number greater than 0. [ 0 = Default ]</t>
  </si>
  <si>
    <t>(pindia) must be a number greater than 0. [ 0 = Default ]</t>
  </si>
  <si>
    <t>(nss) must be an even number greater than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</si>
</sst>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33" fillId="5" borderId="34" xfId="0" applyFont="1" applyFill="1" applyBorder="1" applyAlignment="1">
      <alignment horizontal="center" vertical="top"/>
    </xf>
    <xf numFmtId="0" fontId="33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Border="1" applyAlignment="1">
      <alignment horizontal="left"/>
    </xf>
    <xf numFmtId="0" fontId="37" fillId="2" borderId="0" xfId="0" applyFont="1" applyFill="1" applyBorder="1" applyAlignment="1">
      <alignment horizontal="left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top"/>
    </xf>
    <xf numFmtId="0" fontId="25" fillId="0" borderId="21" xfId="0" applyFont="1" applyFill="1" applyBorder="1" applyAlignment="1">
      <alignment horizontal="center" vertical="top"/>
    </xf>
    <xf numFmtId="0" fontId="25" fillId="0" borderId="22" xfId="0" applyFont="1" applyFill="1" applyBorder="1" applyAlignment="1">
      <alignment horizontal="center" vertical="top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top"/>
    </xf>
    <xf numFmtId="0" fontId="24" fillId="2" borderId="24" xfId="0" applyFont="1" applyFill="1" applyBorder="1" applyAlignment="1">
      <alignment horizontal="center" vertical="top"/>
    </xf>
    <xf numFmtId="0" fontId="24" fillId="2" borderId="25" xfId="0" applyFont="1" applyFill="1" applyBorder="1" applyAlignment="1">
      <alignment horizontal="center" vertical="top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top"/>
    </xf>
    <xf numFmtId="0" fontId="23" fillId="0" borderId="23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25" xfId="0" applyFont="1" applyFill="1" applyBorder="1" applyAlignment="1">
      <alignment horizontal="center" vertical="top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4" fillId="2" borderId="36" xfId="0" applyFont="1" applyFill="1" applyBorder="1" applyAlignment="1">
      <alignment horizontal="left" vertical="center"/>
    </xf>
    <xf numFmtId="0" fontId="27" fillId="2" borderId="0" xfId="0" applyFont="1" applyFill="1" applyAlignment="1">
      <alignment horizontal="center" vertical="center"/>
    </xf>
    <xf numFmtId="0" fontId="27" fillId="2" borderId="44" xfId="0" applyFont="1" applyFill="1" applyBorder="1" applyAlignment="1">
      <alignment horizontal="center" vertical="center"/>
    </xf>
    <xf numFmtId="0" fontId="27" fillId="2" borderId="42" xfId="0" applyFont="1" applyFill="1" applyBorder="1" applyAlignment="1">
      <alignment horizontal="center" vertical="center"/>
    </xf>
    <xf numFmtId="0" fontId="27" fillId="2" borderId="43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35" fillId="2" borderId="5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48" xr16:uid="{673375C3-E87F-4ECC-B842-ADECFCE1895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62" xr16:uid="{7464A54C-D09A-45E2-A2AA-9639A1DCF67F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70" xr16:uid="{5B3EA15F-0E84-4FB5-B619-7CB5F486A3E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51" xr16:uid="{00000000-0016-0000-0600-000023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47" xr16:uid="{6EB31310-1904-40DD-8A95-8C664048513A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83" xr16:uid="{00000000-0016-0000-0600-00001B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44" xr16:uid="{D4F887B4-F92F-4BC4-8F85-1B3F2F68C1E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59" xr16:uid="{00000000-0016-0000-0600-000005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6" xr16:uid="{00000000-0016-0000-0600-00001E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92" xr16:uid="{00000000-0016-0000-0600-000020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68" xr16:uid="{C7B52498-5CAB-49C9-AF0D-6C2158DEA04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4" xr16:uid="{00000000-0016-0000-0600-000045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00" xr16:uid="{09FC014B-A91A-4D68-B1B6-BA0AC727AC1C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81" xr16:uid="{00000000-0016-0000-0600-000036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54" xr16:uid="{00000000-0016-0000-0600-000025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88" xr16:uid="{00000000-0016-0000-0600-000001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99" xr16:uid="{3AC52AC0-E5B2-450B-A6E1-F9A6A9424363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1" xr16:uid="{00000000-0016-0000-0600-000002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36" xr16:uid="{00000000-0016-0000-0600-00000C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64" xr16:uid="{B2F46BBF-80A6-4964-976B-966AD5BA04F7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56" xr16:uid="{00000000-0016-0000-0600-00003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79" xr16:uid="{00000000-0016-0000-0600-000047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35" xr16:uid="{00000000-0016-0000-0600-000032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74" xr16:uid="{00000000-0016-0000-0600-000013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02" xr16:uid="{041B71BC-B7CA-4367-89F3-025E7863E354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57" xr16:uid="{00000000-0016-0000-0600-000043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65" xr16:uid="{239518A4-809F-467D-92AC-BEF66E1C201D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67" xr16:uid="{AB662E46-CB8C-4D33-9A62-4346B62BD706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58" xr16:uid="{00000000-0016-0000-0600-000048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7" xr16:uid="{00000000-0016-0000-0600-00003F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89" xr16:uid="{00000000-0016-0000-0600-00004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52" xr16:uid="{00000000-0016-0000-0600-000044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29" xr16:uid="{00000000-0016-0000-0600-000037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34" xr16:uid="{00000000-0016-0000-0600-000026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66" xr16:uid="{59217352-6C24-4BF8-9961-C6A5C7891855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32" xr16:uid="{00000000-0016-0000-0600-00000A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33" xr16:uid="{00000000-0016-0000-0600-000015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71" xr16:uid="{DCBFF758-C73F-48C9-ABE8-B86D03308ABF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73" xr16:uid="{00000000-0016-0000-0600-00002C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1" xr16:uid="{00000000-0016-0000-0600-000016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82" xr16:uid="{00000000-0016-0000-0600-000041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50" xr16:uid="{00000000-0016-0000-0600-000042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43" xr16:uid="{B2B82382-30F9-45A9-8D99-DC91FECDC9D4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86" xr16:uid="{00000000-0016-0000-0600-000038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60" xr16:uid="{0E777EA2-5A52-466C-9E73-305F38EE3CCD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90" xr16:uid="{00000000-0016-0000-0600-000034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75" xr16:uid="{00000000-0016-0000-0600-000040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46" xr16:uid="{588F656A-92D3-42CD-A6A6-AE411C8D6D5A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2" xr16:uid="{00000000-0016-0000-0600-000010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98" xr16:uid="{95F7527B-3B8A-4B7E-A5A4-D04F0038FFEC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91" xr16:uid="{00000000-0016-0000-0600-00001C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63" xr16:uid="{E4540CD3-AC7E-4B95-A18C-C2C2B3C73E38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80" xr16:uid="{00000000-0016-0000-0600-000006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76" xr16:uid="{00000000-0016-0000-0600-000004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85" xr16:uid="{00000000-0016-0000-0600-00002E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45" xr16:uid="{7329B8FB-DE46-4936-A9AF-16C0AA72807F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77" xr16:uid="{00000000-0016-0000-0600-00000D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96" xr16:uid="{00000000-0016-0000-0600-00003B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42" xr16:uid="{00000000-0016-0000-0600-00003C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4" xr16:uid="{00000000-0016-0000-0600-000035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87" xr16:uid="{00000000-0016-0000-0600-00004B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39" xr16:uid="{00000000-0016-0000-0600-000019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93" xr16:uid="{00000000-0016-0000-0600-000018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1" xr16:uid="{6DB58121-045C-486C-8301-AA8829D82C1F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61" xr16:uid="{68904EB6-25CF-4314-9B16-52FC2D8360B6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0" xr16:uid="{00000000-0016-0000-0600-000031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97" xr16:uid="{00000000-0016-0000-0600-00002B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78" xr16:uid="{00000000-0016-0000-0600-000008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55" xr16:uid="{00000000-0016-0000-0600-000028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49" xr16:uid="{00000000-0016-0000-0600-00000F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5" xr16:uid="{00000000-0016-0000-0600-000011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03" xr16:uid="{00000000-0016-0000-0600-00001A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01" xr16:uid="{B1051458-87D7-4EB1-A075-04129F344BCD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69" xr16:uid="{0213372F-62C7-47B9-A7AB-EF6705EC859B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5" xr16:uid="{00000000-0016-0000-0600-00004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72" xr16:uid="{8671D5E3-ED32-471A-B572-4148C829A0BF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8" xr16:uid="{00000000-0016-0000-0600-000014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3" xr16:uid="{00000000-0016-0000-0600-000003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0" xr16:uid="{00000000-0016-0000-0600-00001F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84" xr16:uid="{00000000-0016-0000-0600-00002D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0" xr16:uid="{00000000-0016-0000-0600-000021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38" xr16:uid="{00000000-0016-0000-0600-00004C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3" xr16:uid="{00000000-0016-0000-0600-00004D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84" t="s">
        <v>1733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86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8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9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9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9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9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9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1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9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1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9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1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9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1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9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1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9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1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9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1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9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1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9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1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9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1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9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1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9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1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9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1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9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1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9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1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9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1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92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4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1734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83" t="s">
        <v>1826</v>
      </c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1827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95" t="s">
        <v>1735</v>
      </c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96" t="s">
        <v>1736</v>
      </c>
      <c r="DH113" s="96"/>
      <c r="DI113" s="96"/>
      <c r="DJ113" s="96"/>
      <c r="DK113" s="96"/>
      <c r="DL113" s="96"/>
      <c r="DM113" s="96"/>
      <c r="DN113" s="96"/>
      <c r="DO113" s="96"/>
      <c r="DP113" s="96"/>
      <c r="DQ113" s="96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96"/>
      <c r="DH114" s="96"/>
      <c r="DI114" s="96"/>
      <c r="DJ114" s="96"/>
      <c r="DK114" s="96"/>
      <c r="DL114" s="96"/>
      <c r="DM114" s="96"/>
      <c r="DN114" s="96"/>
      <c r="DO114" s="96"/>
      <c r="DP114" s="96"/>
      <c r="DQ114" s="96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96"/>
      <c r="DH115" s="96"/>
      <c r="DI115" s="96"/>
      <c r="DJ115" s="96"/>
      <c r="DK115" s="96"/>
      <c r="DL115" s="96"/>
      <c r="DM115" s="96"/>
      <c r="DN115" s="96"/>
      <c r="DO115" s="96"/>
      <c r="DP115" s="96"/>
      <c r="DQ115" s="96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96"/>
      <c r="DH116" s="96"/>
      <c r="DI116" s="96"/>
      <c r="DJ116" s="96"/>
      <c r="DK116" s="96"/>
      <c r="DL116" s="96"/>
      <c r="DM116" s="96"/>
      <c r="DN116" s="96"/>
      <c r="DO116" s="96"/>
      <c r="DP116" s="96"/>
      <c r="DQ116" s="96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96"/>
      <c r="DH117" s="96"/>
      <c r="DI117" s="96"/>
      <c r="DJ117" s="96"/>
      <c r="DK117" s="96"/>
      <c r="DL117" s="96"/>
      <c r="DM117" s="96"/>
      <c r="DN117" s="96"/>
      <c r="DO117" s="96"/>
      <c r="DP117" s="96"/>
      <c r="DQ117" s="96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97" t="s">
        <v>1737</v>
      </c>
      <c r="DH118" s="97"/>
      <c r="DI118" s="97"/>
      <c r="DJ118" s="97"/>
      <c r="DK118" s="97"/>
      <c r="DL118" s="97"/>
      <c r="DM118" s="97"/>
      <c r="DN118" s="97"/>
      <c r="DO118" s="97"/>
      <c r="DP118" s="97" t="s">
        <v>1738</v>
      </c>
      <c r="DQ118" s="97"/>
      <c r="DR118" s="5"/>
      <c r="DS118" s="5"/>
      <c r="DT118" s="98" t="s">
        <v>1739</v>
      </c>
      <c r="DU118" s="98"/>
      <c r="DV118" s="98"/>
      <c r="DW118" s="98"/>
      <c r="DX118" s="98"/>
      <c r="DY118" s="98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9" t="s">
        <v>1740</v>
      </c>
      <c r="DH119" s="99"/>
      <c r="DI119" s="99"/>
      <c r="DJ119" s="99"/>
      <c r="DK119" s="99"/>
      <c r="DL119" s="99"/>
      <c r="DM119" s="99"/>
      <c r="DN119" s="99"/>
      <c r="DO119" s="99"/>
      <c r="DP119" s="99" t="s">
        <v>178</v>
      </c>
      <c r="DQ119" s="99"/>
      <c r="DR119" s="23" t="s">
        <v>1741</v>
      </c>
      <c r="DS119" s="5"/>
      <c r="DT119" s="98"/>
      <c r="DU119" s="98"/>
      <c r="DV119" s="98"/>
      <c r="DW119" s="98"/>
      <c r="DX119" s="98"/>
      <c r="DY119" s="98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9" t="s">
        <v>1742</v>
      </c>
      <c r="DH120" s="99"/>
      <c r="DI120" s="99"/>
      <c r="DJ120" s="99"/>
      <c r="DK120" s="99"/>
      <c r="DL120" s="99"/>
      <c r="DM120" s="99"/>
      <c r="DN120" s="99"/>
      <c r="DO120" s="99"/>
      <c r="DP120" s="99" t="s">
        <v>13</v>
      </c>
      <c r="DQ120" s="99"/>
      <c r="DR120" s="23" t="s">
        <v>1743</v>
      </c>
      <c r="DS120" s="5"/>
      <c r="DT120" s="98"/>
      <c r="DU120" s="98"/>
      <c r="DV120" s="98"/>
      <c r="DW120" s="98"/>
      <c r="DX120" s="98"/>
      <c r="DY120" s="98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9" t="s">
        <v>1744</v>
      </c>
      <c r="DH121" s="99"/>
      <c r="DI121" s="99"/>
      <c r="DJ121" s="99"/>
      <c r="DK121" s="99"/>
      <c r="DL121" s="99"/>
      <c r="DM121" s="99"/>
      <c r="DN121" s="99"/>
      <c r="DO121" s="99"/>
      <c r="DP121" s="99" t="s">
        <v>28</v>
      </c>
      <c r="DQ121" s="99"/>
      <c r="DR121" s="23" t="s">
        <v>1745</v>
      </c>
      <c r="DS121" s="5"/>
      <c r="DT121" s="98"/>
      <c r="DU121" s="98"/>
      <c r="DV121" s="98"/>
      <c r="DW121" s="98"/>
      <c r="DX121" s="98"/>
      <c r="DY121" s="98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9" t="s">
        <v>1746</v>
      </c>
      <c r="DH122" s="99"/>
      <c r="DI122" s="99"/>
      <c r="DJ122" s="99"/>
      <c r="DK122" s="99"/>
      <c r="DL122" s="99"/>
      <c r="DM122" s="99"/>
      <c r="DN122" s="99"/>
      <c r="DO122" s="99"/>
      <c r="DP122" s="99" t="s">
        <v>21</v>
      </c>
      <c r="DQ122" s="99"/>
      <c r="DR122" s="23" t="s">
        <v>1731</v>
      </c>
      <c r="DS122" s="5"/>
      <c r="DT122" s="98"/>
      <c r="DU122" s="98"/>
      <c r="DV122" s="98"/>
      <c r="DW122" s="98"/>
      <c r="DX122" s="98"/>
      <c r="DY122" s="98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9" t="s">
        <v>1747</v>
      </c>
      <c r="DH123" s="99"/>
      <c r="DI123" s="99"/>
      <c r="DJ123" s="99"/>
      <c r="DK123" s="99"/>
      <c r="DL123" s="99"/>
      <c r="DM123" s="99"/>
      <c r="DN123" s="99"/>
      <c r="DO123" s="99"/>
      <c r="DP123" s="99" t="s">
        <v>46</v>
      </c>
      <c r="DQ123" s="99"/>
      <c r="DR123" s="23" t="s">
        <v>1748</v>
      </c>
      <c r="DS123" s="5"/>
      <c r="DT123" s="98"/>
      <c r="DU123" s="98"/>
      <c r="DV123" s="98"/>
      <c r="DW123" s="98"/>
      <c r="DX123" s="98"/>
      <c r="DY123" s="98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9" t="s">
        <v>1749</v>
      </c>
      <c r="DH124" s="99"/>
      <c r="DI124" s="99"/>
      <c r="DJ124" s="99"/>
      <c r="DK124" s="99"/>
      <c r="DL124" s="99"/>
      <c r="DM124" s="99"/>
      <c r="DN124" s="99"/>
      <c r="DO124" s="99"/>
      <c r="DP124" s="99" t="s">
        <v>1885</v>
      </c>
      <c r="DQ124" s="99"/>
      <c r="DR124" s="23" t="s">
        <v>1886</v>
      </c>
      <c r="DS124" s="5"/>
      <c r="DT124" s="98"/>
      <c r="DU124" s="98"/>
      <c r="DV124" s="98"/>
      <c r="DW124" s="98"/>
      <c r="DX124" s="98"/>
      <c r="DY124" s="98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0"/>
      <c r="DI125" s="100"/>
      <c r="DJ125" s="100"/>
      <c r="DK125" s="100"/>
      <c r="DL125" s="100"/>
      <c r="DM125" s="100"/>
      <c r="DN125" s="100"/>
      <c r="DO125" s="100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01" t="s">
        <v>1750</v>
      </c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01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01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01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01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01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04"/>
      <c r="DB137" s="105"/>
      <c r="DC137" s="105"/>
      <c r="DD137" s="105"/>
      <c r="DE137" s="105"/>
      <c r="DF137" s="106"/>
      <c r="DG137" s="110" t="s">
        <v>1751</v>
      </c>
      <c r="DH137" s="111"/>
      <c r="DI137" s="111"/>
      <c r="DJ137" s="111"/>
      <c r="DK137" s="111"/>
      <c r="DL137" s="111"/>
      <c r="DM137" s="110" t="s">
        <v>1752</v>
      </c>
      <c r="DN137" s="111"/>
      <c r="DO137" s="111"/>
      <c r="DP137" s="111"/>
      <c r="DQ137" s="111"/>
      <c r="DR137" s="111"/>
      <c r="DS137" s="111"/>
      <c r="DT137" s="111"/>
      <c r="DU137" s="111"/>
      <c r="DV137" s="111"/>
      <c r="DW137" s="111"/>
      <c r="DX137" s="111"/>
      <c r="DY137" s="111"/>
      <c r="DZ137" s="114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07"/>
      <c r="DB138" s="108"/>
      <c r="DC138" s="108"/>
      <c r="DD138" s="108"/>
      <c r="DE138" s="108"/>
      <c r="DF138" s="109"/>
      <c r="DG138" s="112"/>
      <c r="DH138" s="113"/>
      <c r="DI138" s="113"/>
      <c r="DJ138" s="113"/>
      <c r="DK138" s="113"/>
      <c r="DL138" s="113"/>
      <c r="DM138" s="112"/>
      <c r="DN138" s="113"/>
      <c r="DO138" s="113"/>
      <c r="DP138" s="113"/>
      <c r="DQ138" s="113"/>
      <c r="DR138" s="113"/>
      <c r="DS138" s="113"/>
      <c r="DT138" s="113"/>
      <c r="DU138" s="113"/>
      <c r="DV138" s="113"/>
      <c r="DW138" s="113"/>
      <c r="DX138" s="113"/>
      <c r="DY138" s="113"/>
      <c r="DZ138" s="115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16" t="s">
        <v>1753</v>
      </c>
      <c r="DB139" s="117"/>
      <c r="DC139" s="117"/>
      <c r="DD139" s="117"/>
      <c r="DE139" s="117"/>
      <c r="DF139" s="118"/>
      <c r="DG139" s="119" t="s">
        <v>21</v>
      </c>
      <c r="DH139" s="120"/>
      <c r="DI139" s="120"/>
      <c r="DJ139" s="120"/>
      <c r="DK139" s="120"/>
      <c r="DL139" s="24" t="str">
        <f>IF($DG$139=$DP$119,$DR$119,IF($DG$139=$DP$120,$DR$120,IF($DG$139=$DP$121,$DR$121,IF($DG$139=$DP$122,$DR$122,IF($DG$139=$DP$123,$DR$123,$DR$124)))))</f>
        <v>KG__PT</v>
      </c>
      <c r="DM139" s="121" t="s">
        <v>1754</v>
      </c>
      <c r="DN139" s="122"/>
      <c r="DO139" s="122"/>
      <c r="DP139" s="122"/>
      <c r="DQ139" s="122"/>
      <c r="DR139" s="122"/>
      <c r="DS139" s="122"/>
      <c r="DT139" s="122"/>
      <c r="DU139" s="122"/>
      <c r="DV139" s="122"/>
      <c r="DW139" s="122"/>
      <c r="DX139" s="122"/>
      <c r="DY139" s="122"/>
      <c r="DZ139" s="12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24" t="s">
        <v>1755</v>
      </c>
      <c r="DB140" s="125"/>
      <c r="DC140" s="125"/>
      <c r="DD140" s="125"/>
      <c r="DE140" s="125"/>
      <c r="DF140" s="126"/>
      <c r="DG140" s="133" t="s">
        <v>1729</v>
      </c>
      <c r="DH140" s="133"/>
      <c r="DI140" s="133"/>
      <c r="DJ140" s="133"/>
      <c r="DK140" s="133"/>
      <c r="DL140" s="134"/>
      <c r="DM140" s="139" t="s">
        <v>1756</v>
      </c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40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27"/>
      <c r="DB141" s="128"/>
      <c r="DC141" s="128"/>
      <c r="DD141" s="128"/>
      <c r="DE141" s="128"/>
      <c r="DF141" s="129"/>
      <c r="DG141" s="135"/>
      <c r="DH141" s="135"/>
      <c r="DI141" s="135"/>
      <c r="DJ141" s="135"/>
      <c r="DK141" s="135"/>
      <c r="DL141" s="136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40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27"/>
      <c r="DB142" s="128"/>
      <c r="DC142" s="128"/>
      <c r="DD142" s="128"/>
      <c r="DE142" s="128"/>
      <c r="DF142" s="129"/>
      <c r="DG142" s="135"/>
      <c r="DH142" s="135"/>
      <c r="DI142" s="135"/>
      <c r="DJ142" s="135"/>
      <c r="DK142" s="135"/>
      <c r="DL142" s="136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40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27"/>
      <c r="DB143" s="128"/>
      <c r="DC143" s="128"/>
      <c r="DD143" s="128"/>
      <c r="DE143" s="128"/>
      <c r="DF143" s="129"/>
      <c r="DG143" s="137"/>
      <c r="DH143" s="137"/>
      <c r="DI143" s="137"/>
      <c r="DJ143" s="137"/>
      <c r="DK143" s="137"/>
      <c r="DL143" s="138"/>
      <c r="DM143" s="141"/>
      <c r="DN143" s="141"/>
      <c r="DO143" s="141"/>
      <c r="DP143" s="141"/>
      <c r="DQ143" s="141"/>
      <c r="DR143" s="141"/>
      <c r="DS143" s="141"/>
      <c r="DT143" s="141"/>
      <c r="DU143" s="141"/>
      <c r="DV143" s="141"/>
      <c r="DW143" s="141"/>
      <c r="DX143" s="141"/>
      <c r="DY143" s="141"/>
      <c r="DZ143" s="142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27"/>
      <c r="DB144" s="128"/>
      <c r="DC144" s="128"/>
      <c r="DD144" s="128"/>
      <c r="DE144" s="128"/>
      <c r="DF144" s="129"/>
      <c r="DG144" s="143" t="s">
        <v>1757</v>
      </c>
      <c r="DH144" s="143"/>
      <c r="DI144" s="143"/>
      <c r="DJ144" s="143"/>
      <c r="DK144" s="143"/>
      <c r="DL144" s="144"/>
      <c r="DM144" s="139" t="s">
        <v>1758</v>
      </c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40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27"/>
      <c r="DB145" s="128"/>
      <c r="DC145" s="128"/>
      <c r="DD145" s="128"/>
      <c r="DE145" s="128"/>
      <c r="DF145" s="129"/>
      <c r="DG145" s="145"/>
      <c r="DH145" s="145"/>
      <c r="DI145" s="145"/>
      <c r="DJ145" s="145"/>
      <c r="DK145" s="145"/>
      <c r="DL145" s="146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40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27"/>
      <c r="DB146" s="128"/>
      <c r="DC146" s="128"/>
      <c r="DD146" s="128"/>
      <c r="DE146" s="128"/>
      <c r="DF146" s="129"/>
      <c r="DG146" s="145"/>
      <c r="DH146" s="145"/>
      <c r="DI146" s="145"/>
      <c r="DJ146" s="145"/>
      <c r="DK146" s="145"/>
      <c r="DL146" s="146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40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27"/>
      <c r="DB147" s="128"/>
      <c r="DC147" s="128"/>
      <c r="DD147" s="128"/>
      <c r="DE147" s="128"/>
      <c r="DF147" s="129"/>
      <c r="DG147" s="147"/>
      <c r="DH147" s="147"/>
      <c r="DI147" s="147"/>
      <c r="DJ147" s="147"/>
      <c r="DK147" s="147"/>
      <c r="DL147" s="148"/>
      <c r="DM147" s="141"/>
      <c r="DN147" s="141"/>
      <c r="DO147" s="141"/>
      <c r="DP147" s="141"/>
      <c r="DQ147" s="141"/>
      <c r="DR147" s="141"/>
      <c r="DS147" s="141"/>
      <c r="DT147" s="141"/>
      <c r="DU147" s="141"/>
      <c r="DV147" s="141"/>
      <c r="DW147" s="141"/>
      <c r="DX147" s="141"/>
      <c r="DY147" s="141"/>
      <c r="DZ147" s="142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27"/>
      <c r="DB148" s="128"/>
      <c r="DC148" s="128"/>
      <c r="DD148" s="128"/>
      <c r="DE148" s="128"/>
      <c r="DF148" s="129"/>
      <c r="DG148" s="143" t="s">
        <v>1759</v>
      </c>
      <c r="DH148" s="143"/>
      <c r="DI148" s="143"/>
      <c r="DJ148" s="143"/>
      <c r="DK148" s="143"/>
      <c r="DL148" s="144"/>
      <c r="DM148" s="139" t="s">
        <v>1760</v>
      </c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40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27"/>
      <c r="DB149" s="128"/>
      <c r="DC149" s="128"/>
      <c r="DD149" s="128"/>
      <c r="DE149" s="128"/>
      <c r="DF149" s="129"/>
      <c r="DG149" s="145"/>
      <c r="DH149" s="145"/>
      <c r="DI149" s="145"/>
      <c r="DJ149" s="145"/>
      <c r="DK149" s="145"/>
      <c r="DL149" s="146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40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27"/>
      <c r="DB150" s="128"/>
      <c r="DC150" s="128"/>
      <c r="DD150" s="128"/>
      <c r="DE150" s="128"/>
      <c r="DF150" s="129"/>
      <c r="DG150" s="145"/>
      <c r="DH150" s="145"/>
      <c r="DI150" s="145"/>
      <c r="DJ150" s="145"/>
      <c r="DK150" s="145"/>
      <c r="DL150" s="146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40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0"/>
      <c r="DB151" s="131"/>
      <c r="DC151" s="131"/>
      <c r="DD151" s="131"/>
      <c r="DE151" s="131"/>
      <c r="DF151" s="132"/>
      <c r="DG151" s="147"/>
      <c r="DH151" s="147"/>
      <c r="DI151" s="147"/>
      <c r="DJ151" s="147"/>
      <c r="DK151" s="147"/>
      <c r="DL151" s="148"/>
      <c r="DM151" s="141"/>
      <c r="DN151" s="141"/>
      <c r="DO151" s="141"/>
      <c r="DP151" s="141"/>
      <c r="DQ151" s="141"/>
      <c r="DR151" s="141"/>
      <c r="DS151" s="141"/>
      <c r="DT151" s="141"/>
      <c r="DU151" s="141"/>
      <c r="DV151" s="141"/>
      <c r="DW151" s="141"/>
      <c r="DX151" s="141"/>
      <c r="DY151" s="141"/>
      <c r="DZ151" s="142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Q1" sqref="Q1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175" t="s">
        <v>1927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6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0" t="s">
        <v>1813</v>
      </c>
      <c r="AM1" s="171"/>
      <c r="AN1" s="172"/>
      <c r="AO1" s="173" t="str">
        <f>"T:\desp_2_0\" &amp; AR2 &amp; "38D.PRN"</f>
        <v>T:\desp_2_0\KG__38D.PRN</v>
      </c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6"/>
      <c r="Q2" s="25"/>
      <c r="R2" s="25"/>
      <c r="S2" s="179" t="s">
        <v>968</v>
      </c>
      <c r="T2" s="180"/>
      <c r="U2" s="181"/>
      <c r="V2" s="25"/>
      <c r="W2" s="25"/>
      <c r="X2" s="25"/>
      <c r="Y2" s="25"/>
      <c r="Z2" s="25"/>
      <c r="AA2" s="179" t="s">
        <v>966</v>
      </c>
      <c r="AB2" s="180"/>
      <c r="AC2" s="181"/>
      <c r="AD2" s="25"/>
      <c r="AE2" s="25"/>
      <c r="AF2" s="25"/>
      <c r="AG2" s="13"/>
      <c r="AH2" s="13"/>
      <c r="AI2" s="13"/>
      <c r="AJ2" s="13"/>
      <c r="AK2" s="13"/>
      <c r="AL2" s="170" t="s">
        <v>1814</v>
      </c>
      <c r="AM2" s="171"/>
      <c r="AN2" s="172"/>
      <c r="AO2" s="174" t="str">
        <f>Users!$DL$139</f>
        <v>KG__PT</v>
      </c>
      <c r="AP2" s="174"/>
      <c r="AQ2" s="174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6"/>
      <c r="Q3" s="25"/>
      <c r="R3" s="25"/>
      <c r="S3" s="188" t="s">
        <v>1941</v>
      </c>
      <c r="T3" s="189"/>
      <c r="U3" s="190"/>
      <c r="V3" s="25"/>
      <c r="W3" s="25"/>
      <c r="X3" s="25"/>
      <c r="Y3" s="25"/>
      <c r="Z3" s="25"/>
      <c r="AA3" s="191">
        <f>COUNTIF(A9:A7969,"*") + 8</f>
        <v>576</v>
      </c>
      <c r="AB3" s="192"/>
      <c r="AC3" s="193"/>
      <c r="AD3" s="25"/>
      <c r="AE3" s="25"/>
      <c r="AF3" s="25"/>
      <c r="AG3" s="13"/>
      <c r="AH3" s="13"/>
      <c r="AI3" s="13"/>
      <c r="AJ3" s="13"/>
      <c r="AK3" s="13"/>
      <c r="AL3" s="170" t="s">
        <v>1815</v>
      </c>
      <c r="AM3" s="171"/>
      <c r="AN3" s="172"/>
      <c r="AO3" s="173" t="str">
        <f>IF(S6="",S3,S6)&amp;".csv"</f>
        <v>test105.csv</v>
      </c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6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0" t="s">
        <v>1816</v>
      </c>
      <c r="AM4" s="171"/>
      <c r="AN4" s="172"/>
      <c r="AO4" s="173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6"/>
      <c r="Q5" s="25"/>
      <c r="R5" s="25"/>
      <c r="S5" s="182" t="s">
        <v>1437</v>
      </c>
      <c r="T5" s="183"/>
      <c r="U5" s="184"/>
      <c r="V5" s="25"/>
      <c r="W5" s="25"/>
      <c r="X5" s="152" t="s">
        <v>967</v>
      </c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4"/>
      <c r="AK5" s="13"/>
      <c r="AL5" s="170" t="s">
        <v>1817</v>
      </c>
      <c r="AM5" s="171"/>
      <c r="AN5" s="172"/>
      <c r="AO5" s="173" t="str">
        <f>"T:\Shared\ACTOM~DESP~and~MOTOR~Proto~Programme\CC~Proto~Motor~Output~Files\" &amp; AO2 &amp; ".PRN"</f>
        <v>T:\Shared\ACTOM~DESP~and~MOTOR~Proto~Programme\CC~Proto~Motor~Output~Files\KG__PT.PRN</v>
      </c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/>
      <c r="Q6" s="25"/>
      <c r="R6" s="25"/>
      <c r="S6" s="185"/>
      <c r="T6" s="186"/>
      <c r="U6" s="187"/>
      <c r="V6" s="25"/>
      <c r="W6" s="25"/>
      <c r="X6" s="163" t="s">
        <v>1810</v>
      </c>
      <c r="Y6" s="164"/>
      <c r="Z6" s="165"/>
      <c r="AA6" s="155" t="s">
        <v>1730</v>
      </c>
      <c r="AB6" s="156"/>
      <c r="AC6" s="156"/>
      <c r="AD6" s="156"/>
      <c r="AE6" s="156"/>
      <c r="AF6" s="156"/>
      <c r="AG6" s="156"/>
      <c r="AH6" s="156"/>
      <c r="AI6" s="156"/>
      <c r="AJ6" s="157"/>
      <c r="AK6" s="13"/>
      <c r="AL6" s="170" t="s">
        <v>1818</v>
      </c>
      <c r="AM6" s="171"/>
      <c r="AN6" s="172"/>
      <c r="AO6" s="173" t="s">
        <v>1729</v>
      </c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8"/>
      <c r="Q7" s="25"/>
      <c r="R7" s="25"/>
      <c r="S7" s="25"/>
      <c r="T7" s="25"/>
      <c r="U7" s="25"/>
      <c r="V7" s="25"/>
      <c r="W7" s="25"/>
      <c r="X7" s="163" t="s">
        <v>1811</v>
      </c>
      <c r="Y7" s="164"/>
      <c r="Z7" s="165"/>
      <c r="AA7" s="158" t="str">
        <f xml:space="preserve"> AA6 &amp; "\" &amp; S3 &amp; ".csv"</f>
        <v>T:\Shared\ACTOM DESP and MOTOR Proto Programme\AA  Proto Input Files\test105.csv</v>
      </c>
      <c r="AB7" s="159"/>
      <c r="AC7" s="159"/>
      <c r="AD7" s="159"/>
      <c r="AE7" s="159"/>
      <c r="AF7" s="159"/>
      <c r="AG7" s="159"/>
      <c r="AH7" s="159"/>
      <c r="AI7" s="159"/>
      <c r="AJ7" s="159"/>
      <c r="AK7" s="13"/>
      <c r="AL7" s="170" t="s">
        <v>1819</v>
      </c>
      <c r="AM7" s="171"/>
      <c r="AN7" s="172"/>
      <c r="AO7" s="173" t="str">
        <f>"""T:\Shared\ACTOM DESP and MOTOR Proto Programme\000 Programme Files D V2.3 M V3.5\PROTO_d_V23_m_V35.py"""</f>
        <v>"T:\Shared\ACTOM DESP and MOTOR Proto Programme\000 Programme Files D V2.3 M V3.5\PROTO_d_V23_m_V35.py"</v>
      </c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1925</v>
      </c>
      <c r="N8" s="76" t="s">
        <v>1926</v>
      </c>
      <c r="O8" s="77" t="s">
        <v>12</v>
      </c>
      <c r="P8" s="77" t="s">
        <v>1761</v>
      </c>
      <c r="Q8" s="78"/>
      <c r="R8" s="78"/>
      <c r="S8" s="78"/>
      <c r="T8" s="78"/>
      <c r="U8" s="78"/>
      <c r="V8" s="78"/>
      <c r="W8" s="78"/>
      <c r="X8" s="149" t="s">
        <v>1812</v>
      </c>
      <c r="Y8" s="150"/>
      <c r="Z8" s="151"/>
      <c r="AA8" s="160" t="str">
        <f xml:space="preserve"> AA6 &amp; "\" &amp; $S$6 &amp; ".csv"</f>
        <v>T:\Shared\ACTOM DESP and MOTOR Proto Programme\AA  Proto Input Files\.csv</v>
      </c>
      <c r="AB8" s="161"/>
      <c r="AC8" s="161"/>
      <c r="AD8" s="161"/>
      <c r="AE8" s="161"/>
      <c r="AF8" s="161"/>
      <c r="AG8" s="161"/>
      <c r="AH8" s="161"/>
      <c r="AI8" s="161"/>
      <c r="AJ8" s="162"/>
      <c r="AK8" s="79"/>
      <c r="AL8" s="167" t="s">
        <v>1820</v>
      </c>
      <c r="AM8" s="168"/>
      <c r="AN8" s="169"/>
      <c r="AO8" s="166" t="str">
        <f>AA6&amp;"\"&amp;IF(S6="",S3,S6)&amp;".csv"</f>
        <v>T:\Shared\ACTOM DESP and MOTOR Proto Programme\AA  Proto Input Files\test105.csv</v>
      </c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2.5</v>
      </c>
      <c r="O49" s="59">
        <f>Inputs!O42</f>
        <v>1.79</v>
      </c>
      <c r="P49" s="59" t="str">
        <f>Inputs!P42</f>
        <v xml:space="preserve">  [ 2312 ]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3</v>
      </c>
      <c r="N50" s="59">
        <f>Inputs!N43</f>
        <v>3.5</v>
      </c>
      <c r="O50" s="59">
        <f>Inputs!O43</f>
        <v>1.79</v>
      </c>
      <c r="P50" s="59" t="str">
        <f>Inputs!P43</f>
        <v xml:space="preserve">  [ 2330 ]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8</v>
      </c>
      <c r="O51" s="59">
        <f>Inputs!O44</f>
        <v>1.79</v>
      </c>
      <c r="P51" s="59" t="str">
        <f>Inputs!P44</f>
        <v xml:space="preserve">  [ 2336 ]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6</v>
      </c>
      <c r="N52" s="59">
        <f>Inputs!N45</f>
        <v>3.5</v>
      </c>
      <c r="O52" s="59">
        <f>Inputs!O45</f>
        <v>12.7</v>
      </c>
      <c r="P52" s="59" t="str">
        <f>Inputs!P45</f>
        <v xml:space="preserve">  [ 2341dev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4.5</v>
      </c>
      <c r="N53" s="59">
        <f>Inputs!N46</f>
        <v>3</v>
      </c>
      <c r="O53" s="59">
        <f>Inputs!O46</f>
        <v>1.79</v>
      </c>
      <c r="P53" s="59" t="str">
        <f>Inputs!P46</f>
        <v xml:space="preserve">  [ 2344 ]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3.5</v>
      </c>
      <c r="N54" s="59">
        <f>Inputs!N47</f>
        <v>3</v>
      </c>
      <c r="O54" s="59">
        <f>Inputs!O47</f>
        <v>1.79</v>
      </c>
      <c r="P54" s="59" t="str">
        <f>Inputs!P47</f>
        <v xml:space="preserve">  [ 2355 ]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4</v>
      </c>
      <c r="N55" s="59">
        <f>Inputs!N48</f>
        <v>2</v>
      </c>
      <c r="O55" s="59">
        <f>Inputs!O48</f>
        <v>1.79</v>
      </c>
      <c r="P55" s="59" t="str">
        <f>Inputs!P48</f>
        <v xml:space="preserve">  [ 2370 ]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4</v>
      </c>
      <c r="O56" s="59">
        <f>Inputs!O49</f>
        <v>1.79</v>
      </c>
      <c r="P56" s="59" t="str">
        <f>Inputs!P49</f>
        <v xml:space="preserve">  [ 2371 ]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3</v>
      </c>
      <c r="N57" s="59">
        <f>Inputs!N50</f>
        <v>1.5</v>
      </c>
      <c r="O57" s="59">
        <f>Inputs!O50</f>
        <v>1.79</v>
      </c>
      <c r="P57" s="59" t="str">
        <f>Inputs!P50</f>
        <v xml:space="preserve">  [ 2372 ]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4</v>
      </c>
      <c r="N58" s="59">
        <f>Inputs!N51</f>
        <v>5</v>
      </c>
      <c r="O58" s="59">
        <f>Inputs!O51</f>
        <v>1.79</v>
      </c>
      <c r="P58" s="59" t="str">
        <f>Inputs!P51</f>
        <v xml:space="preserve">  [ 2373 ]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3</v>
      </c>
      <c r="O59" s="59">
        <f>Inputs!O52</f>
        <v>1.79</v>
      </c>
      <c r="P59" s="59" t="str">
        <f>Inputs!P52</f>
        <v xml:space="preserve">  [ 2375 ]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6</v>
      </c>
      <c r="O60" s="59">
        <f>Inputs!O53</f>
        <v>1.79</v>
      </c>
      <c r="P60" s="59" t="str">
        <f>Inputs!P53</f>
        <v xml:space="preserve">  [ 2376 ]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3</v>
      </c>
      <c r="N61" s="59">
        <f>Inputs!N54</f>
        <v>3.5</v>
      </c>
      <c r="O61" s="59">
        <f>Inputs!O54</f>
        <v>1.79</v>
      </c>
      <c r="P61" s="59" t="str">
        <f>Inputs!P54</f>
        <v xml:space="preserve">  [ 2380 ]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5</v>
      </c>
      <c r="N62" s="59">
        <f>Inputs!N55</f>
        <v>3.5</v>
      </c>
      <c r="O62" s="59">
        <f>Inputs!O55</f>
        <v>1.79</v>
      </c>
      <c r="P62" s="59" t="str">
        <f>Inputs!P55</f>
        <v xml:space="preserve">  [ 2387 ]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3.12</v>
      </c>
      <c r="N63" s="59">
        <f>Inputs!N56</f>
        <v>1</v>
      </c>
      <c r="O63" s="59">
        <f>Inputs!O56</f>
        <v>1.79</v>
      </c>
      <c r="P63" s="59" t="str">
        <f>Inputs!P56</f>
        <v xml:space="preserve">  [ 2393 ]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3</v>
      </c>
      <c r="N64" s="59">
        <f>Inputs!N57</f>
        <v>0.5</v>
      </c>
      <c r="O64" s="59">
        <f>Inputs!O57</f>
        <v>1.79</v>
      </c>
      <c r="P64" s="59" t="str">
        <f>Inputs!P57</f>
        <v xml:space="preserve">  [ 2394 ]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4</v>
      </c>
      <c r="N65" s="59">
        <f>Inputs!N58</f>
        <v>2</v>
      </c>
      <c r="O65" s="59">
        <f>Inputs!O58</f>
        <v>1.79</v>
      </c>
      <c r="P65" s="59" t="str">
        <f>Inputs!P58</f>
        <v xml:space="preserve">  [ 2396 ]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4</v>
      </c>
      <c r="N66" s="59">
        <f>Inputs!N59</f>
        <v>2</v>
      </c>
      <c r="O66" s="59">
        <f>Inputs!O59</f>
        <v>1.79</v>
      </c>
      <c r="P66" s="59" t="str">
        <f>Inputs!P59</f>
        <v xml:space="preserve">  [ 2396t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4.5</v>
      </c>
      <c r="N67" s="59">
        <f>Inputs!N60</f>
        <v>3</v>
      </c>
      <c r="O67" s="59">
        <f>Inputs!O60</f>
        <v>1.79</v>
      </c>
      <c r="P67" s="59" t="str">
        <f>Inputs!P60</f>
        <v xml:space="preserve">  [ 2397 ]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4</v>
      </c>
      <c r="N68" s="59">
        <f>Inputs!N61</f>
        <v>3</v>
      </c>
      <c r="O68" s="59">
        <f>Inputs!O61</f>
        <v>1.79</v>
      </c>
      <c r="P68" s="59" t="str">
        <f>Inputs!P61</f>
        <v xml:space="preserve">  [ 2399 ]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3</v>
      </c>
      <c r="N69" s="59">
        <f>Inputs!N62</f>
        <v>0.5</v>
      </c>
      <c r="O69" s="59">
        <f>Inputs!O62</f>
        <v>1.79</v>
      </c>
      <c r="P69" s="59" t="str">
        <f>Inputs!P62</f>
        <v xml:space="preserve">  [ 2400 ]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4.5</v>
      </c>
      <c r="N70" s="59">
        <f>Inputs!N63</f>
        <v>3.5</v>
      </c>
      <c r="O70" s="59">
        <f>Inputs!O63</f>
        <v>3.125</v>
      </c>
      <c r="P70" s="59" t="str">
        <f>Inputs!P63</f>
        <v xml:space="preserve">  [ 2406 ]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3</v>
      </c>
      <c r="N71" s="59">
        <f>Inputs!N64</f>
        <v>7</v>
      </c>
      <c r="O71" s="59">
        <f>Inputs!O64</f>
        <v>1.79</v>
      </c>
      <c r="P71" s="59" t="str">
        <f>Inputs!P64</f>
        <v xml:space="preserve">  [ 2414 ]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3</v>
      </c>
      <c r="N72" s="59">
        <f>Inputs!N65</f>
        <v>1</v>
      </c>
      <c r="O72" s="59">
        <f>Inputs!O65</f>
        <v>1.79</v>
      </c>
      <c r="P72" s="59" t="str">
        <f>Inputs!P65</f>
        <v xml:space="preserve">  [ 2422 ]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4</v>
      </c>
      <c r="N73" s="59">
        <f>Inputs!N66</f>
        <v>3</v>
      </c>
      <c r="O73" s="59">
        <f>Inputs!O66</f>
        <v>1.79</v>
      </c>
      <c r="P73" s="59" t="str">
        <f>Inputs!P66</f>
        <v xml:space="preserve">  [ 2423 ]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5</v>
      </c>
      <c r="N74" s="59">
        <f>Inputs!N67</f>
        <v>1.5</v>
      </c>
      <c r="O74" s="59">
        <f>Inputs!O67</f>
        <v>1.79</v>
      </c>
      <c r="P74" s="59" t="str">
        <f>Inputs!P67</f>
        <v xml:space="preserve">  [ 2428 ]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3</v>
      </c>
      <c r="N75" s="59">
        <f>Inputs!N68</f>
        <v>2</v>
      </c>
      <c r="O75" s="59">
        <f>Inputs!O68</f>
        <v>1.79</v>
      </c>
      <c r="P75" s="59" t="str">
        <f>Inputs!P68</f>
        <v xml:space="preserve">  [ 2431 ]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3</v>
      </c>
      <c r="N76" s="59">
        <f>Inputs!N69</f>
        <v>0.5</v>
      </c>
      <c r="O76" s="59">
        <f>Inputs!O69</f>
        <v>1.79</v>
      </c>
      <c r="P76" s="59" t="str">
        <f>Inputs!P69</f>
        <v xml:space="preserve">  [ 2432 ]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4</v>
      </c>
      <c r="N77" s="59">
        <f>Inputs!N70</f>
        <v>5</v>
      </c>
      <c r="O77" s="59">
        <f>Inputs!O70</f>
        <v>1.79</v>
      </c>
      <c r="P77" s="59" t="str">
        <f>Inputs!P70</f>
        <v xml:space="preserve">  [ 2438 ]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4</v>
      </c>
      <c r="N78" s="59">
        <f>Inputs!N71</f>
        <v>3</v>
      </c>
      <c r="O78" s="59">
        <f>Inputs!O71</f>
        <v>1.79</v>
      </c>
      <c r="P78" s="59" t="str">
        <f>Inputs!P71</f>
        <v xml:space="preserve">  [ 2438.ddcsv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3</v>
      </c>
      <c r="O79" s="59">
        <f>Inputs!O72</f>
        <v>1.79</v>
      </c>
      <c r="P79" s="59" t="str">
        <f>Inputs!P72</f>
        <v xml:space="preserve">  [ 2438dd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3.12</v>
      </c>
      <c r="N80" s="59">
        <f>Inputs!N73</f>
        <v>1</v>
      </c>
      <c r="O80" s="59">
        <f>Inputs!O73</f>
        <v>1.79</v>
      </c>
      <c r="P80" s="59" t="str">
        <f>Inputs!P73</f>
        <v xml:space="preserve">  [ 2444 ]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4.5</v>
      </c>
      <c r="N81" s="59">
        <f>Inputs!N74</f>
        <v>2.6</v>
      </c>
      <c r="O81" s="59">
        <f>Inputs!O74</f>
        <v>12.5</v>
      </c>
      <c r="P81" s="59" t="str">
        <f>Inputs!P74</f>
        <v xml:space="preserve">  [ 2447 ]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2</v>
      </c>
      <c r="N82" s="59">
        <f>Inputs!N75</f>
        <v>6</v>
      </c>
      <c r="O82" s="59">
        <f>Inputs!O75</f>
        <v>1.79</v>
      </c>
      <c r="P82" s="59" t="str">
        <f>Inputs!P75</f>
        <v xml:space="preserve">  [ 2447i1 ]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4.5</v>
      </c>
      <c r="N83" s="59">
        <f>Inputs!N76</f>
        <v>2.6</v>
      </c>
      <c r="O83" s="59">
        <f>Inputs!O76</f>
        <v>12.5</v>
      </c>
      <c r="P83" s="59" t="str">
        <f>Inputs!P76</f>
        <v xml:space="preserve">  [ 2447o1 ]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3.12</v>
      </c>
      <c r="N84" s="59">
        <f>Inputs!N77</f>
        <v>1</v>
      </c>
      <c r="O84" s="59">
        <f>Inputs!O77</f>
        <v>1.79</v>
      </c>
      <c r="P84" s="59" t="str">
        <f>Inputs!P77</f>
        <v xml:space="preserve">  [ 2451 ]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3.04</v>
      </c>
      <c r="N85" s="59">
        <f>Inputs!N78</f>
        <v>3.5</v>
      </c>
      <c r="O85" s="59">
        <f>Inputs!O78</f>
        <v>1.79</v>
      </c>
      <c r="P85" s="59" t="str">
        <f>Inputs!P78</f>
        <v xml:space="preserve">  [ 2453 ]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5</v>
      </c>
      <c r="N86" s="59">
        <f>Inputs!N79</f>
        <v>3.5</v>
      </c>
      <c r="O86" s="59">
        <f>Inputs!O79</f>
        <v>1.79</v>
      </c>
      <c r="P86" s="59" t="str">
        <f>Inputs!P79</f>
        <v xml:space="preserve">  [ 2455 ]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3.12</v>
      </c>
      <c r="N87" s="59">
        <f>Inputs!N80</f>
        <v>6</v>
      </c>
      <c r="O87" s="59">
        <f>Inputs!O80</f>
        <v>1.79</v>
      </c>
      <c r="P87" s="59" t="str">
        <f>Inputs!P80</f>
        <v xml:space="preserve">  [ 2458 ]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5</v>
      </c>
      <c r="N88" s="59">
        <f>Inputs!N81</f>
        <v>3.5</v>
      </c>
      <c r="O88" s="59">
        <f>Inputs!O81</f>
        <v>1.79</v>
      </c>
      <c r="P88" s="59" t="str">
        <f>Inputs!P81</f>
        <v xml:space="preserve">  [ 2459 ]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3.12</v>
      </c>
      <c r="N89" s="59">
        <f>Inputs!N82</f>
        <v>2</v>
      </c>
      <c r="O89" s="59">
        <f>Inputs!O82</f>
        <v>1.79</v>
      </c>
      <c r="P89" s="59" t="str">
        <f>Inputs!P82</f>
        <v xml:space="preserve">  [ 2462 ]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DM</v>
      </c>
      <c r="B90" s="59" t="str">
        <f>Inputs!B83</f>
        <v>AOO2464</v>
      </c>
      <c r="C90" s="59" t="str">
        <f>Inputs!C83</f>
        <v>MS4 354-4</v>
      </c>
      <c r="D90" s="59">
        <f>Inputs!D83</f>
        <v>320</v>
      </c>
      <c r="E90" s="59">
        <f>Inputs!E83</f>
        <v>4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36</v>
      </c>
      <c r="L90" s="59">
        <f>Inputs!L83</f>
        <v>0</v>
      </c>
      <c r="M90" s="59">
        <f>Inputs!M83</f>
        <v>5</v>
      </c>
      <c r="N90" s="59">
        <f>Inputs!N83</f>
        <v>1.5</v>
      </c>
      <c r="O90" s="59">
        <f>Inputs!O83</f>
        <v>1.79</v>
      </c>
      <c r="P90" s="59" t="str">
        <f>Inputs!P83</f>
        <v xml:space="preserve">  [ 2464 ]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AOO2465</v>
      </c>
      <c r="C91" s="59" t="str">
        <f>Inputs!C84</f>
        <v>MS4 352-4</v>
      </c>
      <c r="D91" s="59">
        <f>Inputs!D84</f>
        <v>170</v>
      </c>
      <c r="E91" s="59">
        <f>Inputs!E84</f>
        <v>4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2</v>
      </c>
      <c r="O91" s="59">
        <f>Inputs!O84</f>
        <v>1.79</v>
      </c>
      <c r="P91" s="59" t="str">
        <f>Inputs!P84</f>
        <v xml:space="preserve">  [ 2465 ]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AOO2471</v>
      </c>
      <c r="C92" s="59" t="str">
        <f>Inputs!C85</f>
        <v>MS4 404-2</v>
      </c>
      <c r="D92" s="59">
        <f>Inputs!D85</f>
        <v>450</v>
      </c>
      <c r="E92" s="59">
        <f>Inputs!E85</f>
        <v>2</v>
      </c>
      <c r="F92" s="59">
        <f>Inputs!F85</f>
        <v>6600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40</v>
      </c>
      <c r="L92" s="59">
        <f>Inputs!L85</f>
        <v>0</v>
      </c>
      <c r="M92" s="59">
        <f>Inputs!M85</f>
        <v>4</v>
      </c>
      <c r="N92" s="59">
        <f>Inputs!N85</f>
        <v>6.5</v>
      </c>
      <c r="O92" s="59">
        <f>Inputs!O85</f>
        <v>1.79</v>
      </c>
      <c r="P92" s="59" t="str">
        <f>Inputs!P85</f>
        <v xml:space="preserve">  [ 2471 ]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AOO2474</v>
      </c>
      <c r="C93" s="59" t="str">
        <f>Inputs!C86</f>
        <v>MS4X 359-4</v>
      </c>
      <c r="D93" s="59">
        <f>Inputs!D86</f>
        <v>185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3.12</v>
      </c>
      <c r="N93" s="59">
        <f>Inputs!N86</f>
        <v>1</v>
      </c>
      <c r="O93" s="59">
        <f>Inputs!O86</f>
        <v>1.79</v>
      </c>
      <c r="P93" s="59" t="str">
        <f>Inputs!P86</f>
        <v xml:space="preserve">  [ 2474 ]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AOO2476</v>
      </c>
      <c r="C94" s="59" t="str">
        <f>Inputs!C87</f>
        <v>MS4 350-4</v>
      </c>
      <c r="D94" s="59">
        <f>Inputs!D87</f>
        <v>260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3.12</v>
      </c>
      <c r="N94" s="59">
        <f>Inputs!N87</f>
        <v>2</v>
      </c>
      <c r="O94" s="59">
        <f>Inputs!O87</f>
        <v>1.79</v>
      </c>
      <c r="P94" s="59" t="str">
        <f>Inputs!P87</f>
        <v xml:space="preserve">  [ 2476 ]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AOO2477</v>
      </c>
      <c r="C95" s="59" t="str">
        <f>Inputs!C88</f>
        <v>MS4 400-6</v>
      </c>
      <c r="D95" s="59">
        <f>Inputs!D88</f>
        <v>330</v>
      </c>
      <c r="E95" s="59">
        <f>Inputs!E88</f>
        <v>6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54</v>
      </c>
      <c r="K95" s="59">
        <f>Inputs!K88</f>
        <v>40</v>
      </c>
      <c r="L95" s="59">
        <f>Inputs!L88</f>
        <v>0</v>
      </c>
      <c r="M95" s="59">
        <f>Inputs!M88</f>
        <v>5</v>
      </c>
      <c r="N95" s="59">
        <f>Inputs!N88</f>
        <v>2</v>
      </c>
      <c r="O95" s="59">
        <f>Inputs!O88</f>
        <v>1.79</v>
      </c>
      <c r="P95" s="59" t="str">
        <f>Inputs!P88</f>
        <v xml:space="preserve">  [ 2477 ]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PR</v>
      </c>
      <c r="B96" s="59" t="str">
        <f>Inputs!B89</f>
        <v>AOO2479</v>
      </c>
      <c r="C96" s="59" t="str">
        <f>Inputs!C89</f>
        <v>MS4 402</v>
      </c>
      <c r="D96" s="59">
        <f>Inputs!D89</f>
        <v>450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H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5</v>
      </c>
      <c r="N96" s="59">
        <f>Inputs!N89</f>
        <v>3.5</v>
      </c>
      <c r="O96" s="59">
        <f>Inputs!O89</f>
        <v>1.79</v>
      </c>
      <c r="P96" s="59" t="str">
        <f>Inputs!P89</f>
        <v xml:space="preserve">  [ 2479 ]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AOO2482</v>
      </c>
      <c r="C97" s="59" t="str">
        <f>Inputs!C90</f>
        <v>MS4 352-4</v>
      </c>
      <c r="D97" s="59">
        <f>Inputs!D90</f>
        <v>280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1</v>
      </c>
      <c r="O97" s="59">
        <f>Inputs!O90</f>
        <v>1.79</v>
      </c>
      <c r="P97" s="59" t="str">
        <f>Inputs!P90</f>
        <v xml:space="preserve">  [ 2482 ]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AOO2483</v>
      </c>
      <c r="C98" s="59" t="str">
        <f>Inputs!C91</f>
        <v>MS4 350-4</v>
      </c>
      <c r="D98" s="59">
        <f>Inputs!D91</f>
        <v>200</v>
      </c>
      <c r="E98" s="59">
        <f>Inputs!E91</f>
        <v>4</v>
      </c>
      <c r="F98" s="59">
        <f>Inputs!F91</f>
        <v>3300</v>
      </c>
      <c r="G98" s="59">
        <f>Inputs!G91</f>
        <v>50</v>
      </c>
      <c r="H98" s="59">
        <f>Inputs!H91</f>
        <v>1</v>
      </c>
      <c r="I98" s="59" t="str">
        <f>Inputs!I91</f>
        <v>F</v>
      </c>
      <c r="J98" s="59">
        <f>Inputs!J91</f>
        <v>48</v>
      </c>
      <c r="K98" s="59">
        <f>Inputs!K91</f>
        <v>38</v>
      </c>
      <c r="L98" s="59">
        <f>Inputs!L91</f>
        <v>0</v>
      </c>
      <c r="M98" s="59">
        <f>Inputs!M91</f>
        <v>3.12</v>
      </c>
      <c r="N98" s="59">
        <f>Inputs!N91</f>
        <v>1.5</v>
      </c>
      <c r="O98" s="59">
        <f>Inputs!O91</f>
        <v>1.79</v>
      </c>
      <c r="P98" s="59" t="str">
        <f>Inputs!P91</f>
        <v xml:space="preserve">  [ 2483 ]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AOO2488</v>
      </c>
      <c r="C99" s="59" t="str">
        <f>Inputs!C92</f>
        <v>MS4 354-4</v>
      </c>
      <c r="D99" s="59">
        <f>Inputs!D92</f>
        <v>355</v>
      </c>
      <c r="E99" s="59">
        <f>Inputs!E92</f>
        <v>4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36</v>
      </c>
      <c r="L99" s="59">
        <f>Inputs!L92</f>
        <v>1.0601849999999999</v>
      </c>
      <c r="M99" s="59">
        <f>Inputs!M92</f>
        <v>3</v>
      </c>
      <c r="N99" s="59">
        <f>Inputs!N92</f>
        <v>1</v>
      </c>
      <c r="O99" s="59">
        <f>Inputs!O92</f>
        <v>1.79</v>
      </c>
      <c r="P99" s="59" t="str">
        <f>Inputs!P92</f>
        <v xml:space="preserve">  [ 2488 ]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GM</v>
      </c>
      <c r="B100" s="59" t="str">
        <f>Inputs!B93</f>
        <v>AOO2489</v>
      </c>
      <c r="C100" s="59" t="str">
        <f>Inputs!C93</f>
        <v>MS4 504-2</v>
      </c>
      <c r="D100" s="59">
        <f>Inputs!D93</f>
        <v>930</v>
      </c>
      <c r="E100" s="59">
        <f>Inputs!E93</f>
        <v>2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40</v>
      </c>
      <c r="L100" s="59">
        <f>Inputs!L93</f>
        <v>0</v>
      </c>
      <c r="M100" s="59">
        <f>Inputs!M93</f>
        <v>5</v>
      </c>
      <c r="N100" s="59">
        <f>Inputs!N93</f>
        <v>9</v>
      </c>
      <c r="O100" s="59">
        <f>Inputs!O93</f>
        <v>1.79</v>
      </c>
      <c r="P100" s="59" t="str">
        <f>Inputs!P93</f>
        <v xml:space="preserve">  [ 2489 ]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AOO2490</v>
      </c>
      <c r="C101" s="59" t="str">
        <f>Inputs!C94</f>
        <v>MS4 450</v>
      </c>
      <c r="D101" s="59">
        <f>Inputs!D94</f>
        <v>560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4</v>
      </c>
      <c r="N101" s="59">
        <f>Inputs!N94</f>
        <v>4.5</v>
      </c>
      <c r="O101" s="59">
        <f>Inputs!O94</f>
        <v>1.79</v>
      </c>
      <c r="P101" s="59" t="str">
        <f>Inputs!P94</f>
        <v xml:space="preserve">  [ 2490 ]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PR</v>
      </c>
      <c r="B102" s="59" t="str">
        <f>Inputs!B95</f>
        <v>AOO2492</v>
      </c>
      <c r="C102" s="59" t="str">
        <f>Inputs!C95</f>
        <v>MS4 354-4</v>
      </c>
      <c r="D102" s="59">
        <f>Inputs!D95</f>
        <v>300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[ 2492 ]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AOO2496</v>
      </c>
      <c r="C103" s="59" t="str">
        <f>Inputs!C96</f>
        <v>MS4X 359-4</v>
      </c>
      <c r="D103" s="59">
        <f>Inputs!D96</f>
        <v>220</v>
      </c>
      <c r="E103" s="59">
        <f>Inputs!E96</f>
        <v>4</v>
      </c>
      <c r="F103" s="59">
        <f>Inputs!F96</f>
        <v>3300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38</v>
      </c>
      <c r="L103" s="59">
        <f>Inputs!L96</f>
        <v>0</v>
      </c>
      <c r="M103" s="59">
        <f>Inputs!M96</f>
        <v>4</v>
      </c>
      <c r="N103" s="59">
        <f>Inputs!N96</f>
        <v>1</v>
      </c>
      <c r="O103" s="59">
        <f>Inputs!O96</f>
        <v>1.79</v>
      </c>
      <c r="P103" s="59" t="str">
        <f>Inputs!P96</f>
        <v xml:space="preserve">  [ 2496 ]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AOO2497</v>
      </c>
      <c r="C104" s="59" t="str">
        <f>Inputs!C97</f>
        <v>MS4 354-4</v>
      </c>
      <c r="D104" s="59">
        <f>Inputs!D97</f>
        <v>336</v>
      </c>
      <c r="E104" s="59">
        <f>Inputs!E97</f>
        <v>4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36</v>
      </c>
      <c r="L104" s="59">
        <f>Inputs!L97</f>
        <v>0</v>
      </c>
      <c r="M104" s="59">
        <f>Inputs!M97</f>
        <v>3</v>
      </c>
      <c r="N104" s="59">
        <f>Inputs!N97</f>
        <v>0.7</v>
      </c>
      <c r="O104" s="59">
        <f>Inputs!O97</f>
        <v>1.79</v>
      </c>
      <c r="P104" s="59" t="str">
        <f>Inputs!P97</f>
        <v xml:space="preserve">  [ 2497 ]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AOO2498</v>
      </c>
      <c r="C105" s="59" t="str">
        <f>Inputs!C98</f>
        <v>MS4 402-6</v>
      </c>
      <c r="D105" s="59">
        <f>Inputs!D98</f>
        <v>365</v>
      </c>
      <c r="E105" s="59">
        <f>Inputs!E98</f>
        <v>6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54</v>
      </c>
      <c r="K105" s="59">
        <f>Inputs!K98</f>
        <v>42</v>
      </c>
      <c r="L105" s="59">
        <f>Inputs!L98</f>
        <v>0.99877000000000005</v>
      </c>
      <c r="M105" s="59">
        <f>Inputs!M98</f>
        <v>5</v>
      </c>
      <c r="N105" s="59">
        <f>Inputs!N98</f>
        <v>1.5</v>
      </c>
      <c r="O105" s="59">
        <f>Inputs!O98</f>
        <v>1.79</v>
      </c>
      <c r="P105" s="59" t="str">
        <f>Inputs!P98</f>
        <v xml:space="preserve">  [ 2498 ]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AOO2500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[ 2500 ]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AOO2506</v>
      </c>
      <c r="C107" s="59" t="str">
        <f>Inputs!C100</f>
        <v>MS4 359</v>
      </c>
      <c r="D107" s="59">
        <f>Inputs!D100</f>
        <v>240</v>
      </c>
      <c r="E107" s="59">
        <f>Inputs!E100</f>
        <v>4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38</v>
      </c>
      <c r="L107" s="59">
        <f>Inputs!L100</f>
        <v>0</v>
      </c>
      <c r="M107" s="59">
        <f>Inputs!M100</f>
        <v>3.12</v>
      </c>
      <c r="N107" s="59">
        <f>Inputs!N100</f>
        <v>1</v>
      </c>
      <c r="O107" s="59">
        <f>Inputs!O100</f>
        <v>1.79</v>
      </c>
      <c r="P107" s="59" t="str">
        <f>Inputs!P100</f>
        <v xml:space="preserve">  [ 2506 ]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AOO2509</v>
      </c>
      <c r="C108" s="59" t="str">
        <f>Inputs!C101</f>
        <v>MS4 354</v>
      </c>
      <c r="D108" s="59">
        <f>Inputs!D101</f>
        <v>250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</v>
      </c>
      <c r="M108" s="59">
        <f>Inputs!M101</f>
        <v>5.5</v>
      </c>
      <c r="N108" s="59">
        <f>Inputs!N101</f>
        <v>1</v>
      </c>
      <c r="O108" s="59">
        <f>Inputs!O101</f>
        <v>1.79</v>
      </c>
      <c r="P108" s="59" t="str">
        <f>Inputs!P101</f>
        <v xml:space="preserve">  [ 2509 ]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AOO2513</v>
      </c>
      <c r="C109" s="59" t="str">
        <f>Inputs!C102</f>
        <v>MS4 400-6</v>
      </c>
      <c r="D109" s="59">
        <f>Inputs!D102</f>
        <v>315</v>
      </c>
      <c r="E109" s="59">
        <f>Inputs!E102</f>
        <v>6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54</v>
      </c>
      <c r="K109" s="59">
        <f>Inputs!K102</f>
        <v>40</v>
      </c>
      <c r="L109" s="59">
        <f>Inputs!L102</f>
        <v>0</v>
      </c>
      <c r="M109" s="59">
        <f>Inputs!M102</f>
        <v>5</v>
      </c>
      <c r="N109" s="59">
        <f>Inputs!N102</f>
        <v>2</v>
      </c>
      <c r="O109" s="59">
        <f>Inputs!O102</f>
        <v>1.79</v>
      </c>
      <c r="P109" s="59" t="str">
        <f>Inputs!P102</f>
        <v xml:space="preserve">  [ 2513 ]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AOO2514</v>
      </c>
      <c r="C110" s="59" t="str">
        <f>Inputs!C103</f>
        <v>MS4 354-4</v>
      </c>
      <c r="D110" s="59">
        <f>Inputs!D103</f>
        <v>335</v>
      </c>
      <c r="E110" s="59">
        <f>Inputs!E103</f>
        <v>4</v>
      </c>
      <c r="F110" s="59">
        <f>Inputs!F103</f>
        <v>6600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36</v>
      </c>
      <c r="L110" s="59">
        <f>Inputs!L103</f>
        <v>1.0601849999999999</v>
      </c>
      <c r="M110" s="59">
        <f>Inputs!M103</f>
        <v>3</v>
      </c>
      <c r="N110" s="59">
        <f>Inputs!N103</f>
        <v>0.7</v>
      </c>
      <c r="O110" s="59">
        <f>Inputs!O103</f>
        <v>1.79</v>
      </c>
      <c r="P110" s="59" t="str">
        <f>Inputs!P103</f>
        <v xml:space="preserve">  [ 2514 ]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AOO2516</v>
      </c>
      <c r="C111" s="59" t="str">
        <f>Inputs!C104</f>
        <v>MS4 359-4</v>
      </c>
      <c r="D111" s="59">
        <f>Inputs!D104</f>
        <v>185</v>
      </c>
      <c r="E111" s="59">
        <f>Inputs!E104</f>
        <v>4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3.12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[ 2516 ]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AOO2517</v>
      </c>
      <c r="C112" s="59" t="str">
        <f>Inputs!C105</f>
        <v>MS4 454</v>
      </c>
      <c r="D112" s="59">
        <f>Inputs!D105</f>
        <v>750</v>
      </c>
      <c r="E112" s="59">
        <f>Inputs!E105</f>
        <v>4</v>
      </c>
      <c r="F112" s="59">
        <f>Inputs!F105</f>
        <v>660</v>
      </c>
      <c r="G112" s="59">
        <f>Inputs!G105</f>
        <v>50</v>
      </c>
      <c r="H112" s="59">
        <f>Inputs!H105</f>
        <v>1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4</v>
      </c>
      <c r="N112" s="59">
        <f>Inputs!N105</f>
        <v>3</v>
      </c>
      <c r="O112" s="59">
        <f>Inputs!O105</f>
        <v>1.79</v>
      </c>
      <c r="P112" s="59" t="str">
        <f>Inputs!P105</f>
        <v xml:space="preserve">  [ 2517 ]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AOO2522</v>
      </c>
      <c r="C113" s="59" t="str">
        <f>Inputs!C106</f>
        <v>MS4 354-2</v>
      </c>
      <c r="D113" s="59">
        <f>Inputs!D106</f>
        <v>365</v>
      </c>
      <c r="E113" s="59">
        <f>Inputs!E106</f>
        <v>2</v>
      </c>
      <c r="F113" s="59">
        <f>Inputs!F106</f>
        <v>2200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40</v>
      </c>
      <c r="L113" s="59">
        <f>Inputs!L106</f>
        <v>0</v>
      </c>
      <c r="M113" s="59">
        <f>Inputs!M106</f>
        <v>3.04</v>
      </c>
      <c r="N113" s="59">
        <f>Inputs!N106</f>
        <v>3.5</v>
      </c>
      <c r="O113" s="59">
        <f>Inputs!O106</f>
        <v>1.79</v>
      </c>
      <c r="P113" s="59" t="str">
        <f>Inputs!P106</f>
        <v xml:space="preserve">  [ 2522 ]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</v>
      </c>
      <c r="C114" s="59" t="str">
        <f>Inputs!C107</f>
        <v>MS4 404</v>
      </c>
      <c r="D114" s="59">
        <f>Inputs!D107</f>
        <v>525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5</v>
      </c>
      <c r="N114" s="59">
        <f>Inputs!N107</f>
        <v>1.5</v>
      </c>
      <c r="O114" s="59">
        <f>Inputs!O107</f>
        <v>1.79</v>
      </c>
      <c r="P114" s="59" t="str">
        <f>Inputs!P107</f>
        <v xml:space="preserve">  [ 2524 ]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(Rewind)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5</v>
      </c>
      <c r="N115" s="59">
        <f>Inputs!N108</f>
        <v>1.5</v>
      </c>
      <c r="O115" s="59">
        <f>Inputs!O108</f>
        <v>1.79</v>
      </c>
      <c r="P115" s="59" t="str">
        <f>Inputs!P108</f>
        <v xml:space="preserve">  [ 2524b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 (RW A. Bars)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5</v>
      </c>
      <c r="N116" s="59">
        <f>Inputs!N109</f>
        <v>1.5</v>
      </c>
      <c r="O116" s="59">
        <f>Inputs!O109</f>
        <v>3.17</v>
      </c>
      <c r="P116" s="59" t="str">
        <f>Inputs!P109</f>
        <v xml:space="preserve">  [ 2524c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3.5</v>
      </c>
      <c r="N117" s="59">
        <f>Inputs!N110</f>
        <v>2.5</v>
      </c>
      <c r="O117" s="59">
        <f>Inputs!O110</f>
        <v>3.17</v>
      </c>
      <c r="P117" s="59" t="str">
        <f>Inputs!P110</f>
        <v xml:space="preserve">  [ 2524d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AOX2525</v>
      </c>
      <c r="C118" s="59" t="str">
        <f>Inputs!C111</f>
        <v>MS4 352-4</v>
      </c>
      <c r="D118" s="59">
        <f>Inputs!D111</f>
        <v>250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3</v>
      </c>
      <c r="N118" s="59">
        <f>Inputs!N111</f>
        <v>0.5</v>
      </c>
      <c r="O118" s="59">
        <f>Inputs!O111</f>
        <v>1.79</v>
      </c>
      <c r="P118" s="59" t="str">
        <f>Inputs!P111</f>
        <v xml:space="preserve">  [ 2525 ]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AOX2526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36</v>
      </c>
      <c r="L119" s="59">
        <f>Inputs!L112</f>
        <v>0</v>
      </c>
      <c r="M119" s="59">
        <f>Inputs!M112</f>
        <v>3.5</v>
      </c>
      <c r="N119" s="59">
        <f>Inputs!N112</f>
        <v>2.5</v>
      </c>
      <c r="O119" s="59">
        <f>Inputs!O112</f>
        <v>3.17</v>
      </c>
      <c r="P119" s="59" t="str">
        <f>Inputs!P112</f>
        <v xml:space="preserve">  [ 2526 ]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AOO2528</v>
      </c>
      <c r="C120" s="59" t="str">
        <f>Inputs!C113</f>
        <v>MS4 400</v>
      </c>
      <c r="D120" s="59">
        <f>Inputs!D113</f>
        <v>400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5</v>
      </c>
      <c r="N120" s="59">
        <f>Inputs!N113</f>
        <v>3.5</v>
      </c>
      <c r="O120" s="59">
        <f>Inputs!O113</f>
        <v>2.33</v>
      </c>
      <c r="P120" s="59" t="str">
        <f>Inputs!P113</f>
        <v xml:space="preserve">  [ 2528 ]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AOO2529</v>
      </c>
      <c r="C121" s="59" t="str">
        <f>Inputs!C114</f>
        <v>MS4 359-4</v>
      </c>
      <c r="D121" s="59">
        <f>Inputs!D114</f>
        <v>160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3.12</v>
      </c>
      <c r="N121" s="59">
        <f>Inputs!N114</f>
        <v>1</v>
      </c>
      <c r="O121" s="59">
        <f>Inputs!O114</f>
        <v>1.79</v>
      </c>
      <c r="P121" s="59" t="str">
        <f>Inputs!P114</f>
        <v xml:space="preserve">  [ 2529 ]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AOO2530</v>
      </c>
      <c r="C122" s="59" t="str">
        <f>Inputs!C115</f>
        <v>MS4 354</v>
      </c>
      <c r="D122" s="59">
        <f>Inputs!D115</f>
        <v>250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5.5</v>
      </c>
      <c r="N122" s="59">
        <f>Inputs!N115</f>
        <v>1</v>
      </c>
      <c r="O122" s="59">
        <f>Inputs!O115</f>
        <v>1.79</v>
      </c>
      <c r="P122" s="59" t="str">
        <f>Inputs!P115</f>
        <v xml:space="preserve">  [ 2530 ]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AOO2532</v>
      </c>
      <c r="C123" s="59" t="str">
        <f>Inputs!C116</f>
        <v>MS4X 352</v>
      </c>
      <c r="D123" s="59">
        <f>Inputs!D116</f>
        <v>230</v>
      </c>
      <c r="E123" s="59">
        <f>Inputs!E116</f>
        <v>6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54</v>
      </c>
      <c r="K123" s="59">
        <f>Inputs!K116</f>
        <v>42</v>
      </c>
      <c r="L123" s="59">
        <f>Inputs!L116</f>
        <v>0</v>
      </c>
      <c r="M123" s="59">
        <f>Inputs!M116</f>
        <v>5.5</v>
      </c>
      <c r="N123" s="59">
        <f>Inputs!N116</f>
        <v>1</v>
      </c>
      <c r="O123" s="59">
        <f>Inputs!O116</f>
        <v>1.79</v>
      </c>
      <c r="P123" s="59" t="str">
        <f>Inputs!P116</f>
        <v xml:space="preserve">  [ 2532 ]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AOO2533</v>
      </c>
      <c r="C124" s="59" t="str">
        <f>Inputs!C117</f>
        <v>MS4 404</v>
      </c>
      <c r="D124" s="59">
        <f>Inputs!D117</f>
        <v>275</v>
      </c>
      <c r="E124" s="59">
        <f>Inputs!E117</f>
        <v>8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72</v>
      </c>
      <c r="K124" s="59">
        <f>Inputs!K117</f>
        <v>56</v>
      </c>
      <c r="L124" s="59">
        <f>Inputs!L117</f>
        <v>0</v>
      </c>
      <c r="M124" s="59">
        <f>Inputs!M117</f>
        <v>4</v>
      </c>
      <c r="N124" s="59">
        <f>Inputs!N117</f>
        <v>2</v>
      </c>
      <c r="O124" s="59">
        <f>Inputs!O117</f>
        <v>1.79</v>
      </c>
      <c r="P124" s="59" t="str">
        <f>Inputs!P117</f>
        <v xml:space="preserve">  [ 2533 ]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AOO2534</v>
      </c>
      <c r="C125" s="59" t="str">
        <f>Inputs!C118</f>
        <v>MS4 352-4</v>
      </c>
      <c r="D125" s="59">
        <f>Inputs!D118</f>
        <v>250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3.12</v>
      </c>
      <c r="N125" s="59">
        <f>Inputs!N118</f>
        <v>1.5</v>
      </c>
      <c r="O125" s="59">
        <f>Inputs!O118</f>
        <v>1.79</v>
      </c>
      <c r="P125" s="59" t="str">
        <f>Inputs!P118</f>
        <v xml:space="preserve">  [ 2534 ]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AOO2538</v>
      </c>
      <c r="C126" s="59" t="str">
        <f>Inputs!C119</f>
        <v>MS4 350-4</v>
      </c>
      <c r="D126" s="59">
        <f>Inputs!D119</f>
        <v>200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3.12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[ 2538 ]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AOO2539</v>
      </c>
      <c r="C127" s="59" t="str">
        <f>Inputs!C120</f>
        <v>MS4 354-4</v>
      </c>
      <c r="D127" s="59">
        <f>Inputs!D120</f>
        <v>315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3.5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[ 2539 ]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AOO2540</v>
      </c>
      <c r="C128" s="59" t="str">
        <f>Inputs!C121</f>
        <v>MS4X 454</v>
      </c>
      <c r="D128" s="59">
        <f>Inputs!D121</f>
        <v>710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4</v>
      </c>
      <c r="N128" s="59">
        <f>Inputs!N121</f>
        <v>4</v>
      </c>
      <c r="O128" s="59">
        <f>Inputs!O121</f>
        <v>1.79</v>
      </c>
      <c r="P128" s="59" t="str">
        <f>Inputs!P121</f>
        <v xml:space="preserve">  [ 2540 ]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AOO2541</v>
      </c>
      <c r="C129" s="59" t="str">
        <f>Inputs!C122</f>
        <v>MS4X 454</v>
      </c>
      <c r="D129" s="59">
        <f>Inputs!D122</f>
        <v>630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1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4</v>
      </c>
      <c r="N129" s="59">
        <f>Inputs!N122</f>
        <v>3</v>
      </c>
      <c r="O129" s="59">
        <f>Inputs!O122</f>
        <v>1.79</v>
      </c>
      <c r="P129" s="59" t="str">
        <f>Inputs!P122</f>
        <v xml:space="preserve">  [ 2541 ]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AOO2544</v>
      </c>
      <c r="C130" s="59" t="str">
        <f>Inputs!C123</f>
        <v>MS4 359</v>
      </c>
      <c r="D130" s="59">
        <f>Inputs!D123</f>
        <v>240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3.12</v>
      </c>
      <c r="N130" s="59">
        <f>Inputs!N123</f>
        <v>1</v>
      </c>
      <c r="O130" s="59">
        <f>Inputs!O123</f>
        <v>1.79</v>
      </c>
      <c r="P130" s="59" t="str">
        <f>Inputs!P123</f>
        <v xml:space="preserve">  [ 2544 ]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DW</v>
      </c>
      <c r="B131" s="59" t="str">
        <f>Inputs!B124</f>
        <v>AOO2545</v>
      </c>
      <c r="C131" s="59" t="str">
        <f>Inputs!C124</f>
        <v>MS4 400</v>
      </c>
      <c r="D131" s="59">
        <f>Inputs!D124</f>
        <v>400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5</v>
      </c>
      <c r="N131" s="59">
        <f>Inputs!N124</f>
        <v>2.5</v>
      </c>
      <c r="O131" s="59">
        <f>Inputs!O124</f>
        <v>1.79</v>
      </c>
      <c r="P131" s="59" t="str">
        <f>Inputs!P124</f>
        <v xml:space="preserve">  [ 2545 ]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AOO2546</v>
      </c>
      <c r="C132" s="59" t="str">
        <f>Inputs!C125</f>
        <v>MS4 352-4</v>
      </c>
      <c r="D132" s="59">
        <f>Inputs!D125</f>
        <v>275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3</v>
      </c>
      <c r="N132" s="59">
        <f>Inputs!N125</f>
        <v>0.5</v>
      </c>
      <c r="O132" s="59">
        <f>Inputs!O125</f>
        <v>1.79</v>
      </c>
      <c r="P132" s="59" t="str">
        <f>Inputs!P125</f>
        <v xml:space="preserve">  [ 2546 ]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AOX2548</v>
      </c>
      <c r="C133" s="59" t="str">
        <f>Inputs!C126</f>
        <v>MS4 402-2</v>
      </c>
      <c r="D133" s="59">
        <f>Inputs!D126</f>
        <v>450</v>
      </c>
      <c r="E133" s="59">
        <f>Inputs!E126</f>
        <v>2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40</v>
      </c>
      <c r="L133" s="59">
        <f>Inputs!L126</f>
        <v>0</v>
      </c>
      <c r="M133" s="59">
        <f>Inputs!M126</f>
        <v>3.12</v>
      </c>
      <c r="N133" s="59">
        <f>Inputs!N126</f>
        <v>4</v>
      </c>
      <c r="O133" s="59">
        <f>Inputs!O126</f>
        <v>1.79</v>
      </c>
      <c r="P133" s="59" t="str">
        <f>Inputs!P126</f>
        <v xml:space="preserve">  [ 2548 ]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AOO2554</v>
      </c>
      <c r="C134" s="59" t="str">
        <f>Inputs!C127</f>
        <v>MS4 454</v>
      </c>
      <c r="D134" s="59">
        <f>Inputs!D127</f>
        <v>750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4</v>
      </c>
      <c r="N134" s="59">
        <f>Inputs!N127</f>
        <v>3</v>
      </c>
      <c r="O134" s="59">
        <f>Inputs!O127</f>
        <v>1.79</v>
      </c>
      <c r="P134" s="59" t="str">
        <f>Inputs!P127</f>
        <v xml:space="preserve">  [ 2554 ]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AOO2555</v>
      </c>
      <c r="C135" s="59" t="str">
        <f>Inputs!C128</f>
        <v>MS4 402</v>
      </c>
      <c r="D135" s="59">
        <f>Inputs!D128</f>
        <v>400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5</v>
      </c>
      <c r="N135" s="59">
        <f>Inputs!N128</f>
        <v>2.5</v>
      </c>
      <c r="O135" s="59">
        <f>Inputs!O128</f>
        <v>1.79</v>
      </c>
      <c r="P135" s="59" t="str">
        <f>Inputs!P128</f>
        <v xml:space="preserve">  [ 2555 ]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AOO2557</v>
      </c>
      <c r="C136" s="59" t="str">
        <f>Inputs!C129</f>
        <v>MS4 352-4</v>
      </c>
      <c r="D136" s="59">
        <f>Inputs!D129</f>
        <v>250</v>
      </c>
      <c r="E136" s="59">
        <f>Inputs!E129</f>
        <v>4</v>
      </c>
      <c r="F136" s="59">
        <f>Inputs!F129</f>
        <v>6600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3</v>
      </c>
      <c r="N136" s="59">
        <f>Inputs!N129</f>
        <v>0.5</v>
      </c>
      <c r="O136" s="59">
        <f>Inputs!O129</f>
        <v>1.79</v>
      </c>
      <c r="P136" s="59" t="str">
        <f>Inputs!P129</f>
        <v xml:space="preserve">  [ 2557 ]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AOX2560</v>
      </c>
      <c r="C137" s="59" t="str">
        <f>Inputs!C130</f>
        <v>MS4 402-2</v>
      </c>
      <c r="D137" s="59">
        <f>Inputs!D130</f>
        <v>450</v>
      </c>
      <c r="E137" s="59">
        <f>Inputs!E130</f>
        <v>2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40</v>
      </c>
      <c r="L137" s="59">
        <f>Inputs!L130</f>
        <v>0</v>
      </c>
      <c r="M137" s="59">
        <f>Inputs!M130</f>
        <v>3.12</v>
      </c>
      <c r="N137" s="59">
        <f>Inputs!N130</f>
        <v>4</v>
      </c>
      <c r="O137" s="59">
        <f>Inputs!O130</f>
        <v>1.79</v>
      </c>
      <c r="P137" s="59" t="str">
        <f>Inputs!P130</f>
        <v xml:space="preserve">  [ 2560 ]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QD33019-020</v>
      </c>
      <c r="C138" s="59" t="str">
        <f>Inputs!C131</f>
        <v>MS4X 359-4</v>
      </c>
      <c r="D138" s="59">
        <f>Inputs!D131</f>
        <v>220</v>
      </c>
      <c r="E138" s="59">
        <f>Inputs!E131</f>
        <v>4</v>
      </c>
      <c r="F138" s="59">
        <f>Inputs!F131</f>
        <v>3300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4</v>
      </c>
      <c r="N138" s="59">
        <f>Inputs!N131</f>
        <v>1</v>
      </c>
      <c r="O138" s="59">
        <f>Inputs!O131</f>
        <v>1.79</v>
      </c>
      <c r="P138" s="59" t="str">
        <f>Inputs!P131</f>
        <v xml:space="preserve">  [ 33019020 ]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33019-24</v>
      </c>
      <c r="C139" s="59" t="str">
        <f>Inputs!C132</f>
        <v>MS4 354-4</v>
      </c>
      <c r="D139" s="59">
        <f>Inputs!D132</f>
        <v>315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1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2</v>
      </c>
      <c r="O139" s="59">
        <f>Inputs!O132</f>
        <v>1.79</v>
      </c>
      <c r="P139" s="59" t="str">
        <f>Inputs!P132</f>
        <v xml:space="preserve">  [ 3301924 ]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MS4 455</v>
      </c>
      <c r="D140" s="59">
        <f>Inputs!D133</f>
        <v>760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4</v>
      </c>
      <c r="N140" s="59">
        <f>Inputs!N133</f>
        <v>4.5</v>
      </c>
      <c r="O140" s="59">
        <f>Inputs!O133</f>
        <v>2.63</v>
      </c>
      <c r="P140" s="59" t="str">
        <f>Inputs!P133</f>
        <v xml:space="preserve">  [ 34131Aa6 ]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QD34131B</v>
      </c>
      <c r="C141" s="59" t="str">
        <f>Inputs!C134</f>
        <v>MS4 503</v>
      </c>
      <c r="D141" s="59">
        <f>Inputs!D134</f>
        <v>870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4</v>
      </c>
      <c r="N141" s="59">
        <f>Inputs!N134</f>
        <v>4.5</v>
      </c>
      <c r="O141" s="59">
        <f>Inputs!O134</f>
        <v>2.63</v>
      </c>
      <c r="P141" s="59" t="str">
        <f>Inputs!P134</f>
        <v xml:space="preserve">  [ 34131Ba6 ]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QD34131C</v>
      </c>
      <c r="C142" s="59" t="str">
        <f>Inputs!C135</f>
        <v>MS4 455</v>
      </c>
      <c r="D142" s="59">
        <f>Inputs!D135</f>
        <v>800</v>
      </c>
      <c r="E142" s="59">
        <f>Inputs!E135</f>
        <v>4</v>
      </c>
      <c r="F142" s="59">
        <f>Inputs!F135</f>
        <v>690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4</v>
      </c>
      <c r="N142" s="59">
        <f>Inputs!N135</f>
        <v>4</v>
      </c>
      <c r="O142" s="59">
        <f>Inputs!O135</f>
        <v>2.3330000000000002</v>
      </c>
      <c r="P142" s="59" t="str">
        <f>Inputs!P135</f>
        <v xml:space="preserve">  [ 34131Ca6 ]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ASO8584</v>
      </c>
      <c r="C143" s="59" t="str">
        <f>Inputs!C136</f>
        <v>MS4 503</v>
      </c>
      <c r="D143" s="59">
        <f>Inputs!D136</f>
        <v>900</v>
      </c>
      <c r="E143" s="59">
        <f>Inputs!E136</f>
        <v>4</v>
      </c>
      <c r="F143" s="59">
        <f>Inputs!F136</f>
        <v>660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10</v>
      </c>
      <c r="O143" s="59">
        <f>Inputs!O136</f>
        <v>1.79</v>
      </c>
      <c r="P143" s="59" t="str">
        <f>Inputs!P136</f>
        <v xml:space="preserve">  [ 34131Da6 WRONG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COO4572</v>
      </c>
      <c r="C144" s="59" t="str">
        <f>Inputs!C137</f>
        <v>ULX560/180</v>
      </c>
      <c r="D144" s="59">
        <f>Inputs!D137</f>
        <v>2100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60</v>
      </c>
      <c r="K144" s="59">
        <f>Inputs!K137</f>
        <v>50</v>
      </c>
      <c r="L144" s="59">
        <f>Inputs!L137</f>
        <v>0</v>
      </c>
      <c r="M144" s="59">
        <f>Inputs!M137</f>
        <v>7</v>
      </c>
      <c r="N144" s="59">
        <f>Inputs!N137</f>
        <v>5.5</v>
      </c>
      <c r="O144" s="59">
        <f>Inputs!O137</f>
        <v>1.78</v>
      </c>
      <c r="P144" s="59" t="str">
        <f>Inputs!P137</f>
        <v xml:space="preserve">  [ 4572 ]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BOO4996</v>
      </c>
      <c r="C145" s="59" t="str">
        <f>Inputs!C138</f>
        <v>UD400/112</v>
      </c>
      <c r="D145" s="59">
        <f>Inputs!D138</f>
        <v>450</v>
      </c>
      <c r="E145" s="59">
        <f>Inputs!E138</f>
        <v>2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5</v>
      </c>
      <c r="N145" s="59">
        <f>Inputs!N138</f>
        <v>4</v>
      </c>
      <c r="O145" s="59">
        <f>Inputs!O138</f>
        <v>1.78</v>
      </c>
      <c r="P145" s="59" t="str">
        <f>Inputs!P138</f>
        <v xml:space="preserve">  [ 4996 ]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51692/A1</v>
      </c>
      <c r="C146" s="59" t="str">
        <f>Inputs!C139</f>
        <v>UC710/224</v>
      </c>
      <c r="D146" s="59">
        <f>Inputs!D139</f>
        <v>5400.4</v>
      </c>
      <c r="E146" s="59">
        <f>Inputs!E139</f>
        <v>4</v>
      </c>
      <c r="F146" s="59">
        <f>Inputs!F139</f>
        <v>11000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72</v>
      </c>
      <c r="K146" s="59">
        <f>Inputs!K139</f>
        <v>82</v>
      </c>
      <c r="L146" s="59">
        <f>Inputs!L139</f>
        <v>0</v>
      </c>
      <c r="M146" s="59">
        <f>Inputs!M139</f>
        <v>4.5</v>
      </c>
      <c r="N146" s="59">
        <f>Inputs!N139</f>
        <v>5</v>
      </c>
      <c r="O146" s="59">
        <f>Inputs!O139</f>
        <v>2.2999999999999998</v>
      </c>
      <c r="P146" s="59" t="str">
        <f>Inputs!P139</f>
        <v xml:space="preserve">  [ 51692a1 ]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COO5455</v>
      </c>
      <c r="C147" s="59" t="str">
        <f>Inputs!C140</f>
        <v>UDX500/180</v>
      </c>
      <c r="D147" s="59">
        <f>Inputs!D140</f>
        <v>2465</v>
      </c>
      <c r="E147" s="59">
        <f>Inputs!E140</f>
        <v>2</v>
      </c>
      <c r="F147" s="59">
        <f>Inputs!F140</f>
        <v>6600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10</v>
      </c>
      <c r="N147" s="59">
        <f>Inputs!N140</f>
        <v>9</v>
      </c>
      <c r="O147" s="59">
        <f>Inputs!O140</f>
        <v>1.78</v>
      </c>
      <c r="P147" s="59" t="str">
        <f>Inputs!P140</f>
        <v xml:space="preserve">  [ 5455 ]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BOO5458</v>
      </c>
      <c r="C148" s="59" t="str">
        <f>Inputs!C141</f>
        <v>UD355/112</v>
      </c>
      <c r="D148" s="59">
        <f>Inputs!D141</f>
        <v>840</v>
      </c>
      <c r="E148" s="59">
        <f>Inputs!E141</f>
        <v>2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54</v>
      </c>
      <c r="K148" s="59">
        <f>Inputs!K141</f>
        <v>46</v>
      </c>
      <c r="L148" s="59">
        <f>Inputs!L141</f>
        <v>0</v>
      </c>
      <c r="M148" s="59">
        <f>Inputs!M141</f>
        <v>4.5</v>
      </c>
      <c r="N148" s="59">
        <f>Inputs!N141</f>
        <v>10</v>
      </c>
      <c r="O148" s="59">
        <f>Inputs!O141</f>
        <v>1.78</v>
      </c>
      <c r="P148" s="59" t="str">
        <f>Inputs!P141</f>
        <v xml:space="preserve">  [ 5458 ]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COO5525</v>
      </c>
      <c r="C149" s="59" t="str">
        <f>Inputs!C142</f>
        <v>UCX710/215</v>
      </c>
      <c r="D149" s="59">
        <f>Inputs!D142</f>
        <v>4200</v>
      </c>
      <c r="E149" s="59">
        <f>Inputs!E142</f>
        <v>4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68</v>
      </c>
      <c r="L149" s="59">
        <f>Inputs!L142</f>
        <v>0</v>
      </c>
      <c r="M149" s="59">
        <f>Inputs!M142</f>
        <v>7</v>
      </c>
      <c r="N149" s="59">
        <f>Inputs!N142</f>
        <v>6.5</v>
      </c>
      <c r="O149" s="59">
        <f>Inputs!O142</f>
        <v>1.78</v>
      </c>
      <c r="P149" s="59" t="str">
        <f>Inputs!P142</f>
        <v xml:space="preserve">  [ 5525 ]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COO5526</v>
      </c>
      <c r="C150" s="59" t="str">
        <f>Inputs!C143</f>
        <v>UDX560/160</v>
      </c>
      <c r="D150" s="59">
        <f>Inputs!D143</f>
        <v>683</v>
      </c>
      <c r="E150" s="59">
        <f>Inputs!E143</f>
        <v>6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72</v>
      </c>
      <c r="K150" s="59">
        <f>Inputs!K143</f>
        <v>58</v>
      </c>
      <c r="L150" s="59">
        <f>Inputs!L143</f>
        <v>0</v>
      </c>
      <c r="M150" s="59">
        <f>Inputs!M143</f>
        <v>5</v>
      </c>
      <c r="N150" s="59">
        <f>Inputs!N143</f>
        <v>0.5</v>
      </c>
      <c r="O150" s="59">
        <f>Inputs!O143</f>
        <v>12.5</v>
      </c>
      <c r="P150" s="59" t="str">
        <f>Inputs!P143</f>
        <v xml:space="preserve">  [ 5526 ]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BOO5615</v>
      </c>
      <c r="C151" s="59" t="str">
        <f>Inputs!C144</f>
        <v>UC355/100</v>
      </c>
      <c r="D151" s="59">
        <f>Inputs!D144</f>
        <v>335</v>
      </c>
      <c r="E151" s="59">
        <f>Inputs!E144</f>
        <v>4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60</v>
      </c>
      <c r="K151" s="59">
        <f>Inputs!K144</f>
        <v>50</v>
      </c>
      <c r="L151" s="59">
        <f>Inputs!L144</f>
        <v>0</v>
      </c>
      <c r="M151" s="59">
        <f>Inputs!M144</f>
        <v>5</v>
      </c>
      <c r="N151" s="59">
        <f>Inputs!N144</f>
        <v>3.5</v>
      </c>
      <c r="O151" s="59">
        <f>Inputs!O144</f>
        <v>1.78</v>
      </c>
      <c r="P151" s="59" t="str">
        <f>Inputs!P144</f>
        <v xml:space="preserve">  [ 5615 ]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AOO6479</v>
      </c>
      <c r="C152" s="59" t="str">
        <f>Inputs!C145</f>
        <v>MS4 404-2</v>
      </c>
      <c r="D152" s="59">
        <f>Inputs!D145</f>
        <v>510</v>
      </c>
      <c r="E152" s="59">
        <f>Inputs!E145</f>
        <v>2</v>
      </c>
      <c r="F152" s="59">
        <f>Inputs!F145</f>
        <v>3300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3</v>
      </c>
      <c r="N152" s="59">
        <f>Inputs!N145</f>
        <v>7</v>
      </c>
      <c r="O152" s="59">
        <f>Inputs!O145</f>
        <v>1.79</v>
      </c>
      <c r="P152" s="59" t="str">
        <f>Inputs!P145</f>
        <v xml:space="preserve">  [ 6479 ]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AOO6484</v>
      </c>
      <c r="C153" s="59" t="str">
        <f>Inputs!C146</f>
        <v>MS4 404-2</v>
      </c>
      <c r="D153" s="59">
        <f>Inputs!D146</f>
        <v>450</v>
      </c>
      <c r="E153" s="59">
        <f>Inputs!E146</f>
        <v>2</v>
      </c>
      <c r="F153" s="59">
        <f>Inputs!F146</f>
        <v>6600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40</v>
      </c>
      <c r="L153" s="59">
        <f>Inputs!L146</f>
        <v>0</v>
      </c>
      <c r="M153" s="59">
        <f>Inputs!M146</f>
        <v>4</v>
      </c>
      <c r="N153" s="59">
        <f>Inputs!N146</f>
        <v>6.5</v>
      </c>
      <c r="O153" s="59">
        <f>Inputs!O146</f>
        <v>1.79</v>
      </c>
      <c r="P153" s="59" t="str">
        <f>Inputs!P146</f>
        <v xml:space="preserve">  [ 6484 ]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AOO6496</v>
      </c>
      <c r="C154" s="59" t="str">
        <f>Inputs!C147</f>
        <v>MS4 509</v>
      </c>
      <c r="D154" s="59">
        <f>Inputs!D147</f>
        <v>550</v>
      </c>
      <c r="E154" s="59">
        <f>Inputs!E147</f>
        <v>8</v>
      </c>
      <c r="F154" s="59">
        <f>Inputs!F147</f>
        <v>525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96</v>
      </c>
      <c r="K154" s="59">
        <f>Inputs!K147</f>
        <v>74</v>
      </c>
      <c r="L154" s="59">
        <f>Inputs!L147</f>
        <v>0</v>
      </c>
      <c r="M154" s="59">
        <f>Inputs!M147</f>
        <v>3.5</v>
      </c>
      <c r="N154" s="59">
        <f>Inputs!N147</f>
        <v>4</v>
      </c>
      <c r="O154" s="59">
        <f>Inputs!O147</f>
        <v>1.79</v>
      </c>
      <c r="P154" s="59" t="str">
        <f>Inputs!P147</f>
        <v xml:space="preserve">  [ 6496 ]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AOO6519</v>
      </c>
      <c r="C155" s="59" t="str">
        <f>Inputs!C148</f>
        <v>MS4 500</v>
      </c>
      <c r="D155" s="59">
        <f>Inputs!D148</f>
        <v>1020</v>
      </c>
      <c r="E155" s="59">
        <f>Inputs!E148</f>
        <v>4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38</v>
      </c>
      <c r="L155" s="59">
        <f>Inputs!L148</f>
        <v>0</v>
      </c>
      <c r="M155" s="59">
        <f>Inputs!M148</f>
        <v>4</v>
      </c>
      <c r="N155" s="59">
        <f>Inputs!N148</f>
        <v>5.7</v>
      </c>
      <c r="O155" s="59">
        <f>Inputs!O148</f>
        <v>1.79</v>
      </c>
      <c r="P155" s="59" t="str">
        <f>Inputs!P148</f>
        <v xml:space="preserve">  [ 6519 ]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AOO6559</v>
      </c>
      <c r="C156" s="59" t="str">
        <f>Inputs!C149</f>
        <v>MS4 400-2</v>
      </c>
      <c r="D156" s="59">
        <f>Inputs!D149</f>
        <v>350</v>
      </c>
      <c r="E156" s="59">
        <f>Inputs!E149</f>
        <v>2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3</v>
      </c>
      <c r="N156" s="59">
        <f>Inputs!N149</f>
        <v>6</v>
      </c>
      <c r="O156" s="59">
        <f>Inputs!O149</f>
        <v>1.79</v>
      </c>
      <c r="P156" s="59" t="str">
        <f>Inputs!P149</f>
        <v xml:space="preserve">  [ 6559 ]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AO6638</v>
      </c>
      <c r="C157" s="59" t="str">
        <f>Inputs!C150</f>
        <v>MS4 402-2</v>
      </c>
      <c r="D157" s="59">
        <f>Inputs!D150</f>
        <v>450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6</v>
      </c>
      <c r="O157" s="59">
        <f>Inputs!O150</f>
        <v>1.79</v>
      </c>
      <c r="P157" s="59" t="str">
        <f>Inputs!P150</f>
        <v xml:space="preserve">  [ 6638 ]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AOX6656</v>
      </c>
      <c r="C158" s="59" t="str">
        <f>Inputs!C151</f>
        <v>MS4 509</v>
      </c>
      <c r="D158" s="59">
        <f>Inputs!D151</f>
        <v>325</v>
      </c>
      <c r="E158" s="59">
        <f>Inputs!E151</f>
        <v>6</v>
      </c>
      <c r="F158" s="59">
        <f>Inputs!F151</f>
        <v>11000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72</v>
      </c>
      <c r="K158" s="59">
        <f>Inputs!K151</f>
        <v>54</v>
      </c>
      <c r="L158" s="59">
        <f>Inputs!L151</f>
        <v>1.2396</v>
      </c>
      <c r="M158" s="59">
        <f>Inputs!M151</f>
        <v>3</v>
      </c>
      <c r="N158" s="59">
        <f>Inputs!N151</f>
        <v>2</v>
      </c>
      <c r="O158" s="59">
        <f>Inputs!O151</f>
        <v>1.79</v>
      </c>
      <c r="P158" s="59" t="str">
        <f>Inputs!P151</f>
        <v xml:space="preserve">  [ 6656 ]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AOO6671</v>
      </c>
      <c r="C159" s="59" t="str">
        <f>Inputs!C152</f>
        <v>MS4 452</v>
      </c>
      <c r="D159" s="59">
        <f>Inputs!D152</f>
        <v>560</v>
      </c>
      <c r="E159" s="59">
        <f>Inputs!E152</f>
        <v>6</v>
      </c>
      <c r="F159" s="59">
        <f>Inputs!F152</f>
        <v>3300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54</v>
      </c>
      <c r="K159" s="59">
        <f>Inputs!K152</f>
        <v>42</v>
      </c>
      <c r="L159" s="59">
        <f>Inputs!L152</f>
        <v>1.26</v>
      </c>
      <c r="M159" s="59">
        <f>Inputs!M152</f>
        <v>4</v>
      </c>
      <c r="N159" s="59">
        <f>Inputs!N152</f>
        <v>2.5</v>
      </c>
      <c r="O159" s="59">
        <f>Inputs!O152</f>
        <v>1.79</v>
      </c>
      <c r="P159" s="59" t="str">
        <f>Inputs!P152</f>
        <v xml:space="preserve">  [ 6671 ]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AOX6682</v>
      </c>
      <c r="C160" s="59" t="str">
        <f>Inputs!C153</f>
        <v>MS4 459-2</v>
      </c>
      <c r="D160" s="59">
        <f>Inputs!D153</f>
        <v>480</v>
      </c>
      <c r="E160" s="59">
        <f>Inputs!E153</f>
        <v>2</v>
      </c>
      <c r="F160" s="59">
        <f>Inputs!F153</f>
        <v>690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60</v>
      </c>
      <c r="K160" s="59">
        <f>Inputs!K153</f>
        <v>48</v>
      </c>
      <c r="L160" s="59">
        <f>Inputs!L153</f>
        <v>0</v>
      </c>
      <c r="M160" s="59">
        <f>Inputs!M153</f>
        <v>4.5</v>
      </c>
      <c r="N160" s="59">
        <f>Inputs!N153</f>
        <v>8</v>
      </c>
      <c r="O160" s="59">
        <f>Inputs!O153</f>
        <v>1.79</v>
      </c>
      <c r="P160" s="59" t="str">
        <f>Inputs!P153</f>
        <v xml:space="preserve">  [ 6682 ]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AOX6721</v>
      </c>
      <c r="C161" s="59" t="str">
        <f>Inputs!C154</f>
        <v>MS4 352-4</v>
      </c>
      <c r="D161" s="59">
        <f>Inputs!D154</f>
        <v>320</v>
      </c>
      <c r="E161" s="59">
        <f>Inputs!E154</f>
        <v>4</v>
      </c>
      <c r="F161" s="59">
        <f>Inputs!F154</f>
        <v>6600</v>
      </c>
      <c r="G161" s="59">
        <f>Inputs!G154</f>
        <v>60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36</v>
      </c>
      <c r="L161" s="59">
        <f>Inputs!L154</f>
        <v>1.0601</v>
      </c>
      <c r="M161" s="59">
        <f>Inputs!M154</f>
        <v>3</v>
      </c>
      <c r="N161" s="59">
        <f>Inputs!N154</f>
        <v>0.5</v>
      </c>
      <c r="O161" s="59">
        <f>Inputs!O154</f>
        <v>1.79</v>
      </c>
      <c r="P161" s="59" t="str">
        <f>Inputs!P154</f>
        <v xml:space="preserve">  [ 6721 ]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AOO6740</v>
      </c>
      <c r="C162" s="59" t="str">
        <f>Inputs!C155</f>
        <v>MS4 450-2</v>
      </c>
      <c r="D162" s="59">
        <f>Inputs!D155</f>
        <v>510</v>
      </c>
      <c r="E162" s="59">
        <f>Inputs!E155</f>
        <v>2</v>
      </c>
      <c r="F162" s="59">
        <f>Inputs!F155</f>
        <v>6600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4.5</v>
      </c>
      <c r="N162" s="59">
        <f>Inputs!N155</f>
        <v>6</v>
      </c>
      <c r="O162" s="59">
        <f>Inputs!O155</f>
        <v>1.79</v>
      </c>
      <c r="P162" s="59" t="str">
        <f>Inputs!P155</f>
        <v xml:space="preserve">  [ 6740 ]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AOO6760</v>
      </c>
      <c r="C163" s="59" t="str">
        <f>Inputs!C156</f>
        <v>MS4 455</v>
      </c>
      <c r="D163" s="59">
        <f>Inputs!D156</f>
        <v>550</v>
      </c>
      <c r="E163" s="59">
        <f>Inputs!E156</f>
        <v>8</v>
      </c>
      <c r="F163" s="59">
        <f>Inputs!F156</f>
        <v>415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96</v>
      </c>
      <c r="K163" s="59">
        <f>Inputs!K156</f>
        <v>74</v>
      </c>
      <c r="L163" s="59">
        <f>Inputs!L156</f>
        <v>0</v>
      </c>
      <c r="M163" s="59">
        <f>Inputs!M156</f>
        <v>3</v>
      </c>
      <c r="N163" s="59">
        <f>Inputs!N156</f>
        <v>3</v>
      </c>
      <c r="O163" s="59">
        <f>Inputs!O156</f>
        <v>1.79</v>
      </c>
      <c r="P163" s="59" t="str">
        <f>Inputs!P156</f>
        <v xml:space="preserve">  [ 6760 ]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GM</v>
      </c>
      <c r="B164" s="59" t="str">
        <f>Inputs!B157</f>
        <v>AOO6764</v>
      </c>
      <c r="C164" s="59" t="str">
        <f>Inputs!C157</f>
        <v>MS4 359-4</v>
      </c>
      <c r="D164" s="59">
        <f>Inputs!D157</f>
        <v>450</v>
      </c>
      <c r="E164" s="59">
        <f>Inputs!E157</f>
        <v>4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48</v>
      </c>
      <c r="K164" s="59">
        <f>Inputs!K157</f>
        <v>38</v>
      </c>
      <c r="L164" s="59">
        <f>Inputs!L157</f>
        <v>0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[ 6764 ]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AOO6765</v>
      </c>
      <c r="C165" s="59" t="str">
        <f>Inputs!C158</f>
        <v>MS4 504</v>
      </c>
      <c r="D165" s="59">
        <f>Inputs!D158</f>
        <v>400</v>
      </c>
      <c r="E165" s="59">
        <f>Inputs!E158</f>
        <v>6</v>
      </c>
      <c r="F165" s="59">
        <f>Inputs!F158</f>
        <v>11000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54</v>
      </c>
      <c r="L165" s="59">
        <f>Inputs!L158</f>
        <v>1.2396</v>
      </c>
      <c r="M165" s="59">
        <f>Inputs!M158</f>
        <v>3</v>
      </c>
      <c r="N165" s="59">
        <f>Inputs!N158</f>
        <v>2</v>
      </c>
      <c r="O165" s="59">
        <f>Inputs!O158</f>
        <v>1.79</v>
      </c>
      <c r="P165" s="59" t="str">
        <f>Inputs!P158</f>
        <v xml:space="preserve">  [ 6765 ]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6600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4</v>
      </c>
      <c r="N166" s="59">
        <f>Inputs!N159</f>
        <v>1</v>
      </c>
      <c r="O166" s="59">
        <f>Inputs!O159</f>
        <v>1.79</v>
      </c>
      <c r="P166" s="59" t="str">
        <f>Inputs!P159</f>
        <v xml:space="preserve">  [ 6767 ]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MS4 504</v>
      </c>
      <c r="D167" s="59">
        <f>Inputs!D160</f>
        <v>660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4</v>
      </c>
      <c r="N167" s="59">
        <f>Inputs!N160</f>
        <v>3</v>
      </c>
      <c r="O167" s="59">
        <f>Inputs!O160</f>
        <v>1.79</v>
      </c>
      <c r="P167" s="59" t="str">
        <f>Inputs!P160</f>
        <v xml:space="preserve">  [ 6767t2 ]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AOX6767</v>
      </c>
      <c r="C168" s="59" t="str">
        <f>Inputs!C161</f>
        <v>MS4 502</v>
      </c>
      <c r="D168" s="59">
        <f>Inputs!D161</f>
        <v>550</v>
      </c>
      <c r="E168" s="59">
        <f>Inputs!E161</f>
        <v>8</v>
      </c>
      <c r="F168" s="59">
        <f>Inputs!F161</f>
        <v>3300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72</v>
      </c>
      <c r="K168" s="59">
        <f>Inputs!K161</f>
        <v>88</v>
      </c>
      <c r="L168" s="59">
        <f>Inputs!L161</f>
        <v>0</v>
      </c>
      <c r="M168" s="59">
        <f>Inputs!M161</f>
        <v>4</v>
      </c>
      <c r="N168" s="59">
        <f>Inputs!N161</f>
        <v>1</v>
      </c>
      <c r="O168" s="59">
        <f>Inputs!O161</f>
        <v>1.79</v>
      </c>
      <c r="P168" s="59" t="str">
        <f>Inputs!P161</f>
        <v xml:space="preserve">  [ 6767test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AOO6788</v>
      </c>
      <c r="C169" s="59" t="str">
        <f>Inputs!C162</f>
        <v>MS4 404-2</v>
      </c>
      <c r="D169" s="59">
        <f>Inputs!D162</f>
        <v>500</v>
      </c>
      <c r="E169" s="59">
        <f>Inputs!E162</f>
        <v>2</v>
      </c>
      <c r="F169" s="59">
        <f>Inputs!F162</f>
        <v>6600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40</v>
      </c>
      <c r="L169" s="59">
        <f>Inputs!L162</f>
        <v>0</v>
      </c>
      <c r="M169" s="59">
        <f>Inputs!M162</f>
        <v>4</v>
      </c>
      <c r="N169" s="59">
        <f>Inputs!N162</f>
        <v>6.5</v>
      </c>
      <c r="O169" s="59">
        <f>Inputs!O162</f>
        <v>1.79</v>
      </c>
      <c r="P169" s="59" t="str">
        <f>Inputs!P162</f>
        <v xml:space="preserve">  [ 6788 ]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AOO6825</v>
      </c>
      <c r="C170" s="59" t="str">
        <f>Inputs!C163</f>
        <v>MS4 500</v>
      </c>
      <c r="D170" s="59">
        <f>Inputs!D163</f>
        <v>480</v>
      </c>
      <c r="E170" s="59">
        <f>Inputs!E163</f>
        <v>4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38</v>
      </c>
      <c r="L170" s="59">
        <f>Inputs!L163</f>
        <v>0</v>
      </c>
      <c r="M170" s="59">
        <f>Inputs!M163</f>
        <v>4.5</v>
      </c>
      <c r="N170" s="59">
        <f>Inputs!N163</f>
        <v>5.5</v>
      </c>
      <c r="O170" s="59">
        <f>Inputs!O163</f>
        <v>1.79</v>
      </c>
      <c r="P170" s="59" t="str">
        <f>Inputs!P163</f>
        <v xml:space="preserve">  [ 6825 ]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AOO6852</v>
      </c>
      <c r="C171" s="59" t="str">
        <f>Inputs!C164</f>
        <v>MS4 450</v>
      </c>
      <c r="D171" s="59">
        <f>Inputs!D164</f>
        <v>500</v>
      </c>
      <c r="E171" s="59">
        <f>Inputs!E164</f>
        <v>6</v>
      </c>
      <c r="F171" s="59">
        <f>Inputs!F164</f>
        <v>3300</v>
      </c>
      <c r="G171" s="59">
        <f>Inputs!G164</f>
        <v>50</v>
      </c>
      <c r="H171" s="59">
        <f>Inputs!H164</f>
        <v>1</v>
      </c>
      <c r="I171" s="59" t="str">
        <f>Inputs!I164</f>
        <v>F</v>
      </c>
      <c r="J171" s="59">
        <f>Inputs!J164</f>
        <v>54</v>
      </c>
      <c r="K171" s="59">
        <f>Inputs!K164</f>
        <v>40</v>
      </c>
      <c r="L171" s="59">
        <f>Inputs!L164</f>
        <v>0</v>
      </c>
      <c r="M171" s="59">
        <f>Inputs!M164</f>
        <v>4</v>
      </c>
      <c r="N171" s="59">
        <f>Inputs!N164</f>
        <v>2.5</v>
      </c>
      <c r="O171" s="59">
        <f>Inputs!O164</f>
        <v>1.79</v>
      </c>
      <c r="P171" s="59" t="str">
        <f>Inputs!P164</f>
        <v xml:space="preserve">  [ 6852 ]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AOX6872</v>
      </c>
      <c r="C172" s="59" t="str">
        <f>Inputs!C165</f>
        <v>MS4 450-2</v>
      </c>
      <c r="D172" s="59">
        <f>Inputs!D165</f>
        <v>650</v>
      </c>
      <c r="E172" s="59">
        <f>Inputs!E165</f>
        <v>2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4.5</v>
      </c>
      <c r="N172" s="59">
        <f>Inputs!N165</f>
        <v>8</v>
      </c>
      <c r="O172" s="59">
        <f>Inputs!O165</f>
        <v>1.79</v>
      </c>
      <c r="P172" s="59" t="str">
        <f>Inputs!P165</f>
        <v xml:space="preserve">  [ 6872 ]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AOO6877</v>
      </c>
      <c r="C173" s="59" t="str">
        <f>Inputs!C166</f>
        <v>MS4 450-2</v>
      </c>
      <c r="D173" s="59">
        <f>Inputs!D166</f>
        <v>500</v>
      </c>
      <c r="E173" s="59">
        <f>Inputs!E166</f>
        <v>2</v>
      </c>
      <c r="F173" s="59">
        <f>Inputs!F166</f>
        <v>525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40</v>
      </c>
      <c r="L173" s="59">
        <f>Inputs!L166</f>
        <v>0</v>
      </c>
      <c r="M173" s="59">
        <f>Inputs!M166</f>
        <v>4.5</v>
      </c>
      <c r="N173" s="59">
        <f>Inputs!N166</f>
        <v>8</v>
      </c>
      <c r="O173" s="59">
        <f>Inputs!O166</f>
        <v>1.79</v>
      </c>
      <c r="P173" s="59" t="str">
        <f>Inputs!P166</f>
        <v xml:space="preserve">  [ 6877 ]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AOO6908</v>
      </c>
      <c r="C174" s="59" t="str">
        <f>Inputs!C167</f>
        <v>MS4 500</v>
      </c>
      <c r="D174" s="59">
        <f>Inputs!D167</f>
        <v>850</v>
      </c>
      <c r="E174" s="59">
        <f>Inputs!E167</f>
        <v>4</v>
      </c>
      <c r="F174" s="59">
        <f>Inputs!F167</f>
        <v>690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4</v>
      </c>
      <c r="N174" s="59">
        <f>Inputs!N167</f>
        <v>5.7</v>
      </c>
      <c r="O174" s="59">
        <f>Inputs!O167</f>
        <v>1.79</v>
      </c>
      <c r="P174" s="59" t="str">
        <f>Inputs!P167</f>
        <v xml:space="preserve">  [ 6908 ]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AOO6943</v>
      </c>
      <c r="C175" s="59" t="str">
        <f>Inputs!C168</f>
        <v>MS4 454</v>
      </c>
      <c r="D175" s="59">
        <f>Inputs!D168</f>
        <v>750</v>
      </c>
      <c r="E175" s="59">
        <f>Inputs!E168</f>
        <v>4</v>
      </c>
      <c r="F175" s="59">
        <f>Inputs!F168</f>
        <v>3300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</v>
      </c>
      <c r="N175" s="59">
        <f>Inputs!N168</f>
        <v>3</v>
      </c>
      <c r="O175" s="59">
        <f>Inputs!O168</f>
        <v>1.79</v>
      </c>
      <c r="P175" s="59" t="str">
        <f>Inputs!P168</f>
        <v xml:space="preserve">  [ 6943 ]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AOO6946</v>
      </c>
      <c r="C176" s="59" t="str">
        <f>Inputs!C169</f>
        <v>MS4 500-2</v>
      </c>
      <c r="D176" s="59">
        <f>Inputs!D169</f>
        <v>500</v>
      </c>
      <c r="E176" s="59">
        <f>Inputs!E169</f>
        <v>2</v>
      </c>
      <c r="F176" s="59">
        <f>Inputs!F169</f>
        <v>11000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40</v>
      </c>
      <c r="L176" s="59">
        <f>Inputs!L169</f>
        <v>0</v>
      </c>
      <c r="M176" s="59">
        <f>Inputs!M169</f>
        <v>3.5</v>
      </c>
      <c r="N176" s="59">
        <f>Inputs!N169</f>
        <v>4.5</v>
      </c>
      <c r="O176" s="59">
        <f>Inputs!O169</f>
        <v>1.79</v>
      </c>
      <c r="P176" s="59" t="str">
        <f>Inputs!P169</f>
        <v xml:space="preserve">  [ 6946 ]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AOX6965</v>
      </c>
      <c r="C177" s="59" t="str">
        <f>Inputs!C170</f>
        <v>MS4 450</v>
      </c>
      <c r="D177" s="59">
        <f>Inputs!D170</f>
        <v>600</v>
      </c>
      <c r="E177" s="59">
        <f>Inputs!E170</f>
        <v>4</v>
      </c>
      <c r="F177" s="59">
        <f>Inputs!F170</f>
        <v>6600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38</v>
      </c>
      <c r="L177" s="59">
        <f>Inputs!L170</f>
        <v>0</v>
      </c>
      <c r="M177" s="59">
        <f>Inputs!M170</f>
        <v>3</v>
      </c>
      <c r="N177" s="59">
        <f>Inputs!N170</f>
        <v>4</v>
      </c>
      <c r="O177" s="59">
        <f>Inputs!O170</f>
        <v>1.79</v>
      </c>
      <c r="P177" s="59" t="str">
        <f>Inputs!P170</f>
        <v xml:space="preserve">  [ 6965 ]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AOX6983</v>
      </c>
      <c r="C178" s="59" t="str">
        <f>Inputs!C171</f>
        <v>MS4 354</v>
      </c>
      <c r="D178" s="59">
        <f>Inputs!D171</f>
        <v>350</v>
      </c>
      <c r="E178" s="59">
        <f>Inputs!E171</f>
        <v>6</v>
      </c>
      <c r="F178" s="59">
        <f>Inputs!F171</f>
        <v>4160</v>
      </c>
      <c r="G178" s="59">
        <f>Inputs!G171</f>
        <v>60</v>
      </c>
      <c r="H178" s="59">
        <f>Inputs!H171</f>
        <v>0</v>
      </c>
      <c r="I178" s="59" t="str">
        <f>Inputs!I171</f>
        <v>F</v>
      </c>
      <c r="J178" s="59">
        <f>Inputs!J171</f>
        <v>54</v>
      </c>
      <c r="K178" s="59">
        <f>Inputs!K171</f>
        <v>40</v>
      </c>
      <c r="L178" s="59">
        <f>Inputs!L171</f>
        <v>0</v>
      </c>
      <c r="M178" s="59">
        <f>Inputs!M171</f>
        <v>4</v>
      </c>
      <c r="N178" s="59">
        <f>Inputs!N171</f>
        <v>2</v>
      </c>
      <c r="O178" s="59">
        <f>Inputs!O171</f>
        <v>1.79</v>
      </c>
      <c r="P178" s="59" t="str">
        <f>Inputs!P171</f>
        <v xml:space="preserve">  [ 6983 ]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ASO8184</v>
      </c>
      <c r="C179" s="59" t="str">
        <f>Inputs!C172</f>
        <v>MS4 500</v>
      </c>
      <c r="D179" s="59">
        <f>Inputs!D172</f>
        <v>470</v>
      </c>
      <c r="E179" s="59">
        <f>Inputs!E172</f>
        <v>6</v>
      </c>
      <c r="F179" s="59">
        <f>Inputs!F172</f>
        <v>11000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3</v>
      </c>
      <c r="N179" s="59">
        <f>Inputs!N172</f>
        <v>2</v>
      </c>
      <c r="O179" s="59">
        <f>Inputs!O172</f>
        <v>1.79</v>
      </c>
      <c r="P179" s="59" t="str">
        <f>Inputs!P172</f>
        <v xml:space="preserve">  [ 8184 ]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1.2396</v>
      </c>
      <c r="M180" s="59">
        <f>Inputs!M173</f>
        <v>5</v>
      </c>
      <c r="N180" s="59">
        <f>Inputs!N173</f>
        <v>4</v>
      </c>
      <c r="O180" s="59">
        <f>Inputs!O173</f>
        <v>1.79</v>
      </c>
      <c r="P180" s="59" t="str">
        <f>Inputs!P173</f>
        <v xml:space="preserve">  [ 8196 ]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ASO8196 B</v>
      </c>
      <c r="C181" s="59" t="str">
        <f>Inputs!C174</f>
        <v>MS4 502</v>
      </c>
      <c r="D181" s="59">
        <f>Inputs!D174</f>
        <v>700</v>
      </c>
      <c r="E181" s="59">
        <f>Inputs!E174</f>
        <v>6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72</v>
      </c>
      <c r="K181" s="59">
        <f>Inputs!K174</f>
        <v>54</v>
      </c>
      <c r="L181" s="59">
        <f>Inputs!L174</f>
        <v>0</v>
      </c>
      <c r="M181" s="59">
        <f>Inputs!M174</f>
        <v>5</v>
      </c>
      <c r="N181" s="59">
        <f>Inputs!N174</f>
        <v>4</v>
      </c>
      <c r="O181" s="59">
        <f>Inputs!O174</f>
        <v>1.79</v>
      </c>
      <c r="P181" s="59" t="str">
        <f>Inputs!P174</f>
        <v xml:space="preserve">  [ 8196b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ASO8260</v>
      </c>
      <c r="C182" s="59" t="str">
        <f>Inputs!C175</f>
        <v>MS4 354</v>
      </c>
      <c r="D182" s="59">
        <f>Inputs!D175</f>
        <v>135</v>
      </c>
      <c r="E182" s="59">
        <f>Inputs!E175</f>
        <v>8</v>
      </c>
      <c r="F182" s="59">
        <f>Inputs!F175</f>
        <v>525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5</v>
      </c>
      <c r="N182" s="59">
        <f>Inputs!N175</f>
        <v>0.5</v>
      </c>
      <c r="O182" s="59">
        <f>Inputs!O175</f>
        <v>2.8534604799999999</v>
      </c>
      <c r="P182" s="59" t="str">
        <f>Inputs!P175</f>
        <v xml:space="preserve">  [ 8260 ]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DM</v>
      </c>
      <c r="B183" s="59" t="str">
        <f>Inputs!B176</f>
        <v>ASO8324</v>
      </c>
      <c r="C183" s="59" t="str">
        <f>Inputs!C176</f>
        <v>MS4 450-2</v>
      </c>
      <c r="D183" s="59">
        <f>Inputs!D176</f>
        <v>500</v>
      </c>
      <c r="E183" s="59">
        <f>Inputs!E176</f>
        <v>2</v>
      </c>
      <c r="F183" s="59">
        <f>Inputs!F176</f>
        <v>6600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40</v>
      </c>
      <c r="L183" s="59">
        <f>Inputs!L176</f>
        <v>0</v>
      </c>
      <c r="M183" s="59">
        <f>Inputs!M176</f>
        <v>3</v>
      </c>
      <c r="N183" s="59">
        <f>Inputs!N176</f>
        <v>8</v>
      </c>
      <c r="O183" s="59">
        <f>Inputs!O176</f>
        <v>1.79</v>
      </c>
      <c r="P183" s="59" t="str">
        <f>Inputs!P176</f>
        <v xml:space="preserve">  [ 8324 ]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ASO8359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36</v>
      </c>
      <c r="L184" s="59">
        <f>Inputs!L177</f>
        <v>1.3187</v>
      </c>
      <c r="M184" s="59">
        <f>Inputs!M177</f>
        <v>5</v>
      </c>
      <c r="N184" s="59">
        <f>Inputs!N177</f>
        <v>3.5</v>
      </c>
      <c r="O184" s="59">
        <f>Inputs!O177</f>
        <v>1.79</v>
      </c>
      <c r="P184" s="59" t="str">
        <f>Inputs!P177</f>
        <v xml:space="preserve">  [ 8359 ]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ASO8370</v>
      </c>
      <c r="C185" s="59" t="str">
        <f>Inputs!C178</f>
        <v>MS4 402</v>
      </c>
      <c r="D185" s="59">
        <f>Inputs!D178</f>
        <v>450</v>
      </c>
      <c r="E185" s="59">
        <f>Inputs!E178</f>
        <v>4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38</v>
      </c>
      <c r="L185" s="59">
        <f>Inputs!L178</f>
        <v>0</v>
      </c>
      <c r="M185" s="59">
        <f>Inputs!M178</f>
        <v>5</v>
      </c>
      <c r="N185" s="59">
        <f>Inputs!N178</f>
        <v>2</v>
      </c>
      <c r="O185" s="59">
        <f>Inputs!O178</f>
        <v>1.79</v>
      </c>
      <c r="P185" s="59" t="str">
        <f>Inputs!P178</f>
        <v xml:space="preserve">  [ 8370 ]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ASO8441</v>
      </c>
      <c r="C186" s="59" t="str">
        <f>Inputs!C179</f>
        <v>MS4 454</v>
      </c>
      <c r="D186" s="59">
        <f>Inputs!D179</f>
        <v>600</v>
      </c>
      <c r="E186" s="59">
        <f>Inputs!E179</f>
        <v>6</v>
      </c>
      <c r="F186" s="59">
        <f>Inputs!F179</f>
        <v>3300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54</v>
      </c>
      <c r="K186" s="59">
        <f>Inputs!K179</f>
        <v>42</v>
      </c>
      <c r="L186" s="59">
        <f>Inputs!L179</f>
        <v>1.26</v>
      </c>
      <c r="M186" s="59">
        <f>Inputs!M179</f>
        <v>4</v>
      </c>
      <c r="N186" s="59">
        <f>Inputs!N179</f>
        <v>2.5</v>
      </c>
      <c r="O186" s="59">
        <f>Inputs!O179</f>
        <v>1.79</v>
      </c>
      <c r="P186" s="59" t="str">
        <f>Inputs!P179</f>
        <v xml:space="preserve">  [ 8441 ]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ASO8446</v>
      </c>
      <c r="C187" s="59" t="str">
        <f>Inputs!C180</f>
        <v>MS4 452-2</v>
      </c>
      <c r="D187" s="59">
        <f>Inputs!D180</f>
        <v>630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4.5</v>
      </c>
      <c r="N187" s="59">
        <f>Inputs!N180</f>
        <v>8</v>
      </c>
      <c r="O187" s="59">
        <f>Inputs!O180</f>
        <v>1.79</v>
      </c>
      <c r="P187" s="59" t="str">
        <f>Inputs!P180</f>
        <v xml:space="preserve">  [ 8446 ]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AS8447</v>
      </c>
      <c r="C188" s="59" t="str">
        <f>Inputs!C181</f>
        <v>MS4 400-2</v>
      </c>
      <c r="D188" s="59">
        <f>Inputs!D181</f>
        <v>250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4</v>
      </c>
      <c r="N188" s="59">
        <f>Inputs!N181</f>
        <v>6.5</v>
      </c>
      <c r="O188" s="59">
        <f>Inputs!O181</f>
        <v>1.79</v>
      </c>
      <c r="P188" s="59" t="str">
        <f>Inputs!P181</f>
        <v xml:space="preserve">  [ 8447 ]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AOO6825</v>
      </c>
      <c r="C189" s="59" t="str">
        <f>Inputs!C182</f>
        <v>MS4 500</v>
      </c>
      <c r="D189" s="59">
        <f>Inputs!D182</f>
        <v>600</v>
      </c>
      <c r="E189" s="59">
        <f>Inputs!E182</f>
        <v>4</v>
      </c>
      <c r="F189" s="59">
        <f>Inputs!F182</f>
        <v>10000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4.5</v>
      </c>
      <c r="N189" s="59">
        <f>Inputs!N182</f>
        <v>4.5</v>
      </c>
      <c r="O189" s="59">
        <f>Inputs!O182</f>
        <v>1.79</v>
      </c>
      <c r="P189" s="59" t="str">
        <f>Inputs!P182</f>
        <v xml:space="preserve">  [ 8449 ]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8525a</v>
      </c>
      <c r="C190" s="59" t="str">
        <f>Inputs!C183</f>
        <v>MS4 354-4</v>
      </c>
      <c r="D190" s="59">
        <f>Inputs!D183</f>
        <v>390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36</v>
      </c>
      <c r="L190" s="59">
        <f>Inputs!L183</f>
        <v>1.06</v>
      </c>
      <c r="M190" s="59">
        <f>Inputs!M183</f>
        <v>4</v>
      </c>
      <c r="N190" s="59">
        <f>Inputs!N183</f>
        <v>2</v>
      </c>
      <c r="O190" s="59">
        <f>Inputs!O183</f>
        <v>1.79</v>
      </c>
      <c r="P190" s="59" t="str">
        <f>Inputs!P183</f>
        <v xml:space="preserve">  [ 8525a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ASO8584</v>
      </c>
      <c r="C191" s="59" t="str">
        <f>Inputs!C184</f>
        <v>MS4 503</v>
      </c>
      <c r="D191" s="59">
        <f>Inputs!D184</f>
        <v>900</v>
      </c>
      <c r="E191" s="59">
        <f>Inputs!E184</f>
        <v>4</v>
      </c>
      <c r="F191" s="59">
        <f>Inputs!F184</f>
        <v>660</v>
      </c>
      <c r="G191" s="59">
        <f>Inputs!G184</f>
        <v>50</v>
      </c>
      <c r="H191" s="59">
        <f>Inputs!H184</f>
        <v>1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4</v>
      </c>
      <c r="N191" s="59">
        <f>Inputs!N184</f>
        <v>10</v>
      </c>
      <c r="O191" s="59">
        <f>Inputs!O184</f>
        <v>1.79</v>
      </c>
      <c r="P191" s="59" t="str">
        <f>Inputs!P184</f>
        <v xml:space="preserve">  [ 8584 ]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ASO8609</v>
      </c>
      <c r="C192" s="59" t="str">
        <f>Inputs!C185</f>
        <v>MS4 402-2</v>
      </c>
      <c r="D192" s="59">
        <f>Inputs!D185</f>
        <v>375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3</v>
      </c>
      <c r="N192" s="59">
        <f>Inputs!N185</f>
        <v>5</v>
      </c>
      <c r="O192" s="59">
        <f>Inputs!O185</f>
        <v>1.79</v>
      </c>
      <c r="P192" s="59" t="str">
        <f>Inputs!P185</f>
        <v xml:space="preserve">  [ 8609 ]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AOO2370</v>
      </c>
      <c r="C193" s="59" t="str">
        <f>Inputs!C186</f>
        <v>MS4 404</v>
      </c>
      <c r="D193" s="59">
        <f>Inputs!D186</f>
        <v>550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4</v>
      </c>
      <c r="N193" s="59">
        <f>Inputs!N186</f>
        <v>2</v>
      </c>
      <c r="O193" s="59">
        <f>Inputs!O186</f>
        <v>1.79</v>
      </c>
      <c r="P193" s="59" t="str">
        <f>Inputs!P186</f>
        <v xml:space="preserve">  [ DeeTest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GM</v>
      </c>
      <c r="B194" s="59" t="str">
        <f>Inputs!B187</f>
        <v>AOO2017</v>
      </c>
      <c r="C194" s="59" t="str">
        <f>Inputs!C187</f>
        <v>MS4 350-4</v>
      </c>
      <c r="D194" s="59">
        <f>Inputs!D187</f>
        <v>185</v>
      </c>
      <c r="E194" s="59">
        <f>Inputs!E187</f>
        <v>4</v>
      </c>
      <c r="F194" s="59">
        <f>Inputs!F187</f>
        <v>6600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3</v>
      </c>
      <c r="N194" s="59">
        <f>Inputs!N187</f>
        <v>1</v>
      </c>
      <c r="O194" s="59">
        <f>Inputs!O187</f>
        <v>1.79</v>
      </c>
      <c r="P194" s="59" t="str">
        <f>Inputs!P187</f>
        <v xml:space="preserve">  [ dfgdkfjdokjfd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AOO2013</v>
      </c>
      <c r="C195" s="59" t="str">
        <f>Inputs!C188</f>
        <v>MS4 400</v>
      </c>
      <c r="D195" s="59">
        <f>Inputs!D188</f>
        <v>400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1.3169999999999999</v>
      </c>
      <c r="M195" s="59">
        <f>Inputs!M188</f>
        <v>5</v>
      </c>
      <c r="N195" s="59">
        <f>Inputs!N188</f>
        <v>3.5</v>
      </c>
      <c r="O195" s="59">
        <f>Inputs!O188</f>
        <v>1.79</v>
      </c>
      <c r="P195" s="59" t="str">
        <f>Inputs!P188</f>
        <v xml:space="preserve">  [ Dirren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DM</v>
      </c>
      <c r="B196" s="59" t="str">
        <f>Inputs!B189</f>
        <v>TEST</v>
      </c>
      <c r="C196" s="59" t="str">
        <f>Inputs!C189</f>
        <v>MS4 350-2</v>
      </c>
      <c r="D196" s="59">
        <f>Inputs!D189</f>
        <v>200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3</v>
      </c>
      <c r="N196" s="59">
        <f>Inputs!N189</f>
        <v>3.5</v>
      </c>
      <c r="O196" s="59">
        <f>Inputs!O189</f>
        <v>1.79</v>
      </c>
      <c r="P196" s="59" t="str">
        <f>Inputs!P189</f>
        <v xml:space="preserve">  [ DirrenTest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TRA180009</v>
      </c>
      <c r="C197" s="59" t="str">
        <f>Inputs!C190</f>
        <v>MS4 404</v>
      </c>
      <c r="D197" s="59">
        <f>Inputs!D190</f>
        <v>575</v>
      </c>
      <c r="E197" s="59">
        <f>Inputs!E190</f>
        <v>4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38</v>
      </c>
      <c r="L197" s="59">
        <f>Inputs!L190</f>
        <v>0</v>
      </c>
      <c r="M197" s="59">
        <f>Inputs!M190</f>
        <v>4</v>
      </c>
      <c r="N197" s="59">
        <f>Inputs!N190</f>
        <v>5</v>
      </c>
      <c r="O197" s="59">
        <f>Inputs!O190</f>
        <v>1.79</v>
      </c>
      <c r="P197" s="59" t="str">
        <f>Inputs!P190</f>
        <v xml:space="preserve">  [ DMteat15 ]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AOO2275</v>
      </c>
      <c r="C198" s="59" t="str">
        <f>Inputs!C191</f>
        <v>MS4 402-2</v>
      </c>
      <c r="D198" s="59">
        <f>Inputs!D191</f>
        <v>410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3</v>
      </c>
      <c r="N198" s="59">
        <f>Inputs!N191</f>
        <v>5</v>
      </c>
      <c r="O198" s="59">
        <f>Inputs!O191</f>
        <v>1.79</v>
      </c>
      <c r="P198" s="59" t="str">
        <f>Inputs!P191</f>
        <v xml:space="preserve">  [ DMtesing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AOO2033</v>
      </c>
      <c r="C199" s="59" t="str">
        <f>Inputs!C192</f>
        <v>MS4 404</v>
      </c>
      <c r="D199" s="59">
        <f>Inputs!D192</f>
        <v>450</v>
      </c>
      <c r="E199" s="59">
        <f>Inputs!E192</f>
        <v>6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54</v>
      </c>
      <c r="K199" s="59">
        <f>Inputs!K192</f>
        <v>42</v>
      </c>
      <c r="L199" s="59">
        <f>Inputs!L192</f>
        <v>1</v>
      </c>
      <c r="M199" s="59">
        <f>Inputs!M192</f>
        <v>3</v>
      </c>
      <c r="N199" s="59">
        <f>Inputs!N192</f>
        <v>2</v>
      </c>
      <c r="O199" s="59">
        <f>Inputs!O192</f>
        <v>1.79</v>
      </c>
      <c r="P199" s="59" t="str">
        <f>Inputs!P192</f>
        <v xml:space="preserve">  [ DmTest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Make Sure</v>
      </c>
      <c r="C200" s="59" t="str">
        <f>Inputs!C193</f>
        <v>MS4 350-2</v>
      </c>
      <c r="D200" s="59">
        <f>Inputs!D193</f>
        <v>300</v>
      </c>
      <c r="E200" s="59">
        <f>Inputs!E193</f>
        <v>2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3</v>
      </c>
      <c r="N200" s="59">
        <f>Inputs!N193</f>
        <v>3.5</v>
      </c>
      <c r="O200" s="59">
        <f>Inputs!O193</f>
        <v>1.79</v>
      </c>
      <c r="P200" s="59" t="str">
        <f>Inputs!P193</f>
        <v xml:space="preserve">  [ DmTest10 ]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8</v>
      </c>
      <c r="O201" s="59">
        <f>Inputs!O194</f>
        <v>1.79</v>
      </c>
      <c r="P201" s="59" t="str">
        <f>Inputs!P194</f>
        <v xml:space="preserve">  [ DmTest2 ]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3</v>
      </c>
      <c r="N202" s="59">
        <f>Inputs!N195</f>
        <v>8</v>
      </c>
      <c r="O202" s="59">
        <f>Inputs!O195</f>
        <v>1.79</v>
      </c>
      <c r="P202" s="59" t="str">
        <f>Inputs!P195</f>
        <v xml:space="preserve">  [ DmTest3 ]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AOO2076</v>
      </c>
      <c r="C203" s="59" t="str">
        <f>Inputs!C196</f>
        <v>MS4 454-2</v>
      </c>
      <c r="D203" s="59">
        <f>Inputs!D196</f>
        <v>670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8</v>
      </c>
      <c r="O203" s="59">
        <f>Inputs!O196</f>
        <v>1.79</v>
      </c>
      <c r="P203" s="59" t="str">
        <f>Inputs!P196</f>
        <v xml:space="preserve">  [ DMtest31 ]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PR</v>
      </c>
      <c r="B204" s="59" t="str">
        <f>Inputs!B197</f>
        <v>AOO2380</v>
      </c>
      <c r="C204" s="59" t="str">
        <f>Inputs!C197</f>
        <v>MS4 350-2</v>
      </c>
      <c r="D204" s="59">
        <f>Inputs!D197</f>
        <v>150</v>
      </c>
      <c r="E204" s="59">
        <f>Inputs!E197</f>
        <v>2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3.5</v>
      </c>
      <c r="O204" s="59">
        <f>Inputs!O197</f>
        <v>1.79</v>
      </c>
      <c r="P204" s="59" t="str">
        <f>Inputs!P197</f>
        <v xml:space="preserve">  [ DMtest32 ]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AOO2375</v>
      </c>
      <c r="C205" s="59" t="str">
        <f>Inputs!C198</f>
        <v>MS4 454</v>
      </c>
      <c r="D205" s="59">
        <f>Inputs!D198</f>
        <v>650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4</v>
      </c>
      <c r="N205" s="59">
        <f>Inputs!N198</f>
        <v>3</v>
      </c>
      <c r="O205" s="59">
        <f>Inputs!O198</f>
        <v>1.79</v>
      </c>
      <c r="P205" s="59" t="str">
        <f>Inputs!P198</f>
        <v xml:space="preserve">  [ DMtest33 ]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AOO2371</v>
      </c>
      <c r="C206" s="59" t="str">
        <f>Inputs!C199</f>
        <v>MS4X 454</v>
      </c>
      <c r="D206" s="59">
        <f>Inputs!D199</f>
        <v>675</v>
      </c>
      <c r="E206" s="59">
        <f>Inputs!E199</f>
        <v>4</v>
      </c>
      <c r="F206" s="59">
        <f>Inputs!F199</f>
        <v>6600</v>
      </c>
      <c r="G206" s="59">
        <f>Inputs!G199</f>
        <v>50</v>
      </c>
      <c r="H206" s="59">
        <f>Inputs!H199</f>
        <v>1</v>
      </c>
      <c r="I206" s="59" t="str">
        <f>Inputs!I199</f>
        <v>F</v>
      </c>
      <c r="J206" s="59">
        <f>Inputs!J199</f>
        <v>48</v>
      </c>
      <c r="K206" s="59">
        <f>Inputs!K199</f>
        <v>38</v>
      </c>
      <c r="L206" s="59">
        <f>Inputs!L199</f>
        <v>0</v>
      </c>
      <c r="M206" s="59">
        <f>Inputs!M199</f>
        <v>4</v>
      </c>
      <c r="N206" s="59">
        <f>Inputs!N199</f>
        <v>4</v>
      </c>
      <c r="O206" s="59">
        <f>Inputs!O199</f>
        <v>1.79</v>
      </c>
      <c r="P206" s="59" t="str">
        <f>Inputs!P199</f>
        <v xml:space="preserve">  [ DMtest34 ]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PRO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8</v>
      </c>
      <c r="O207" s="59">
        <f>Inputs!O200</f>
        <v>1.79</v>
      </c>
      <c r="P207" s="59" t="str">
        <f>Inputs!P200</f>
        <v xml:space="preserve">  [ DmTest4 ]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AOO2076</v>
      </c>
      <c r="C208" s="59" t="str">
        <f>Inputs!C201</f>
        <v>MS4 454-2</v>
      </c>
      <c r="D208" s="59">
        <f>Inputs!D201</f>
        <v>670</v>
      </c>
      <c r="E208" s="59">
        <f>Inputs!E201</f>
        <v>2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8</v>
      </c>
      <c r="O208" s="59">
        <f>Inputs!O201</f>
        <v>1.79</v>
      </c>
      <c r="P208" s="59" t="str">
        <f>Inputs!P201</f>
        <v xml:space="preserve">  [ DmTest5 ]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MS4 404</v>
      </c>
      <c r="D209" s="59">
        <f>Inputs!D202</f>
        <v>450</v>
      </c>
      <c r="E209" s="59">
        <f>Inputs!E202</f>
        <v>6</v>
      </c>
      <c r="F209" s="59">
        <f>Inputs!F202</f>
        <v>3300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54</v>
      </c>
      <c r="K209" s="59">
        <f>Inputs!K202</f>
        <v>42</v>
      </c>
      <c r="L209" s="59">
        <f>Inputs!L202</f>
        <v>1</v>
      </c>
      <c r="M209" s="59">
        <f>Inputs!M202</f>
        <v>3</v>
      </c>
      <c r="N209" s="59">
        <f>Inputs!N202</f>
        <v>2</v>
      </c>
      <c r="O209" s="59">
        <f>Inputs!O202</f>
        <v>1.79</v>
      </c>
      <c r="P209" s="59" t="str">
        <f>Inputs!P202</f>
        <v xml:space="preserve">  [ DmTest8 ]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DMTEST AGAIN</v>
      </c>
      <c r="C210" s="59" t="str">
        <f>Inputs!C203</f>
        <v>MS4 400</v>
      </c>
      <c r="D210" s="59">
        <f>Inputs!D203</f>
        <v>500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5</v>
      </c>
      <c r="N210" s="59">
        <f>Inputs!N203</f>
        <v>3.5</v>
      </c>
      <c r="O210" s="59">
        <f>Inputs!O203</f>
        <v>1.79</v>
      </c>
      <c r="P210" s="59" t="str">
        <f>Inputs!P203</f>
        <v xml:space="preserve">  [ DmTest9 ]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AOO2400</v>
      </c>
      <c r="C211" s="59" t="str">
        <f>Inputs!C204</f>
        <v>MS4 352-4</v>
      </c>
      <c r="D211" s="59">
        <f>Inputs!D204</f>
        <v>250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3</v>
      </c>
      <c r="N211" s="59">
        <f>Inputs!N204</f>
        <v>0.5</v>
      </c>
      <c r="O211" s="59">
        <f>Inputs!O204</f>
        <v>1.79</v>
      </c>
      <c r="P211" s="59" t="str">
        <f>Inputs!P204</f>
        <v xml:space="preserve">  [ DMTTest14 ]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PMV</v>
      </c>
      <c r="B212" s="59" t="str">
        <f>Inputs!B205</f>
        <v>AOO2013</v>
      </c>
      <c r="C212" s="59" t="str">
        <f>Inputs!C205</f>
        <v>MS4 400</v>
      </c>
      <c r="D212" s="59">
        <f>Inputs!D205</f>
        <v>400</v>
      </c>
      <c r="E212" s="59">
        <f>Inputs!E205</f>
        <v>4</v>
      </c>
      <c r="F212" s="59">
        <f>Inputs!F205</f>
        <v>3300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36</v>
      </c>
      <c r="L212" s="59">
        <f>Inputs!L205</f>
        <v>1.3169999999999999</v>
      </c>
      <c r="M212" s="59">
        <f>Inputs!M205</f>
        <v>5</v>
      </c>
      <c r="N212" s="59">
        <f>Inputs!N205</f>
        <v>3.5</v>
      </c>
      <c r="O212" s="59">
        <f>Inputs!O205</f>
        <v>1.79</v>
      </c>
      <c r="P212" s="59" t="str">
        <f>Inputs!P205</f>
        <v xml:space="preserve">  [ DWTest1 ]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3</v>
      </c>
      <c r="N213" s="59">
        <f>Inputs!N206</f>
        <v>1</v>
      </c>
      <c r="O213" s="59">
        <f>Inputs!O206</f>
        <v>1.79</v>
      </c>
      <c r="P213" s="59" t="str">
        <f>Inputs!P206</f>
        <v xml:space="preserve">  [ DWTEst2 ]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DW</v>
      </c>
      <c r="B214" s="59" t="str">
        <f>Inputs!B207</f>
        <v>QD34911-02</v>
      </c>
      <c r="C214" s="59" t="str">
        <f>Inputs!C207</f>
        <v>MS4 350-4</v>
      </c>
      <c r="D214" s="59">
        <f>Inputs!D207</f>
        <v>185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3</v>
      </c>
      <c r="N214" s="59">
        <f>Inputs!N207</f>
        <v>1</v>
      </c>
      <c r="O214" s="59">
        <f>Inputs!O207</f>
        <v>1.79</v>
      </c>
      <c r="P214" s="59" t="str">
        <f>Inputs!P207</f>
        <v xml:space="preserve">  [ DW_test1 ]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F010208</v>
      </c>
      <c r="C215" s="59" t="str">
        <f>Inputs!C208</f>
        <v>MS4 452</v>
      </c>
      <c r="D215" s="59">
        <f>Inputs!D208</f>
        <v>575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4</v>
      </c>
      <c r="N215" s="59">
        <f>Inputs!N208</f>
        <v>3</v>
      </c>
      <c r="O215" s="59">
        <f>Inputs!O208</f>
        <v>1.79</v>
      </c>
      <c r="P215" s="59" t="str">
        <f>Inputs!P208</f>
        <v xml:space="preserve">  [ F010208 ]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PR</v>
      </c>
      <c r="B216" s="59" t="str">
        <f>Inputs!B209</f>
        <v>F010254</v>
      </c>
      <c r="C216" s="59" t="str">
        <f>Inputs!C209</f>
        <v>MS4 354-4</v>
      </c>
      <c r="D216" s="59">
        <f>Inputs!D209</f>
        <v>390</v>
      </c>
      <c r="E216" s="59">
        <f>Inputs!E209</f>
        <v>4</v>
      </c>
      <c r="F216" s="59">
        <f>Inputs!F209</f>
        <v>3300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3.12</v>
      </c>
      <c r="N216" s="59">
        <f>Inputs!N209</f>
        <v>2</v>
      </c>
      <c r="O216" s="59">
        <f>Inputs!O209</f>
        <v>1.79</v>
      </c>
      <c r="P216" s="59" t="str">
        <f>Inputs!P209</f>
        <v xml:space="preserve">  [ F010254 ]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F010295</v>
      </c>
      <c r="C217" s="59" t="str">
        <f>Inputs!C210</f>
        <v>MS4 450</v>
      </c>
      <c r="D217" s="59">
        <f>Inputs!D210</f>
        <v>630</v>
      </c>
      <c r="E217" s="59">
        <f>Inputs!E210</f>
        <v>4</v>
      </c>
      <c r="F217" s="59">
        <f>Inputs!F210</f>
        <v>525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3</v>
      </c>
      <c r="N217" s="59">
        <f>Inputs!N210</f>
        <v>4</v>
      </c>
      <c r="O217" s="59">
        <f>Inputs!O210</f>
        <v>2.33</v>
      </c>
      <c r="P217" s="59" t="str">
        <f>Inputs!P210</f>
        <v xml:space="preserve">  [ F010295 ]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F010353</v>
      </c>
      <c r="C218" s="59" t="str">
        <f>Inputs!C211</f>
        <v>MS4 352-4</v>
      </c>
      <c r="D218" s="59">
        <f>Inputs!D211</f>
        <v>250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3</v>
      </c>
      <c r="N218" s="59">
        <f>Inputs!N211</f>
        <v>0.5</v>
      </c>
      <c r="O218" s="59">
        <f>Inputs!O211</f>
        <v>2.33</v>
      </c>
      <c r="P218" s="59" t="str">
        <f>Inputs!P211</f>
        <v xml:space="preserve">  [ F010353 ]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F010362</v>
      </c>
      <c r="C219" s="59" t="str">
        <f>Inputs!C212</f>
        <v>MS4 450</v>
      </c>
      <c r="D219" s="59">
        <f>Inputs!D212</f>
        <v>355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40</v>
      </c>
      <c r="L219" s="59">
        <f>Inputs!L212</f>
        <v>0</v>
      </c>
      <c r="M219" s="59">
        <f>Inputs!M212</f>
        <v>4</v>
      </c>
      <c r="N219" s="59">
        <f>Inputs!N212</f>
        <v>2.5</v>
      </c>
      <c r="O219" s="59">
        <f>Inputs!O212</f>
        <v>1.79</v>
      </c>
      <c r="P219" s="59" t="str">
        <f>Inputs!P212</f>
        <v xml:space="preserve">  [ F010362 ]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FOO8953</v>
      </c>
      <c r="C220" s="59" t="str">
        <f>Inputs!C213</f>
        <v>MS4 400-6</v>
      </c>
      <c r="D220" s="59">
        <f>Inputs!D213</f>
        <v>315</v>
      </c>
      <c r="E220" s="59">
        <f>Inputs!E213</f>
        <v>6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54</v>
      </c>
      <c r="K220" s="59">
        <f>Inputs!K213</f>
        <v>42</v>
      </c>
      <c r="L220" s="59">
        <f>Inputs!L213</f>
        <v>1</v>
      </c>
      <c r="M220" s="59">
        <f>Inputs!M213</f>
        <v>3</v>
      </c>
      <c r="N220" s="59">
        <f>Inputs!N213</f>
        <v>0.5</v>
      </c>
      <c r="O220" s="59">
        <f>Inputs!O213</f>
        <v>1.79</v>
      </c>
      <c r="P220" s="59" t="str">
        <f>Inputs!P213</f>
        <v xml:space="preserve">  [ FOO8953 ]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FOO9075</v>
      </c>
      <c r="C221" s="59" t="str">
        <f>Inputs!C214</f>
        <v>MS4 566</v>
      </c>
      <c r="D221" s="59">
        <f>Inputs!D214</f>
        <v>1800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4.5</v>
      </c>
      <c r="N221" s="59">
        <f>Inputs!N214</f>
        <v>4.5</v>
      </c>
      <c r="O221" s="59">
        <f>Inputs!O214</f>
        <v>1.79</v>
      </c>
      <c r="P221" s="59" t="str">
        <f>Inputs!P214</f>
        <v xml:space="preserve">  [ FOO9075 ]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FOO9706</v>
      </c>
      <c r="C222" s="59" t="str">
        <f>Inputs!C215</f>
        <v>MS4 566</v>
      </c>
      <c r="D222" s="59">
        <f>Inputs!D215</f>
        <v>1450</v>
      </c>
      <c r="E222" s="59">
        <f>Inputs!E215</f>
        <v>4</v>
      </c>
      <c r="F222" s="59">
        <f>Inputs!F215</f>
        <v>11000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60</v>
      </c>
      <c r="K222" s="59">
        <f>Inputs!K215</f>
        <v>50</v>
      </c>
      <c r="L222" s="59">
        <f>Inputs!L215</f>
        <v>0</v>
      </c>
      <c r="M222" s="59">
        <f>Inputs!M215</f>
        <v>4.5</v>
      </c>
      <c r="N222" s="59">
        <f>Inputs!N215</f>
        <v>4.5</v>
      </c>
      <c r="O222" s="59">
        <f>Inputs!O215</f>
        <v>6.3051399999999997</v>
      </c>
      <c r="P222" s="59" t="str">
        <f>Inputs!P215</f>
        <v xml:space="preserve">  [ FOO9706 ]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FX10427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3.12</v>
      </c>
      <c r="N223" s="59">
        <f>Inputs!N216</f>
        <v>5</v>
      </c>
      <c r="O223" s="59">
        <f>Inputs!O216</f>
        <v>1.79</v>
      </c>
      <c r="P223" s="59" t="str">
        <f>Inputs!P216</f>
        <v xml:space="preserve">  [ FX10427 ]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GM</v>
      </c>
      <c r="B224" s="59" t="str">
        <f>Inputs!B217</f>
        <v>AOO2017</v>
      </c>
      <c r="C224" s="59" t="str">
        <f>Inputs!C217</f>
        <v>MS4 350-4</v>
      </c>
      <c r="D224" s="59">
        <f>Inputs!D217</f>
        <v>185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3</v>
      </c>
      <c r="N224" s="59">
        <f>Inputs!N217</f>
        <v>1</v>
      </c>
      <c r="O224" s="59">
        <f>Inputs!O217</f>
        <v>1.79</v>
      </c>
      <c r="P224" s="59" t="str">
        <f>Inputs!P217</f>
        <v xml:space="preserve">  [ GmTest1 ]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AOX2070 Cu</v>
      </c>
      <c r="C225" s="59" t="str">
        <f>Inputs!C218</f>
        <v>MS4 402-2</v>
      </c>
      <c r="D225" s="59">
        <f>Inputs!D218</f>
        <v>450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3</v>
      </c>
      <c r="N225" s="59">
        <f>Inputs!N218</f>
        <v>6</v>
      </c>
      <c r="O225" s="59">
        <f>Inputs!O218</f>
        <v>1.79</v>
      </c>
      <c r="P225" s="59" t="str">
        <f>Inputs!P218</f>
        <v xml:space="preserve">  [ GmTest10 ]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DM</v>
      </c>
      <c r="B226" s="59" t="str">
        <f>Inputs!B219</f>
        <v>TEST</v>
      </c>
      <c r="C226" s="59" t="str">
        <f>Inputs!C219</f>
        <v>MS4 402-2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3</v>
      </c>
      <c r="N226" s="59">
        <f>Inputs!N219</f>
        <v>6</v>
      </c>
      <c r="O226" s="59">
        <f>Inputs!O219</f>
        <v>1.79</v>
      </c>
      <c r="P226" s="59" t="str">
        <f>Inputs!P219</f>
        <v xml:space="preserve">  [ GmTest11 ]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Test G 3</v>
      </c>
      <c r="C227" s="59" t="str">
        <f>Inputs!C220</f>
        <v>MS4 352-4</v>
      </c>
      <c r="D227" s="59">
        <f>Inputs!D220</f>
        <v>260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38</v>
      </c>
      <c r="L227" s="59">
        <f>Inputs!L220</f>
        <v>0</v>
      </c>
      <c r="M227" s="59">
        <f>Inputs!M220</f>
        <v>3</v>
      </c>
      <c r="N227" s="59">
        <f>Inputs!N220</f>
        <v>0.5</v>
      </c>
      <c r="O227" s="59">
        <f>Inputs!O220</f>
        <v>1.79</v>
      </c>
      <c r="P227" s="59" t="str">
        <f>Inputs!P220</f>
        <v xml:space="preserve">  [ GMTEst12 ]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AOO2018</v>
      </c>
      <c r="C228" s="59" t="str">
        <f>Inputs!C221</f>
        <v>MS4 350-2</v>
      </c>
      <c r="D228" s="59">
        <f>Inputs!D221</f>
        <v>200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</v>
      </c>
      <c r="N228" s="59">
        <f>Inputs!N221</f>
        <v>3.5</v>
      </c>
      <c r="O228" s="59">
        <f>Inputs!O221</f>
        <v>1.79</v>
      </c>
      <c r="P228" s="59" t="str">
        <f>Inputs!P221</f>
        <v xml:space="preserve">  [ GMTest16 ]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AOO2013</v>
      </c>
      <c r="C229" s="59" t="str">
        <f>Inputs!C222</f>
        <v>MS4 400</v>
      </c>
      <c r="D229" s="59">
        <f>Inputs!D222</f>
        <v>400</v>
      </c>
      <c r="E229" s="59">
        <f>Inputs!E222</f>
        <v>4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36</v>
      </c>
      <c r="L229" s="59">
        <f>Inputs!L222</f>
        <v>1.3169999999999999</v>
      </c>
      <c r="M229" s="59">
        <f>Inputs!M222</f>
        <v>5</v>
      </c>
      <c r="N229" s="59">
        <f>Inputs!N222</f>
        <v>3.5</v>
      </c>
      <c r="O229" s="59">
        <f>Inputs!O222</f>
        <v>1.79</v>
      </c>
      <c r="P229" s="59" t="str">
        <f>Inputs!P222</f>
        <v xml:space="preserve">  [ GMTest17 ]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AOO2017</v>
      </c>
      <c r="C230" s="59" t="str">
        <f>Inputs!C223</f>
        <v>MS4 350-4</v>
      </c>
      <c r="D230" s="59">
        <f>Inputs!D223</f>
        <v>185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3</v>
      </c>
      <c r="N230" s="59">
        <f>Inputs!N223</f>
        <v>1</v>
      </c>
      <c r="O230" s="59">
        <f>Inputs!O223</f>
        <v>1.79</v>
      </c>
      <c r="P230" s="59" t="str">
        <f>Inputs!P223</f>
        <v xml:space="preserve">  [ GmTest2 ]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GM</v>
      </c>
      <c r="B231" s="59" t="str">
        <f>Inputs!B224</f>
        <v>AOO2373</v>
      </c>
      <c r="C231" s="59" t="str">
        <f>Inputs!C224</f>
        <v>MS4 502</v>
      </c>
      <c r="D231" s="59">
        <f>Inputs!D224</f>
        <v>800</v>
      </c>
      <c r="E231" s="59">
        <f>Inputs!E224</f>
        <v>4</v>
      </c>
      <c r="F231" s="59">
        <f>Inputs!F224</f>
        <v>6600</v>
      </c>
      <c r="G231" s="59">
        <f>Inputs!G224</f>
        <v>50</v>
      </c>
      <c r="H231" s="59">
        <f>Inputs!H224</f>
        <v>1</v>
      </c>
      <c r="I231" s="59" t="str">
        <f>Inputs!I224</f>
        <v>F</v>
      </c>
      <c r="J231" s="59">
        <f>Inputs!J224</f>
        <v>48</v>
      </c>
      <c r="K231" s="59">
        <f>Inputs!K224</f>
        <v>38</v>
      </c>
      <c r="L231" s="59">
        <f>Inputs!L224</f>
        <v>0</v>
      </c>
      <c r="M231" s="59">
        <f>Inputs!M224</f>
        <v>4</v>
      </c>
      <c r="N231" s="59">
        <f>Inputs!N224</f>
        <v>5</v>
      </c>
      <c r="O231" s="59">
        <f>Inputs!O224</f>
        <v>1.79</v>
      </c>
      <c r="P231" s="59" t="str">
        <f>Inputs!P224</f>
        <v xml:space="preserve">  [ GMTest20 ]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DM</v>
      </c>
      <c r="B232" s="59" t="str">
        <f>Inputs!B225</f>
        <v>AOO2076</v>
      </c>
      <c r="C232" s="59" t="str">
        <f>Inputs!C225</f>
        <v>MS4 454-2</v>
      </c>
      <c r="D232" s="59">
        <f>Inputs!D225</f>
        <v>670</v>
      </c>
      <c r="E232" s="59">
        <f>Inputs!E225</f>
        <v>2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3</v>
      </c>
      <c r="N232" s="59">
        <f>Inputs!N225</f>
        <v>8</v>
      </c>
      <c r="O232" s="59">
        <f>Inputs!O225</f>
        <v>1.79</v>
      </c>
      <c r="P232" s="59" t="str">
        <f>Inputs!P225</f>
        <v xml:space="preserve">  [ GmTest5 ]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6</v>
      </c>
      <c r="O233" s="59">
        <f>Inputs!O226</f>
        <v>1.79</v>
      </c>
      <c r="P233" s="59" t="str">
        <f>Inputs!P226</f>
        <v xml:space="preserve">  [ GmTest6 ]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3</v>
      </c>
      <c r="N234" s="59">
        <f>Inputs!N227</f>
        <v>6</v>
      </c>
      <c r="O234" s="59">
        <f>Inputs!O227</f>
        <v>1.79</v>
      </c>
      <c r="P234" s="59" t="str">
        <f>Inputs!P227</f>
        <v xml:space="preserve">  [ GmTEst7 ]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3</v>
      </c>
      <c r="N235" s="59">
        <f>Inputs!N228</f>
        <v>6</v>
      </c>
      <c r="O235" s="59">
        <f>Inputs!O228</f>
        <v>1.79</v>
      </c>
      <c r="P235" s="59" t="str">
        <f>Inputs!P228</f>
        <v xml:space="preserve">  [ GmTest8 ]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AOX2070 Cu</v>
      </c>
      <c r="C236" s="59" t="str">
        <f>Inputs!C229</f>
        <v>MS4 402-2</v>
      </c>
      <c r="D236" s="59">
        <f>Inputs!D229</f>
        <v>450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6</v>
      </c>
      <c r="O236" s="59">
        <f>Inputs!O229</f>
        <v>1.79</v>
      </c>
      <c r="P236" s="59" t="str">
        <f>Inputs!P229</f>
        <v xml:space="preserve">  [ GmTest9 ]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GM</v>
      </c>
      <c r="B237" s="59" t="str">
        <f>Inputs!B230</f>
        <v>AOO2279</v>
      </c>
      <c r="C237" s="59" t="str">
        <f>Inputs!C230</f>
        <v>MS4 354-4</v>
      </c>
      <c r="D237" s="59">
        <f>Inputs!D230</f>
        <v>335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3</v>
      </c>
      <c r="N237" s="59">
        <f>Inputs!N230</f>
        <v>0.7</v>
      </c>
      <c r="O237" s="59">
        <f>Inputs!O230</f>
        <v>1.79</v>
      </c>
      <c r="P237" s="59" t="str">
        <f>Inputs!P230</f>
        <v xml:space="preserve">  [ GTest12 ]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DM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3</v>
      </c>
      <c r="N238" s="59">
        <f>Inputs!N231</f>
        <v>1</v>
      </c>
      <c r="O238" s="59">
        <f>Inputs!O231</f>
        <v>1.79</v>
      </c>
      <c r="P238" s="59" t="str">
        <f>Inputs!P231</f>
        <v xml:space="preserve">  [ NewGerry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AOO2013</v>
      </c>
      <c r="C239" s="59" t="str">
        <f>Inputs!C232</f>
        <v>MS4 400</v>
      </c>
      <c r="D239" s="59">
        <f>Inputs!D232</f>
        <v>400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36</v>
      </c>
      <c r="L239" s="59">
        <f>Inputs!L232</f>
        <v>1.3169999999999999</v>
      </c>
      <c r="M239" s="59">
        <f>Inputs!M232</f>
        <v>5</v>
      </c>
      <c r="N239" s="59">
        <f>Inputs!N232</f>
        <v>3.5</v>
      </c>
      <c r="O239" s="59">
        <f>Inputs!O232</f>
        <v>1.79</v>
      </c>
      <c r="P239" s="59" t="str">
        <f>Inputs!P232</f>
        <v xml:space="preserve">  [ PMVTEST$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TRA180009</v>
      </c>
      <c r="C240" s="59" t="str">
        <f>Inputs!C233</f>
        <v>MS4 404</v>
      </c>
      <c r="D240" s="59">
        <f>Inputs!D233</f>
        <v>575</v>
      </c>
      <c r="E240" s="59">
        <f>Inputs!E233</f>
        <v>4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4</v>
      </c>
      <c r="N240" s="59">
        <f>Inputs!N233</f>
        <v>5</v>
      </c>
      <c r="O240" s="59">
        <f>Inputs!O233</f>
        <v>1.79</v>
      </c>
      <c r="P240" s="59" t="str">
        <f>Inputs!P233</f>
        <v xml:space="preserve">  [ PMVTest1 ]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DM</v>
      </c>
      <c r="B241" s="59" t="str">
        <f>Inputs!B234</f>
        <v>AOO2076</v>
      </c>
      <c r="C241" s="59" t="str">
        <f>Inputs!C234</f>
        <v>MS4 454-2</v>
      </c>
      <c r="D241" s="59">
        <f>Inputs!D234</f>
        <v>670</v>
      </c>
      <c r="E241" s="59">
        <f>Inputs!E234</f>
        <v>2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8</v>
      </c>
      <c r="O241" s="59">
        <f>Inputs!O234</f>
        <v>1.79</v>
      </c>
      <c r="P241" s="59" t="str">
        <f>Inputs!P234</f>
        <v xml:space="preserve">  [ PMVTest3 ]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AOO2013</v>
      </c>
      <c r="C242" s="59" t="str">
        <f>Inputs!C235</f>
        <v>MS4 400</v>
      </c>
      <c r="D242" s="59">
        <f>Inputs!D235</f>
        <v>400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5</v>
      </c>
      <c r="N242" s="59">
        <f>Inputs!N235</f>
        <v>3.5</v>
      </c>
      <c r="O242" s="59">
        <f>Inputs!O235</f>
        <v>1.79</v>
      </c>
      <c r="P242" s="59" t="str">
        <f>Inputs!P235</f>
        <v xml:space="preserve">  [ pmvTest5 ]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Dee</v>
      </c>
      <c r="C243" s="59" t="str">
        <f>Inputs!C236</f>
        <v>MS4 454-2</v>
      </c>
      <c r="D243" s="59">
        <f>Inputs!D236</f>
        <v>670</v>
      </c>
      <c r="E243" s="59">
        <f>Inputs!E236</f>
        <v>2</v>
      </c>
      <c r="F243" s="59">
        <f>Inputs!F236</f>
        <v>6600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3</v>
      </c>
      <c r="N243" s="59">
        <f>Inputs!N236</f>
        <v>8</v>
      </c>
      <c r="O243" s="59">
        <f>Inputs!O236</f>
        <v>1.79</v>
      </c>
      <c r="P243" s="59" t="str">
        <f>Inputs!P236</f>
        <v xml:space="preserve">  [ PMVTest6 ]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AOO2018</v>
      </c>
      <c r="C244" s="59" t="str">
        <f>Inputs!C237</f>
        <v>MS4 350-2</v>
      </c>
      <c r="D244" s="59">
        <f>Inputs!D237</f>
        <v>200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3.5</v>
      </c>
      <c r="O244" s="59">
        <f>Inputs!O237</f>
        <v>1.79</v>
      </c>
      <c r="P244" s="59" t="str">
        <f>Inputs!P237</f>
        <v xml:space="preserve">  [ PMVTeste2 ]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QD33019-02</v>
      </c>
      <c r="C245" s="59" t="str">
        <f>Inputs!C238</f>
        <v>MS4 454</v>
      </c>
      <c r="D245" s="59">
        <f>Inputs!D238</f>
        <v>750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4</v>
      </c>
      <c r="N245" s="59">
        <f>Inputs!N238</f>
        <v>3</v>
      </c>
      <c r="O245" s="59">
        <f>Inputs!O238</f>
        <v>1.79</v>
      </c>
      <c r="P245" s="59" t="str">
        <f>Inputs!P238</f>
        <v xml:space="preserve">  [ Q3301902 ]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QD33019-08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3.12</v>
      </c>
      <c r="N246" s="59">
        <f>Inputs!N239</f>
        <v>1</v>
      </c>
      <c r="O246" s="59">
        <f>Inputs!O239</f>
        <v>1.79</v>
      </c>
      <c r="P246" s="59" t="str">
        <f>Inputs!P239</f>
        <v xml:space="preserve">  [ Q3301908 ]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QD33019-09</v>
      </c>
      <c r="C247" s="59" t="str">
        <f>Inputs!C240</f>
        <v>MS4 359-4</v>
      </c>
      <c r="D247" s="59">
        <f>Inputs!D240</f>
        <v>160</v>
      </c>
      <c r="E247" s="59">
        <f>Inputs!E240</f>
        <v>4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3.12</v>
      </c>
      <c r="N247" s="59">
        <f>Inputs!N240</f>
        <v>1</v>
      </c>
      <c r="O247" s="59">
        <f>Inputs!O240</f>
        <v>1.79</v>
      </c>
      <c r="P247" s="59" t="str">
        <f>Inputs!P240</f>
        <v xml:space="preserve">  [ Q3301909 ]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QD33019-16</v>
      </c>
      <c r="C248" s="59" t="str">
        <f>Inputs!C241</f>
        <v>MS4 404-2</v>
      </c>
      <c r="D248" s="59">
        <f>Inputs!D241</f>
        <v>475</v>
      </c>
      <c r="E248" s="59">
        <f>Inputs!E241</f>
        <v>2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4</v>
      </c>
      <c r="N248" s="59">
        <f>Inputs!N241</f>
        <v>5</v>
      </c>
      <c r="O248" s="59">
        <f>Inputs!O241</f>
        <v>1.79</v>
      </c>
      <c r="P248" s="59" t="str">
        <f>Inputs!P241</f>
        <v xml:space="preserve">  [ Q3301916 ]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QD33019-24</v>
      </c>
      <c r="C249" s="59" t="str">
        <f>Inputs!C242</f>
        <v>MS4 354-4</v>
      </c>
      <c r="D249" s="59">
        <f>Inputs!D242</f>
        <v>315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</v>
      </c>
      <c r="N249" s="59">
        <f>Inputs!N242</f>
        <v>1.5</v>
      </c>
      <c r="O249" s="59">
        <f>Inputs!O242</f>
        <v>1.79</v>
      </c>
      <c r="P249" s="59" t="str">
        <f>Inputs!P242</f>
        <v xml:space="preserve">  [ Q3301924 ]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QD33019-25</v>
      </c>
      <c r="C250" s="59" t="str">
        <f>Inputs!C243</f>
        <v>MS4X 454</v>
      </c>
      <c r="D250" s="59">
        <f>Inputs!D243</f>
        <v>710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4</v>
      </c>
      <c r="N250" s="59">
        <f>Inputs!N243</f>
        <v>4</v>
      </c>
      <c r="O250" s="59">
        <f>Inputs!O243</f>
        <v>1.79</v>
      </c>
      <c r="P250" s="59" t="str">
        <f>Inputs!P243</f>
        <v xml:space="preserve">  [ Q3301925 ]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QD33019-26</v>
      </c>
      <c r="C251" s="59" t="str">
        <f>Inputs!C244</f>
        <v>MS4X 454</v>
      </c>
      <c r="D251" s="59">
        <f>Inputs!D244</f>
        <v>630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4</v>
      </c>
      <c r="N251" s="59">
        <f>Inputs!N244</f>
        <v>3</v>
      </c>
      <c r="O251" s="59">
        <f>Inputs!O244</f>
        <v>1.79</v>
      </c>
      <c r="P251" s="59" t="str">
        <f>Inputs!P244</f>
        <v xml:space="preserve">  [ Q3301926 ]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Q33776F2</v>
      </c>
      <c r="C252" s="59" t="str">
        <f>Inputs!C245</f>
        <v>MS4 454</v>
      </c>
      <c r="D252" s="59">
        <f>Inputs!D245</f>
        <v>720</v>
      </c>
      <c r="E252" s="59">
        <f>Inputs!E245</f>
        <v>4</v>
      </c>
      <c r="F252" s="59">
        <f>Inputs!F245</f>
        <v>690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4</v>
      </c>
      <c r="N252" s="59">
        <f>Inputs!N245</f>
        <v>3</v>
      </c>
      <c r="O252" s="59">
        <f>Inputs!O245</f>
        <v>1.79</v>
      </c>
      <c r="P252" s="59" t="str">
        <f>Inputs!P245</f>
        <v xml:space="preserve">  [ Q33776F2 ]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MS4 404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2</v>
      </c>
      <c r="O253" s="59">
        <f>Inputs!O246</f>
        <v>1.79</v>
      </c>
      <c r="P253" s="59" t="str">
        <f>Inputs!P246</f>
        <v xml:space="preserve">  [ Q33776G2 ]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QD33776</v>
      </c>
      <c r="C254" s="59" t="str">
        <f>Inputs!C247</f>
        <v>MS4 450</v>
      </c>
      <c r="D254" s="59">
        <f>Inputs!D247</f>
        <v>525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4</v>
      </c>
      <c r="N254" s="59">
        <f>Inputs!N247</f>
        <v>3</v>
      </c>
      <c r="O254" s="59">
        <f>Inputs!O247</f>
        <v>1.79</v>
      </c>
      <c r="P254" s="59" t="str">
        <f>Inputs!P247</f>
        <v xml:space="preserve">  [ Q33776G3 ]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Q33776JN</v>
      </c>
      <c r="C255" s="59" t="str">
        <f>Inputs!C248</f>
        <v>MS4 404</v>
      </c>
      <c r="D255" s="59">
        <f>Inputs!D248</f>
        <v>470</v>
      </c>
      <c r="E255" s="59">
        <f>Inputs!E248</f>
        <v>4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36</v>
      </c>
      <c r="L255" s="59">
        <f>Inputs!L248</f>
        <v>1.3169999999999999</v>
      </c>
      <c r="M255" s="59">
        <f>Inputs!M248</f>
        <v>5</v>
      </c>
      <c r="N255" s="59">
        <f>Inputs!N248</f>
        <v>3.5</v>
      </c>
      <c r="O255" s="59">
        <f>Inputs!O248</f>
        <v>1.79</v>
      </c>
      <c r="P255" s="59" t="str">
        <f>Inputs!P248</f>
        <v xml:space="preserve">  [ Q33776JN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QD34366</v>
      </c>
      <c r="C256" s="59" t="str">
        <f>Inputs!C249</f>
        <v>MS4 354</v>
      </c>
      <c r="D256" s="59">
        <f>Inputs!D249</f>
        <v>225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5.5</v>
      </c>
      <c r="N256" s="59">
        <f>Inputs!N249</f>
        <v>1.5</v>
      </c>
      <c r="O256" s="59">
        <f>Inputs!O249</f>
        <v>1.79</v>
      </c>
      <c r="P256" s="59" t="str">
        <f>Inputs!P249</f>
        <v xml:space="preserve">  [ Q34366a6 ]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QD34647-02</v>
      </c>
      <c r="C257" s="59" t="str">
        <f>Inputs!C250</f>
        <v>MS4 502</v>
      </c>
      <c r="D257" s="59">
        <f>Inputs!D250</f>
        <v>560</v>
      </c>
      <c r="E257" s="59">
        <f>Inputs!E250</f>
        <v>8</v>
      </c>
      <c r="F257" s="59">
        <f>Inputs!F250</f>
        <v>400</v>
      </c>
      <c r="G257" s="59">
        <f>Inputs!G250</f>
        <v>50</v>
      </c>
      <c r="H257" s="59">
        <f>Inputs!H250</f>
        <v>1</v>
      </c>
      <c r="I257" s="59" t="str">
        <f>Inputs!I250</f>
        <v>H</v>
      </c>
      <c r="J257" s="59">
        <f>Inputs!J250</f>
        <v>72</v>
      </c>
      <c r="K257" s="59">
        <f>Inputs!K250</f>
        <v>88</v>
      </c>
      <c r="L257" s="59">
        <f>Inputs!L250</f>
        <v>0</v>
      </c>
      <c r="M257" s="59">
        <f>Inputs!M250</f>
        <v>4</v>
      </c>
      <c r="N257" s="59">
        <f>Inputs!N250</f>
        <v>1</v>
      </c>
      <c r="O257" s="59">
        <f>Inputs!O250</f>
        <v>1.79</v>
      </c>
      <c r="P257" s="59" t="str">
        <f>Inputs!P250</f>
        <v xml:space="preserve">  [ Q3464702 ]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</v>
      </c>
      <c r="C258" s="59" t="str">
        <f>Inputs!C251</f>
        <v>MS4 566</v>
      </c>
      <c r="D258" s="59">
        <f>Inputs!D251</f>
        <v>1232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4.5</v>
      </c>
      <c r="N258" s="59">
        <f>Inputs!N251</f>
        <v>3</v>
      </c>
      <c r="O258" s="59">
        <f>Inputs!O251</f>
        <v>1.79</v>
      </c>
      <c r="P258" s="59" t="str">
        <f>Inputs!P251</f>
        <v xml:space="preserve">  [ Q3466201 ]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QD34662-02</v>
      </c>
      <c r="C259" s="59" t="str">
        <f>Inputs!C252</f>
        <v>MS4 502</v>
      </c>
      <c r="D259" s="59">
        <f>Inputs!D252</f>
        <v>731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5</v>
      </c>
      <c r="N259" s="59">
        <f>Inputs!N252</f>
        <v>4</v>
      </c>
      <c r="O259" s="59">
        <f>Inputs!O252</f>
        <v>1.79</v>
      </c>
      <c r="P259" s="59" t="str">
        <f>Inputs!P252</f>
        <v xml:space="preserve">  [ Q3466202 ]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QD34662-03</v>
      </c>
      <c r="C260" s="59" t="str">
        <f>Inputs!C253</f>
        <v>MS4 560</v>
      </c>
      <c r="D260" s="59">
        <f>Inputs!D253</f>
        <v>972</v>
      </c>
      <c r="E260" s="59">
        <f>Inputs!E253</f>
        <v>6</v>
      </c>
      <c r="F260" s="59">
        <f>Inputs!F253</f>
        <v>3300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72</v>
      </c>
      <c r="K260" s="59">
        <f>Inputs!K253</f>
        <v>58</v>
      </c>
      <c r="L260" s="59">
        <f>Inputs!L253</f>
        <v>0</v>
      </c>
      <c r="M260" s="59">
        <f>Inputs!M253</f>
        <v>4.5</v>
      </c>
      <c r="N260" s="59">
        <f>Inputs!N253</f>
        <v>3</v>
      </c>
      <c r="O260" s="59">
        <f>Inputs!O253</f>
        <v>1.79</v>
      </c>
      <c r="P260" s="59" t="str">
        <f>Inputs!P253</f>
        <v xml:space="preserve">  [ Q3466203 ]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PR</v>
      </c>
      <c r="B261" s="59" t="str">
        <f>Inputs!B254</f>
        <v>QD34911-01</v>
      </c>
      <c r="C261" s="59" t="str">
        <f>Inputs!C254</f>
        <v>MS4 350-2</v>
      </c>
      <c r="D261" s="59">
        <f>Inputs!D254</f>
        <v>185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3</v>
      </c>
      <c r="N261" s="59">
        <f>Inputs!N254</f>
        <v>3.5</v>
      </c>
      <c r="O261" s="59">
        <f>Inputs!O254</f>
        <v>1.79</v>
      </c>
      <c r="P261" s="59" t="str">
        <f>Inputs!P254</f>
        <v xml:space="preserve">  [ Q3491101 ]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GM</v>
      </c>
      <c r="B262" s="59" t="str">
        <f>Inputs!B255</f>
        <v>QD34911-02</v>
      </c>
      <c r="C262" s="59" t="str">
        <f>Inputs!C255</f>
        <v>MS4 350-4</v>
      </c>
      <c r="D262" s="59">
        <f>Inputs!D255</f>
        <v>185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3</v>
      </c>
      <c r="N262" s="59">
        <f>Inputs!N255</f>
        <v>1</v>
      </c>
      <c r="O262" s="59">
        <f>Inputs!O255</f>
        <v>1.79</v>
      </c>
      <c r="P262" s="59" t="str">
        <f>Inputs!P255</f>
        <v xml:space="preserve">  [ Q3491102 ]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DM</v>
      </c>
      <c r="B263" s="59" t="str">
        <f>Inputs!B256</f>
        <v>QD34911-03</v>
      </c>
      <c r="C263" s="59" t="str">
        <f>Inputs!C256</f>
        <v>MS4 350-4</v>
      </c>
      <c r="D263" s="59">
        <f>Inputs!D256</f>
        <v>200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3</v>
      </c>
      <c r="N263" s="59">
        <f>Inputs!N256</f>
        <v>1</v>
      </c>
      <c r="O263" s="59">
        <f>Inputs!O256</f>
        <v>2.33</v>
      </c>
      <c r="P263" s="59" t="str">
        <f>Inputs!P256</f>
        <v xml:space="preserve">  [ Q3491103 ]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QD34911-04</v>
      </c>
      <c r="C264" s="59" t="str">
        <f>Inputs!C257</f>
        <v>MS4 352-2</v>
      </c>
      <c r="D264" s="59">
        <f>Inputs!D257</f>
        <v>250</v>
      </c>
      <c r="E264" s="59">
        <f>Inputs!E257</f>
        <v>2</v>
      </c>
      <c r="F264" s="59">
        <f>Inputs!F257</f>
        <v>6270</v>
      </c>
      <c r="G264" s="59">
        <f>Inputs!G257</f>
        <v>49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3</v>
      </c>
      <c r="N264" s="59">
        <f>Inputs!N257</f>
        <v>3.5</v>
      </c>
      <c r="O264" s="59">
        <f>Inputs!O257</f>
        <v>3.17</v>
      </c>
      <c r="P264" s="59" t="str">
        <f>Inputs!P257</f>
        <v xml:space="preserve">  [ Q3491104 ]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GM</v>
      </c>
      <c r="B265" s="59" t="str">
        <f>Inputs!B258</f>
        <v>QD34911-06</v>
      </c>
      <c r="C265" s="59" t="str">
        <f>Inputs!C258</f>
        <v>MS4X 354</v>
      </c>
      <c r="D265" s="59">
        <f>Inputs!D258</f>
        <v>250</v>
      </c>
      <c r="E265" s="59">
        <f>Inputs!E258</f>
        <v>6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54</v>
      </c>
      <c r="K265" s="59">
        <f>Inputs!K258</f>
        <v>42</v>
      </c>
      <c r="L265" s="59">
        <f>Inputs!L258</f>
        <v>0</v>
      </c>
      <c r="M265" s="59">
        <f>Inputs!M258</f>
        <v>5.5</v>
      </c>
      <c r="N265" s="59">
        <f>Inputs!N258</f>
        <v>2</v>
      </c>
      <c r="O265" s="59">
        <f>Inputs!O258</f>
        <v>1.79</v>
      </c>
      <c r="P265" s="59" t="str">
        <f>Inputs!P258</f>
        <v xml:space="preserve">  [ Q3491106 ]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QD34911-07</v>
      </c>
      <c r="C266" s="59" t="str">
        <f>Inputs!C259</f>
        <v>MS4 354-2</v>
      </c>
      <c r="D266" s="59">
        <f>Inputs!D259</f>
        <v>300</v>
      </c>
      <c r="E266" s="59">
        <f>Inputs!E259</f>
        <v>2</v>
      </c>
      <c r="F266" s="59">
        <f>Inputs!F259</f>
        <v>6270</v>
      </c>
      <c r="G266" s="59">
        <f>Inputs!G259</f>
        <v>51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2.2999999999999998</v>
      </c>
      <c r="N266" s="59">
        <f>Inputs!N259</f>
        <v>3.5</v>
      </c>
      <c r="O266" s="59">
        <f>Inputs!O259</f>
        <v>1.79</v>
      </c>
      <c r="P266" s="59" t="str">
        <f>Inputs!P259</f>
        <v xml:space="preserve">  [ Q3491107 ]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PR</v>
      </c>
      <c r="B267" s="59" t="str">
        <f>Inputs!B260</f>
        <v>QD34911-08</v>
      </c>
      <c r="C267" s="59" t="str">
        <f>Inputs!C260</f>
        <v>MS4 354-4</v>
      </c>
      <c r="D267" s="59">
        <f>Inputs!D260</f>
        <v>300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36</v>
      </c>
      <c r="L267" s="59">
        <f>Inputs!L260</f>
        <v>1.0601849999999999</v>
      </c>
      <c r="M267" s="59">
        <f>Inputs!M260</f>
        <v>5</v>
      </c>
      <c r="N267" s="59">
        <f>Inputs!N260</f>
        <v>3</v>
      </c>
      <c r="O267" s="59">
        <f>Inputs!O260</f>
        <v>1.79</v>
      </c>
      <c r="P267" s="59" t="str">
        <f>Inputs!P260</f>
        <v xml:space="preserve">  [ Q3491108 ]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Q3491109</v>
      </c>
      <c r="C268" s="59" t="str">
        <f>Inputs!C261</f>
        <v>MS4 400-6</v>
      </c>
      <c r="D268" s="59">
        <f>Inputs!D261</f>
        <v>300</v>
      </c>
      <c r="E268" s="59">
        <f>Inputs!E261</f>
        <v>6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40</v>
      </c>
      <c r="L268" s="59">
        <f>Inputs!L261</f>
        <v>0</v>
      </c>
      <c r="M268" s="59">
        <f>Inputs!M261</f>
        <v>5</v>
      </c>
      <c r="N268" s="59">
        <f>Inputs!N261</f>
        <v>2</v>
      </c>
      <c r="O268" s="59">
        <f>Inputs!O261</f>
        <v>1.79</v>
      </c>
      <c r="P268" s="59" t="str">
        <f>Inputs!P261</f>
        <v xml:space="preserve">  [ Q3491109 ]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QD34911-10</v>
      </c>
      <c r="C269" s="59" t="str">
        <f>Inputs!C262</f>
        <v>MS4 354-4</v>
      </c>
      <c r="D269" s="59">
        <f>Inputs!D262</f>
        <v>350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4</v>
      </c>
      <c r="N269" s="59">
        <f>Inputs!N262</f>
        <v>2.5</v>
      </c>
      <c r="O269" s="59">
        <f>Inputs!O262</f>
        <v>1.79</v>
      </c>
      <c r="P269" s="59" t="str">
        <f>Inputs!P262</f>
        <v xml:space="preserve">  [ Q3491110 ]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DM</v>
      </c>
      <c r="B270" s="59" t="str">
        <f>Inputs!B263</f>
        <v>QD34911-11</v>
      </c>
      <c r="C270" s="59" t="str">
        <f>Inputs!C263</f>
        <v>MS4X 352-2</v>
      </c>
      <c r="D270" s="59">
        <f>Inputs!D263</f>
        <v>380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3</v>
      </c>
      <c r="N270" s="59">
        <f>Inputs!N263</f>
        <v>5</v>
      </c>
      <c r="O270" s="59">
        <f>Inputs!O263</f>
        <v>1.79</v>
      </c>
      <c r="P270" s="59" t="str">
        <f>Inputs!P263</f>
        <v xml:space="preserve">  [ Q3491111 ]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QD34911-12</v>
      </c>
      <c r="C271" s="59" t="str">
        <f>Inputs!C264</f>
        <v>MS4 404-2</v>
      </c>
      <c r="D271" s="59">
        <f>Inputs!D264</f>
        <v>400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2.2999999999999998</v>
      </c>
      <c r="N271" s="59">
        <f>Inputs!N264</f>
        <v>3</v>
      </c>
      <c r="O271" s="59">
        <f>Inputs!O264</f>
        <v>1.79</v>
      </c>
      <c r="P271" s="59" t="str">
        <f>Inputs!P264</f>
        <v xml:space="preserve">  [ Q3491112 ]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GM</v>
      </c>
      <c r="B272" s="59" t="str">
        <f>Inputs!B265</f>
        <v>Q3491115</v>
      </c>
      <c r="C272" s="59" t="str">
        <f>Inputs!C265</f>
        <v>MS4 402</v>
      </c>
      <c r="D272" s="59">
        <f>Inputs!D265</f>
        <v>400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5</v>
      </c>
      <c r="N272" s="59">
        <f>Inputs!N265</f>
        <v>2.5</v>
      </c>
      <c r="O272" s="59">
        <f>Inputs!O265</f>
        <v>1.79</v>
      </c>
      <c r="P272" s="59" t="str">
        <f>Inputs!P265</f>
        <v xml:space="preserve">  [ Q3491115 ]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QD34911-17</v>
      </c>
      <c r="C273" s="59" t="str">
        <f>Inputs!C266</f>
        <v>MS4 450-2</v>
      </c>
      <c r="D273" s="59">
        <f>Inputs!D266</f>
        <v>450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6</v>
      </c>
      <c r="O273" s="59">
        <f>Inputs!O266</f>
        <v>1.79</v>
      </c>
      <c r="P273" s="59" t="str">
        <f>Inputs!P266</f>
        <v xml:space="preserve">  [ Q3491117 ]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PR</v>
      </c>
      <c r="B274" s="59" t="str">
        <f>Inputs!B267</f>
        <v>QD34911-19</v>
      </c>
      <c r="C274" s="59" t="str">
        <f>Inputs!C267</f>
        <v>MS4 452</v>
      </c>
      <c r="D274" s="59">
        <f>Inputs!D267</f>
        <v>600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3.5</v>
      </c>
      <c r="N274" s="59">
        <f>Inputs!N267</f>
        <v>3</v>
      </c>
      <c r="O274" s="59">
        <f>Inputs!O267</f>
        <v>1.79</v>
      </c>
      <c r="P274" s="59" t="str">
        <f>Inputs!P267</f>
        <v xml:space="preserve">  [ Q3491119 ]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DM</v>
      </c>
      <c r="B275" s="59" t="str">
        <f>Inputs!B268</f>
        <v>QD34911-21</v>
      </c>
      <c r="C275" s="59" t="str">
        <f>Inputs!C268</f>
        <v>MS4 454-2</v>
      </c>
      <c r="D275" s="59">
        <f>Inputs!D268</f>
        <v>670</v>
      </c>
      <c r="E275" s="59">
        <f>Inputs!E268</f>
        <v>2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40</v>
      </c>
      <c r="L275" s="59">
        <f>Inputs!L268</f>
        <v>0</v>
      </c>
      <c r="M275" s="59">
        <f>Inputs!M268</f>
        <v>3.5</v>
      </c>
      <c r="N275" s="59">
        <f>Inputs!N268</f>
        <v>4</v>
      </c>
      <c r="O275" s="59">
        <f>Inputs!O268</f>
        <v>1.79</v>
      </c>
      <c r="P275" s="59" t="str">
        <f>Inputs!P268</f>
        <v xml:space="preserve">  [ Q3491121 ]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QD34911-22</v>
      </c>
      <c r="C276" s="59" t="str">
        <f>Inputs!C269</f>
        <v>MS4 454</v>
      </c>
      <c r="D276" s="59">
        <f>Inputs!D269</f>
        <v>710</v>
      </c>
      <c r="E276" s="59">
        <f>Inputs!E269</f>
        <v>4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5.5</v>
      </c>
      <c r="N276" s="59">
        <f>Inputs!N269</f>
        <v>3.5</v>
      </c>
      <c r="O276" s="59">
        <f>Inputs!O269</f>
        <v>1.79</v>
      </c>
      <c r="P276" s="59" t="str">
        <f>Inputs!P269</f>
        <v xml:space="preserve">  [ Q3491122 ]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QD33656a</v>
      </c>
      <c r="C277" s="59" t="str">
        <f>Inputs!C270</f>
        <v>MS4 452-2</v>
      </c>
      <c r="D277" s="59">
        <f>Inputs!D270</f>
        <v>400</v>
      </c>
      <c r="E277" s="59">
        <f>Inputs!E270</f>
        <v>2</v>
      </c>
      <c r="F277" s="59">
        <f>Inputs!F270</f>
        <v>11000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40</v>
      </c>
      <c r="L277" s="59">
        <f>Inputs!L270</f>
        <v>0</v>
      </c>
      <c r="M277" s="59">
        <f>Inputs!M270</f>
        <v>4.5</v>
      </c>
      <c r="N277" s="59">
        <f>Inputs!N270</f>
        <v>8</v>
      </c>
      <c r="O277" s="59">
        <f>Inputs!O270</f>
        <v>1.79</v>
      </c>
      <c r="P277" s="59" t="str">
        <f>Inputs!P270</f>
        <v xml:space="preserve">  [ QD33656a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QD33721</v>
      </c>
      <c r="C278" s="59" t="str">
        <f>Inputs!C271</f>
        <v>MS4 453</v>
      </c>
      <c r="D278" s="59">
        <f>Inputs!D271</f>
        <v>629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4</v>
      </c>
      <c r="N278" s="59">
        <f>Inputs!N271</f>
        <v>8.5</v>
      </c>
      <c r="O278" s="59">
        <f>Inputs!O271</f>
        <v>1.79</v>
      </c>
      <c r="P278" s="59" t="str">
        <f>Inputs!P271</f>
        <v xml:space="preserve">  [ QD33721 ]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QD33863</v>
      </c>
      <c r="C279" s="59" t="str">
        <f>Inputs!C272</f>
        <v>MS4 402</v>
      </c>
      <c r="D279" s="59">
        <f>Inputs!D272</f>
        <v>500</v>
      </c>
      <c r="E279" s="59">
        <f>Inputs!E272</f>
        <v>4</v>
      </c>
      <c r="F279" s="59">
        <f>Inputs!F272</f>
        <v>525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5</v>
      </c>
      <c r="N279" s="59">
        <f>Inputs!N272</f>
        <v>2.5</v>
      </c>
      <c r="O279" s="59">
        <f>Inputs!O272</f>
        <v>1.79</v>
      </c>
      <c r="P279" s="59" t="str">
        <f>Inputs!P272</f>
        <v xml:space="preserve">  [ QD33863 ]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QD33895</v>
      </c>
      <c r="C280" s="59" t="str">
        <f>Inputs!C273</f>
        <v>MS4 400-6</v>
      </c>
      <c r="D280" s="59">
        <f>Inputs!D273</f>
        <v>358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5</v>
      </c>
      <c r="N280" s="59">
        <f>Inputs!N273</f>
        <v>2</v>
      </c>
      <c r="O280" s="59">
        <f>Inputs!O273</f>
        <v>1.79</v>
      </c>
      <c r="P280" s="59" t="str">
        <f>Inputs!P273</f>
        <v xml:space="preserve">  [ QD33895 ]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QD33989</v>
      </c>
      <c r="C281" s="59" t="str">
        <f>Inputs!C274</f>
        <v>MS4 450</v>
      </c>
      <c r="D281" s="59">
        <f>Inputs!D274</f>
        <v>500</v>
      </c>
      <c r="E281" s="59">
        <f>Inputs!E274</f>
        <v>6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54</v>
      </c>
      <c r="K281" s="59">
        <f>Inputs!K274</f>
        <v>40</v>
      </c>
      <c r="L281" s="59">
        <f>Inputs!L274</f>
        <v>0</v>
      </c>
      <c r="M281" s="59">
        <f>Inputs!M274</f>
        <v>4</v>
      </c>
      <c r="N281" s="59">
        <f>Inputs!N274</f>
        <v>2.5</v>
      </c>
      <c r="O281" s="59">
        <f>Inputs!O274</f>
        <v>1.79</v>
      </c>
      <c r="P281" s="59" t="str">
        <f>Inputs!P274</f>
        <v xml:space="preserve">  [ QD33989 ]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</v>
      </c>
      <c r="C282" s="59" t="str">
        <f>Inputs!C275</f>
        <v>MS4 566</v>
      </c>
      <c r="D282" s="59">
        <f>Inputs!D275</f>
        <v>800</v>
      </c>
      <c r="E282" s="59">
        <f>Inputs!E275</f>
        <v>10</v>
      </c>
      <c r="F282" s="59">
        <f>Inputs!F275</f>
        <v>3300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5.5</v>
      </c>
      <c r="N282" s="59">
        <f>Inputs!N275</f>
        <v>1.5</v>
      </c>
      <c r="O282" s="59">
        <f>Inputs!O275</f>
        <v>1.79</v>
      </c>
      <c r="P282" s="59" t="str">
        <f>Inputs!P275</f>
        <v xml:space="preserve">  [ QD34022 ]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QD34022b</v>
      </c>
      <c r="C283" s="59" t="str">
        <f>Inputs!C276</f>
        <v>MS4 566</v>
      </c>
      <c r="D283" s="59">
        <f>Inputs!D276</f>
        <v>550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5.5</v>
      </c>
      <c r="N283" s="59">
        <f>Inputs!N276</f>
        <v>1.5</v>
      </c>
      <c r="O283" s="59">
        <f>Inputs!O276</f>
        <v>1.79</v>
      </c>
      <c r="P283" s="59" t="str">
        <f>Inputs!P276</f>
        <v xml:space="preserve">  [ QD34022b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QD34022c</v>
      </c>
      <c r="C284" s="59" t="str">
        <f>Inputs!C277</f>
        <v>MS4 636</v>
      </c>
      <c r="D284" s="59">
        <f>Inputs!D277</f>
        <v>800</v>
      </c>
      <c r="E284" s="59">
        <f>Inputs!E277</f>
        <v>10</v>
      </c>
      <c r="F284" s="59">
        <f>Inputs!F277</f>
        <v>11000</v>
      </c>
      <c r="G284" s="59">
        <f>Inputs!G277</f>
        <v>50</v>
      </c>
      <c r="H284" s="59">
        <f>Inputs!H277</f>
        <v>1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5.5</v>
      </c>
      <c r="N284" s="59">
        <f>Inputs!N277</f>
        <v>2</v>
      </c>
      <c r="O284" s="59">
        <f>Inputs!O277</f>
        <v>1.79</v>
      </c>
      <c r="P284" s="59" t="str">
        <f>Inputs!P277</f>
        <v xml:space="preserve">  [ QD34022c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QD34022d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5.5</v>
      </c>
      <c r="N285" s="59">
        <f>Inputs!N278</f>
        <v>1.5</v>
      </c>
      <c r="O285" s="59">
        <f>Inputs!O278</f>
        <v>1.79</v>
      </c>
      <c r="P285" s="59" t="str">
        <f>Inputs!P278</f>
        <v xml:space="preserve">  [ QD34022d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QD34022f</v>
      </c>
      <c r="C286" s="59" t="str">
        <f>Inputs!C279</f>
        <v>MS4 566</v>
      </c>
      <c r="D286" s="59">
        <f>Inputs!D279</f>
        <v>700</v>
      </c>
      <c r="E286" s="59">
        <f>Inputs!E279</f>
        <v>10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90</v>
      </c>
      <c r="K286" s="59">
        <f>Inputs!K279</f>
        <v>74</v>
      </c>
      <c r="L286" s="59">
        <f>Inputs!L279</f>
        <v>0</v>
      </c>
      <c r="M286" s="59">
        <f>Inputs!M279</f>
        <v>5.5</v>
      </c>
      <c r="N286" s="59">
        <f>Inputs!N279</f>
        <v>1.5</v>
      </c>
      <c r="O286" s="59">
        <f>Inputs!O279</f>
        <v>1.79</v>
      </c>
      <c r="P286" s="59" t="str">
        <f>Inputs!P279</f>
        <v xml:space="preserve">  [ QD34022f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QD34025</v>
      </c>
      <c r="C287" s="59" t="str">
        <f>Inputs!C280</f>
        <v>MS4 404</v>
      </c>
      <c r="D287" s="59">
        <f>Inputs!D280</f>
        <v>275</v>
      </c>
      <c r="E287" s="59">
        <f>Inputs!E280</f>
        <v>8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72</v>
      </c>
      <c r="K287" s="59">
        <f>Inputs!K280</f>
        <v>56</v>
      </c>
      <c r="L287" s="59">
        <f>Inputs!L280</f>
        <v>0</v>
      </c>
      <c r="M287" s="59">
        <f>Inputs!M280</f>
        <v>4</v>
      </c>
      <c r="N287" s="59">
        <f>Inputs!N280</f>
        <v>2</v>
      </c>
      <c r="O287" s="59">
        <f>Inputs!O280</f>
        <v>1.79</v>
      </c>
      <c r="P287" s="59" t="str">
        <f>Inputs!P280</f>
        <v xml:space="preserve">  [ QD34025 ]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QD33122B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3.12</v>
      </c>
      <c r="N288" s="59">
        <f>Inputs!N281</f>
        <v>1</v>
      </c>
      <c r="O288" s="59">
        <f>Inputs!O281</f>
        <v>1.79</v>
      </c>
      <c r="P288" s="59" t="str">
        <f>Inputs!P281</f>
        <v xml:space="preserve">  [ QD34122b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QD33122C</v>
      </c>
      <c r="C289" s="59" t="str">
        <f>Inputs!C282</f>
        <v>MS4 350-4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3.12</v>
      </c>
      <c r="N289" s="59">
        <f>Inputs!N282</f>
        <v>1</v>
      </c>
      <c r="O289" s="59">
        <f>Inputs!O282</f>
        <v>3.13</v>
      </c>
      <c r="P289" s="59" t="str">
        <f>Inputs!P282</f>
        <v xml:space="preserve">  [ QD34122c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QD34122-D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5</v>
      </c>
      <c r="N290" s="59">
        <f>Inputs!N283</f>
        <v>2</v>
      </c>
      <c r="O290" s="59">
        <f>Inputs!O283</f>
        <v>1.79</v>
      </c>
      <c r="P290" s="59" t="str">
        <f>Inputs!P283</f>
        <v xml:space="preserve">  [ QD34122d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QD34122-E</v>
      </c>
      <c r="C291" s="59" t="str">
        <f>Inputs!C284</f>
        <v>MS4X 359-4</v>
      </c>
      <c r="D291" s="59">
        <f>Inputs!D284</f>
        <v>225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H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3</v>
      </c>
      <c r="N291" s="59">
        <f>Inputs!N284</f>
        <v>2</v>
      </c>
      <c r="O291" s="59">
        <f>Inputs!O284</f>
        <v>1.79</v>
      </c>
      <c r="P291" s="59" t="str">
        <f>Inputs!P284</f>
        <v xml:space="preserve">  [ QD34122e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QD34133</v>
      </c>
      <c r="C292" s="59" t="str">
        <f>Inputs!C285</f>
        <v>MS4 354-4</v>
      </c>
      <c r="D292" s="59">
        <f>Inputs!D285</f>
        <v>390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36</v>
      </c>
      <c r="L292" s="59">
        <f>Inputs!L285</f>
        <v>1.06</v>
      </c>
      <c r="M292" s="59">
        <f>Inputs!M285</f>
        <v>4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QD34133 ]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TR180006</v>
      </c>
      <c r="C293" s="59" t="str">
        <f>Inputs!C286</f>
        <v>MS4 354-4</v>
      </c>
      <c r="D293" s="59">
        <f>Inputs!D286</f>
        <v>310</v>
      </c>
      <c r="E293" s="59">
        <f>Inputs!E286</f>
        <v>4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3.12</v>
      </c>
      <c r="N293" s="59">
        <f>Inputs!N286</f>
        <v>2</v>
      </c>
      <c r="O293" s="59">
        <f>Inputs!O286</f>
        <v>1.79</v>
      </c>
      <c r="P293" s="59" t="str">
        <f>Inputs!P286</f>
        <v xml:space="preserve">  [ QD34143 ]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QD34351</v>
      </c>
      <c r="C294" s="59" t="str">
        <f>Inputs!C287</f>
        <v>MS4 354</v>
      </c>
      <c r="D294" s="59">
        <f>Inputs!D287</f>
        <v>250</v>
      </c>
      <c r="E294" s="59">
        <f>Inputs!E287</f>
        <v>6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42</v>
      </c>
      <c r="L294" s="59">
        <f>Inputs!L287</f>
        <v>0</v>
      </c>
      <c r="M294" s="59">
        <f>Inputs!M287</f>
        <v>5.5</v>
      </c>
      <c r="N294" s="59">
        <f>Inputs!N287</f>
        <v>1</v>
      </c>
      <c r="O294" s="59">
        <f>Inputs!O287</f>
        <v>1.79</v>
      </c>
      <c r="P294" s="59" t="str">
        <f>Inputs!P287</f>
        <v xml:space="preserve">  [ QD34351 ]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QD34360b</v>
      </c>
      <c r="C295" s="59" t="str">
        <f>Inputs!C288</f>
        <v>MS4 350-4</v>
      </c>
      <c r="D295" s="59">
        <f>Inputs!D288</f>
        <v>250</v>
      </c>
      <c r="E295" s="59">
        <f>Inputs!E288</f>
        <v>4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H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3.12</v>
      </c>
      <c r="N295" s="59">
        <f>Inputs!N288</f>
        <v>1</v>
      </c>
      <c r="O295" s="59">
        <f>Inputs!O288</f>
        <v>1.79</v>
      </c>
      <c r="P295" s="59" t="str">
        <f>Inputs!P288</f>
        <v xml:space="preserve">  [ QD34360b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QD34372</v>
      </c>
      <c r="C296" s="59" t="str">
        <f>Inputs!C289</f>
        <v>MS4 350-2</v>
      </c>
      <c r="D296" s="59">
        <f>Inputs!D289</f>
        <v>180</v>
      </c>
      <c r="E296" s="59">
        <f>Inputs!E289</f>
        <v>2</v>
      </c>
      <c r="F296" s="59">
        <f>Inputs!F289</f>
        <v>690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3</v>
      </c>
      <c r="N296" s="59">
        <f>Inputs!N289</f>
        <v>3.5</v>
      </c>
      <c r="O296" s="59">
        <f>Inputs!O289</f>
        <v>1.79</v>
      </c>
      <c r="P296" s="59" t="str">
        <f>Inputs!P289</f>
        <v xml:space="preserve">  [ QD34372a6 ]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QD34375</v>
      </c>
      <c r="C297" s="59" t="str">
        <f>Inputs!C290</f>
        <v>MS4 400-6</v>
      </c>
      <c r="D297" s="59">
        <f>Inputs!D290</f>
        <v>330</v>
      </c>
      <c r="E297" s="59">
        <f>Inputs!E290</f>
        <v>6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40</v>
      </c>
      <c r="L297" s="59">
        <f>Inputs!L290</f>
        <v>0</v>
      </c>
      <c r="M297" s="59">
        <f>Inputs!M290</f>
        <v>5</v>
      </c>
      <c r="N297" s="59">
        <f>Inputs!N290</f>
        <v>2</v>
      </c>
      <c r="O297" s="59">
        <f>Inputs!O290</f>
        <v>1.79</v>
      </c>
      <c r="P297" s="59" t="str">
        <f>Inputs!P290</f>
        <v xml:space="preserve">  [ QD34375 ]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TR180032</v>
      </c>
      <c r="C298" s="59" t="str">
        <f>Inputs!C291</f>
        <v>MS4 452</v>
      </c>
      <c r="D298" s="59">
        <f>Inputs!D291</f>
        <v>575</v>
      </c>
      <c r="E298" s="59">
        <f>Inputs!E291</f>
        <v>6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54</v>
      </c>
      <c r="K298" s="59">
        <f>Inputs!K291</f>
        <v>42</v>
      </c>
      <c r="L298" s="59">
        <f>Inputs!L291</f>
        <v>1.26</v>
      </c>
      <c r="M298" s="59">
        <f>Inputs!M291</f>
        <v>4</v>
      </c>
      <c r="N298" s="59">
        <f>Inputs!N291</f>
        <v>2.5</v>
      </c>
      <c r="O298" s="59">
        <f>Inputs!O291</f>
        <v>1.79</v>
      </c>
      <c r="P298" s="59" t="str">
        <f>Inputs!P291</f>
        <v xml:space="preserve">  [ QD34387a6 ]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QD34389</v>
      </c>
      <c r="C299" s="59" t="str">
        <f>Inputs!C292</f>
        <v>MS4 359-4</v>
      </c>
      <c r="D299" s="59">
        <f>Inputs!D292</f>
        <v>160</v>
      </c>
      <c r="E299" s="59">
        <f>Inputs!E292</f>
        <v>4</v>
      </c>
      <c r="F299" s="59">
        <f>Inputs!F292</f>
        <v>3000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3.12</v>
      </c>
      <c r="N299" s="59">
        <f>Inputs!N292</f>
        <v>1</v>
      </c>
      <c r="O299" s="59">
        <f>Inputs!O292</f>
        <v>1.79</v>
      </c>
      <c r="P299" s="59" t="str">
        <f>Inputs!P292</f>
        <v xml:space="preserve">  [ QD34389 ]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QD34424</v>
      </c>
      <c r="C300" s="59" t="str">
        <f>Inputs!C293</f>
        <v>MS4 452-2</v>
      </c>
      <c r="D300" s="59">
        <f>Inputs!D293</f>
        <v>720</v>
      </c>
      <c r="E300" s="59">
        <f>Inputs!E293</f>
        <v>2</v>
      </c>
      <c r="F300" s="59">
        <f>Inputs!F293</f>
        <v>660</v>
      </c>
      <c r="G300" s="59">
        <f>Inputs!G293</f>
        <v>50</v>
      </c>
      <c r="H300" s="59">
        <f>Inputs!H293</f>
        <v>1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4.5</v>
      </c>
      <c r="N300" s="59">
        <f>Inputs!N293</f>
        <v>8</v>
      </c>
      <c r="O300" s="59">
        <f>Inputs!O293</f>
        <v>1.79</v>
      </c>
      <c r="P300" s="59" t="str">
        <f>Inputs!P293</f>
        <v xml:space="preserve">  [ QD34424 ]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QD34428</v>
      </c>
      <c r="C301" s="59" t="str">
        <f>Inputs!C294</f>
        <v>MS4 452-2</v>
      </c>
      <c r="D301" s="59">
        <f>Inputs!D294</f>
        <v>355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4.5</v>
      </c>
      <c r="N301" s="59">
        <f>Inputs!N294</f>
        <v>8</v>
      </c>
      <c r="O301" s="59">
        <f>Inputs!O294</f>
        <v>1.79</v>
      </c>
      <c r="P301" s="59" t="str">
        <f>Inputs!P294</f>
        <v xml:space="preserve">  [ QD34428 ]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QD34433</v>
      </c>
      <c r="C302" s="59" t="str">
        <f>Inputs!C295</f>
        <v>MS4 354-4</v>
      </c>
      <c r="D302" s="59">
        <f>Inputs!D295</f>
        <v>350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3.12</v>
      </c>
      <c r="N302" s="59">
        <f>Inputs!N295</f>
        <v>2</v>
      </c>
      <c r="O302" s="59">
        <f>Inputs!O295</f>
        <v>1.79</v>
      </c>
      <c r="P302" s="59" t="str">
        <f>Inputs!P295</f>
        <v xml:space="preserve">  [ QD34433 ]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QD34436a</v>
      </c>
      <c r="C303" s="59" t="str">
        <f>Inputs!C296</f>
        <v>MS4 452-2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4.5</v>
      </c>
      <c r="N303" s="59">
        <f>Inputs!N296</f>
        <v>8</v>
      </c>
      <c r="O303" s="59">
        <f>Inputs!O296</f>
        <v>1.79</v>
      </c>
      <c r="P303" s="59" t="str">
        <f>Inputs!P296</f>
        <v xml:space="preserve">  [ QD34436a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QD34436-E</v>
      </c>
      <c r="C304" s="59" t="str">
        <f>Inputs!C297</f>
        <v>MS4 502-2</v>
      </c>
      <c r="D304" s="59">
        <f>Inputs!D297</f>
        <v>450</v>
      </c>
      <c r="E304" s="59">
        <f>Inputs!E297</f>
        <v>2</v>
      </c>
      <c r="F304" s="59">
        <f>Inputs!F297</f>
        <v>11000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3.5</v>
      </c>
      <c r="N304" s="59">
        <f>Inputs!N297</f>
        <v>7.5</v>
      </c>
      <c r="O304" s="59">
        <f>Inputs!O297</f>
        <v>1.79</v>
      </c>
      <c r="P304" s="59" t="str">
        <f>Inputs!P297</f>
        <v xml:space="preserve">  [ QD34436e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QD34443</v>
      </c>
      <c r="C305" s="59" t="str">
        <f>Inputs!C298</f>
        <v>MS4 404</v>
      </c>
      <c r="D305" s="59">
        <f>Inputs!D298</f>
        <v>500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36</v>
      </c>
      <c r="L305" s="59">
        <f>Inputs!L298</f>
        <v>1.3169999999999999</v>
      </c>
      <c r="M305" s="59">
        <f>Inputs!M298</f>
        <v>5</v>
      </c>
      <c r="N305" s="59">
        <f>Inputs!N298</f>
        <v>3</v>
      </c>
      <c r="O305" s="59">
        <f>Inputs!O298</f>
        <v>1.79</v>
      </c>
      <c r="P305" s="59" t="str">
        <f>Inputs!P298</f>
        <v xml:space="preserve">  [ QD34443 ]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QD34448</v>
      </c>
      <c r="C306" s="59" t="str">
        <f>Inputs!C299</f>
        <v>MS4 452</v>
      </c>
      <c r="D306" s="59">
        <f>Inputs!D299</f>
        <v>575</v>
      </c>
      <c r="E306" s="59">
        <f>Inputs!E299</f>
        <v>4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4</v>
      </c>
      <c r="N306" s="59">
        <f>Inputs!N299</f>
        <v>3</v>
      </c>
      <c r="O306" s="59">
        <f>Inputs!O299</f>
        <v>1.79</v>
      </c>
      <c r="P306" s="59" t="str">
        <f>Inputs!P299</f>
        <v xml:space="preserve">  [ QD34448 ]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</v>
      </c>
      <c r="N307" s="59">
        <f>Inputs!N300</f>
        <v>0.5</v>
      </c>
      <c r="O307" s="59">
        <f>Inputs!O300</f>
        <v>1.79</v>
      </c>
      <c r="P307" s="59" t="str">
        <f>Inputs!P300</f>
        <v xml:space="preserve">  [ QD34451a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AOO2400</v>
      </c>
      <c r="C308" s="59" t="str">
        <f>Inputs!C301</f>
        <v>MS4 352-4</v>
      </c>
      <c r="D308" s="59">
        <f>Inputs!D301</f>
        <v>250</v>
      </c>
      <c r="E308" s="59">
        <f>Inputs!E301</f>
        <v>4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3</v>
      </c>
      <c r="N308" s="59">
        <f>Inputs!N301</f>
        <v>0.5</v>
      </c>
      <c r="O308" s="59">
        <f>Inputs!O301</f>
        <v>2.33</v>
      </c>
      <c r="P308" s="59" t="str">
        <f>Inputs!P301</f>
        <v xml:space="preserve">  [ QD34451b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4</v>
      </c>
      <c r="N309" s="59">
        <f>Inputs!N302</f>
        <v>5</v>
      </c>
      <c r="O309" s="59">
        <f>Inputs!O302</f>
        <v>1.79</v>
      </c>
      <c r="P309" s="59" t="str">
        <f>Inputs!P302</f>
        <v xml:space="preserve">  [ QD34457 ]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QD34457b</v>
      </c>
      <c r="C310" s="59" t="str">
        <f>Inputs!C303</f>
        <v>MS4 504</v>
      </c>
      <c r="D310" s="59">
        <f>Inputs!D303</f>
        <v>1410</v>
      </c>
      <c r="E310" s="59">
        <f>Inputs!E303</f>
        <v>4</v>
      </c>
      <c r="F310" s="59">
        <f>Inputs!F303</f>
        <v>4000</v>
      </c>
      <c r="G310" s="59">
        <f>Inputs!G303</f>
        <v>60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4</v>
      </c>
      <c r="N310" s="59">
        <f>Inputs!N303</f>
        <v>5</v>
      </c>
      <c r="O310" s="59">
        <f>Inputs!O303</f>
        <v>1.79</v>
      </c>
      <c r="P310" s="59" t="str">
        <f>Inputs!P303</f>
        <v xml:space="preserve">  [ QD34457b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</v>
      </c>
      <c r="C311" s="59" t="str">
        <f>Inputs!C304</f>
        <v>MS4 450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3.5</v>
      </c>
      <c r="N311" s="59">
        <f>Inputs!N304</f>
        <v>3</v>
      </c>
      <c r="O311" s="59">
        <f>Inputs!O304</f>
        <v>1.79</v>
      </c>
      <c r="P311" s="59" t="str">
        <f>Inputs!P304</f>
        <v xml:space="preserve">  [ QD34471 ]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QD34471C</v>
      </c>
      <c r="C312" s="59" t="str">
        <f>Inputs!C305</f>
        <v>MS4 452</v>
      </c>
      <c r="D312" s="59">
        <f>Inputs!D305</f>
        <v>553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3.5</v>
      </c>
      <c r="N312" s="59">
        <f>Inputs!N305</f>
        <v>3</v>
      </c>
      <c r="O312" s="59">
        <f>Inputs!O305</f>
        <v>1.79</v>
      </c>
      <c r="P312" s="59" t="str">
        <f>Inputs!P305</f>
        <v xml:space="preserve">  [ QD34471c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QD34490a</v>
      </c>
      <c r="C313" s="59" t="str">
        <f>Inputs!C306</f>
        <v>MS4 502</v>
      </c>
      <c r="D313" s="59">
        <f>Inputs!D306</f>
        <v>1120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1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4</v>
      </c>
      <c r="N313" s="59">
        <f>Inputs!N306</f>
        <v>5.7</v>
      </c>
      <c r="O313" s="59">
        <f>Inputs!O306</f>
        <v>1.79</v>
      </c>
      <c r="P313" s="59" t="str">
        <f>Inputs!P306</f>
        <v xml:space="preserve">  [ QD34490a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QD34490b</v>
      </c>
      <c r="C314" s="59" t="str">
        <f>Inputs!C307</f>
        <v>MS4 354-4</v>
      </c>
      <c r="D314" s="59">
        <f>Inputs!D307</f>
        <v>375</v>
      </c>
      <c r="E314" s="59">
        <f>Inputs!E307</f>
        <v>4</v>
      </c>
      <c r="F314" s="59">
        <f>Inputs!F307</f>
        <v>4160</v>
      </c>
      <c r="G314" s="59">
        <f>Inputs!G307</f>
        <v>60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4</v>
      </c>
      <c r="N314" s="59">
        <f>Inputs!N307</f>
        <v>2.5</v>
      </c>
      <c r="O314" s="59">
        <f>Inputs!O307</f>
        <v>1.79</v>
      </c>
      <c r="P314" s="59" t="str">
        <f>Inputs!P307</f>
        <v xml:space="preserve">  [ QD34490b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MS4 454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4</v>
      </c>
      <c r="N315" s="59">
        <f>Inputs!N308</f>
        <v>3</v>
      </c>
      <c r="O315" s="59">
        <f>Inputs!O308</f>
        <v>1.79</v>
      </c>
      <c r="P315" s="59" t="str">
        <f>Inputs!P308</f>
        <v xml:space="preserve">  [ QD34498 ]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MS4 500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4.5</v>
      </c>
      <c r="N316" s="59">
        <f>Inputs!N309</f>
        <v>4</v>
      </c>
      <c r="O316" s="59">
        <f>Inputs!O309</f>
        <v>2.33</v>
      </c>
      <c r="P316" s="59" t="str">
        <f>Inputs!P309</f>
        <v xml:space="preserve">  [ QD34498a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</v>
      </c>
      <c r="C317" s="59" t="str">
        <f>Inputs!C310</f>
        <v>MS4 454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3</v>
      </c>
      <c r="O317" s="59">
        <f>Inputs!O310</f>
        <v>1.79</v>
      </c>
      <c r="P317" s="59" t="str">
        <f>Inputs!P310</f>
        <v xml:space="preserve">  [ QD34498b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QD34498c</v>
      </c>
      <c r="C318" s="59" t="str">
        <f>Inputs!C311</f>
        <v>MS4 500</v>
      </c>
      <c r="D318" s="59">
        <f>Inputs!D311</f>
        <v>520</v>
      </c>
      <c r="E318" s="59">
        <f>Inputs!E311</f>
        <v>4</v>
      </c>
      <c r="F318" s="59">
        <f>Inputs!F311</f>
        <v>6000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4</v>
      </c>
      <c r="O318" s="59">
        <f>Inputs!O311</f>
        <v>1.79</v>
      </c>
      <c r="P318" s="59" t="str">
        <f>Inputs!P311</f>
        <v xml:space="preserve">  [ QD34498c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QD34499</v>
      </c>
      <c r="C319" s="59" t="str">
        <f>Inputs!C312</f>
        <v>MS4 400-6</v>
      </c>
      <c r="D319" s="59">
        <f>Inputs!D312</f>
        <v>315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54</v>
      </c>
      <c r="K319" s="59">
        <f>Inputs!K312</f>
        <v>40</v>
      </c>
      <c r="L319" s="59">
        <f>Inputs!L312</f>
        <v>0</v>
      </c>
      <c r="M319" s="59">
        <f>Inputs!M312</f>
        <v>5</v>
      </c>
      <c r="N319" s="59">
        <f>Inputs!N312</f>
        <v>2</v>
      </c>
      <c r="O319" s="59">
        <f>Inputs!O312</f>
        <v>1.79</v>
      </c>
      <c r="P319" s="59" t="str">
        <f>Inputs!P312</f>
        <v xml:space="preserve">  [ QD34499 ]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QD34504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660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4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QD34504 ]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QD34505</v>
      </c>
      <c r="C321" s="59" t="str">
        <f>Inputs!C314</f>
        <v>MS4 352-4</v>
      </c>
      <c r="D321" s="59">
        <f>Inputs!D314</f>
        <v>300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H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3</v>
      </c>
      <c r="N321" s="59">
        <f>Inputs!N314</f>
        <v>1</v>
      </c>
      <c r="O321" s="59">
        <f>Inputs!O314</f>
        <v>1.79</v>
      </c>
      <c r="P321" s="59" t="str">
        <f>Inputs!P314</f>
        <v xml:space="preserve">  [ QD34505 ]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QD34511</v>
      </c>
      <c r="C322" s="59" t="str">
        <f>Inputs!C315</f>
        <v>MS4 404</v>
      </c>
      <c r="D322" s="59">
        <f>Inputs!D315</f>
        <v>450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0</v>
      </c>
      <c r="M322" s="59">
        <f>Inputs!M315</f>
        <v>5</v>
      </c>
      <c r="N322" s="59">
        <f>Inputs!N315</f>
        <v>3.5</v>
      </c>
      <c r="O322" s="59">
        <f>Inputs!O315</f>
        <v>1.79</v>
      </c>
      <c r="P322" s="59" t="str">
        <f>Inputs!P315</f>
        <v xml:space="preserve">  [ QD34511 ]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QD34522</v>
      </c>
      <c r="C323" s="59" t="str">
        <f>Inputs!C316</f>
        <v>MS4 454</v>
      </c>
      <c r="D323" s="59">
        <f>Inputs!D316</f>
        <v>650</v>
      </c>
      <c r="E323" s="59">
        <f>Inputs!E316</f>
        <v>4</v>
      </c>
      <c r="F323" s="59">
        <f>Inputs!F316</f>
        <v>6600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QD34522 ]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QD34523</v>
      </c>
      <c r="C324" s="59" t="str">
        <f>Inputs!C317</f>
        <v>MS4 352-4</v>
      </c>
      <c r="D324" s="59">
        <f>Inputs!D317</f>
        <v>300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5</v>
      </c>
      <c r="N324" s="59">
        <f>Inputs!N317</f>
        <v>2</v>
      </c>
      <c r="O324" s="59">
        <f>Inputs!O317</f>
        <v>3.3330000000000002</v>
      </c>
      <c r="P324" s="59" t="str">
        <f>Inputs!P317</f>
        <v xml:space="preserve">  [ QD34523 ]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QD34524</v>
      </c>
      <c r="C325" s="59" t="str">
        <f>Inputs!C318</f>
        <v>MS4 354-4</v>
      </c>
      <c r="D325" s="59">
        <f>Inputs!D318</f>
        <v>350</v>
      </c>
      <c r="E325" s="59">
        <f>Inputs!E318</f>
        <v>4</v>
      </c>
      <c r="F325" s="59">
        <f>Inputs!F318</f>
        <v>400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3</v>
      </c>
      <c r="N325" s="59">
        <f>Inputs!N318</f>
        <v>1.5</v>
      </c>
      <c r="O325" s="59">
        <f>Inputs!O318</f>
        <v>1.79</v>
      </c>
      <c r="P325" s="59" t="str">
        <f>Inputs!P318</f>
        <v xml:space="preserve">  [ QD34524 ]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QD34531</v>
      </c>
      <c r="C326" s="59" t="str">
        <f>Inputs!C319</f>
        <v>MS4 354-4</v>
      </c>
      <c r="D326" s="59">
        <f>Inputs!D319</f>
        <v>315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3</v>
      </c>
      <c r="N326" s="59">
        <f>Inputs!N319</f>
        <v>0.7</v>
      </c>
      <c r="O326" s="59">
        <f>Inputs!O319</f>
        <v>1.79</v>
      </c>
      <c r="P326" s="59" t="str">
        <f>Inputs!P319</f>
        <v xml:space="preserve">  [ QD34531 ]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QD34538</v>
      </c>
      <c r="C327" s="59" t="str">
        <f>Inputs!C320</f>
        <v>MS4 354-4</v>
      </c>
      <c r="D327" s="59">
        <f>Inputs!D320</f>
        <v>330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3.12</v>
      </c>
      <c r="N327" s="59">
        <f>Inputs!N320</f>
        <v>2</v>
      </c>
      <c r="O327" s="59">
        <f>Inputs!O320</f>
        <v>1.79</v>
      </c>
      <c r="P327" s="59" t="str">
        <f>Inputs!P320</f>
        <v xml:space="preserve">  [ QD34538 ]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QD34547</v>
      </c>
      <c r="C328" s="59" t="str">
        <f>Inputs!C321</f>
        <v>MS4 500</v>
      </c>
      <c r="D328" s="59">
        <f>Inputs!D321</f>
        <v>600</v>
      </c>
      <c r="E328" s="59">
        <f>Inputs!E321</f>
        <v>6</v>
      </c>
      <c r="F328" s="59">
        <f>Inputs!F321</f>
        <v>6600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72</v>
      </c>
      <c r="K328" s="59">
        <f>Inputs!K321</f>
        <v>58</v>
      </c>
      <c r="L328" s="59">
        <f>Inputs!L321</f>
        <v>0</v>
      </c>
      <c r="M328" s="59">
        <f>Inputs!M321</f>
        <v>5</v>
      </c>
      <c r="N328" s="59">
        <f>Inputs!N321</f>
        <v>4</v>
      </c>
      <c r="O328" s="59">
        <f>Inputs!O321</f>
        <v>1.79</v>
      </c>
      <c r="P328" s="59" t="str">
        <f>Inputs!P321</f>
        <v xml:space="preserve">  [ QD34547 ]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QD34551 A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690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4</v>
      </c>
      <c r="N329" s="59">
        <f>Inputs!N322</f>
        <v>5</v>
      </c>
      <c r="O329" s="59">
        <f>Inputs!O322</f>
        <v>1.79</v>
      </c>
      <c r="P329" s="59" t="str">
        <f>Inputs!P322</f>
        <v xml:space="preserve">  [ QD34551a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DW</v>
      </c>
      <c r="B330" s="59" t="str">
        <f>Inputs!B323</f>
        <v>QD34551 B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1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4</v>
      </c>
      <c r="N330" s="59">
        <f>Inputs!N323</f>
        <v>5</v>
      </c>
      <c r="O330" s="59">
        <f>Inputs!O323</f>
        <v>1.79</v>
      </c>
      <c r="P330" s="59" t="str">
        <f>Inputs!P323</f>
        <v xml:space="preserve">  [ QD34551b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 B</v>
      </c>
      <c r="C331" s="59" t="str">
        <f>Inputs!C324</f>
        <v>MS4 354-4</v>
      </c>
      <c r="D331" s="59">
        <f>Inputs!D324</f>
        <v>335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36</v>
      </c>
      <c r="L331" s="59">
        <f>Inputs!L324</f>
        <v>1.0601849999999999</v>
      </c>
      <c r="M331" s="59">
        <f>Inputs!M324</f>
        <v>3</v>
      </c>
      <c r="N331" s="59">
        <f>Inputs!N324</f>
        <v>0.7</v>
      </c>
      <c r="O331" s="59">
        <f>Inputs!O324</f>
        <v>1.79</v>
      </c>
      <c r="P331" s="59" t="str">
        <f>Inputs!P324</f>
        <v xml:space="preserve">  [ QD34561b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QD34561c</v>
      </c>
      <c r="C332" s="59" t="str">
        <f>Inputs!C325</f>
        <v>MS4 352</v>
      </c>
      <c r="D332" s="59">
        <f>Inputs!D325</f>
        <v>170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42</v>
      </c>
      <c r="L332" s="59">
        <f>Inputs!L325</f>
        <v>0</v>
      </c>
      <c r="M332" s="59">
        <f>Inputs!M325</f>
        <v>5.5</v>
      </c>
      <c r="N332" s="59">
        <f>Inputs!N325</f>
        <v>1</v>
      </c>
      <c r="O332" s="59">
        <f>Inputs!O325</f>
        <v>1.79</v>
      </c>
      <c r="P332" s="59" t="str">
        <f>Inputs!P325</f>
        <v xml:space="preserve">  [ QD34561c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QD34563</v>
      </c>
      <c r="C333" s="59" t="str">
        <f>Inputs!C326</f>
        <v>MS4 450</v>
      </c>
      <c r="D333" s="59">
        <f>Inputs!D326</f>
        <v>630</v>
      </c>
      <c r="E333" s="59">
        <f>Inputs!E326</f>
        <v>4</v>
      </c>
      <c r="F333" s="59">
        <f>Inputs!F326</f>
        <v>525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5</v>
      </c>
      <c r="O333" s="59">
        <f>Inputs!O326</f>
        <v>2.33</v>
      </c>
      <c r="P333" s="59" t="str">
        <f>Inputs!P326</f>
        <v xml:space="preserve">  [ QD34563 ]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QD34572a</v>
      </c>
      <c r="C334" s="59" t="str">
        <f>Inputs!C327</f>
        <v>MS4 500</v>
      </c>
      <c r="D334" s="59">
        <f>Inputs!D327</f>
        <v>550</v>
      </c>
      <c r="E334" s="59">
        <f>Inputs!E327</f>
        <v>4</v>
      </c>
      <c r="F334" s="59">
        <f>Inputs!F327</f>
        <v>11000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4.5</v>
      </c>
      <c r="N334" s="59">
        <f>Inputs!N327</f>
        <v>4</v>
      </c>
      <c r="O334" s="59">
        <f>Inputs!O327</f>
        <v>1.79</v>
      </c>
      <c r="P334" s="59" t="str">
        <f>Inputs!P327</f>
        <v xml:space="preserve">  [ QD34572a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QD34575</v>
      </c>
      <c r="C335" s="59" t="str">
        <f>Inputs!C328</f>
        <v>MS4 452</v>
      </c>
      <c r="D335" s="59">
        <f>Inputs!D328</f>
        <v>650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4</v>
      </c>
      <c r="N335" s="59">
        <f>Inputs!N328</f>
        <v>3</v>
      </c>
      <c r="O335" s="59">
        <f>Inputs!O328</f>
        <v>1.79</v>
      </c>
      <c r="P335" s="59" t="str">
        <f>Inputs!P328</f>
        <v xml:space="preserve">  [ QD34575 ]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QD34578</v>
      </c>
      <c r="C336" s="59" t="str">
        <f>Inputs!C329</f>
        <v>MS4 400-6</v>
      </c>
      <c r="D336" s="59">
        <f>Inputs!D329</f>
        <v>315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40</v>
      </c>
      <c r="L336" s="59">
        <f>Inputs!L329</f>
        <v>0</v>
      </c>
      <c r="M336" s="59">
        <f>Inputs!M329</f>
        <v>5</v>
      </c>
      <c r="N336" s="59">
        <f>Inputs!N329</f>
        <v>2</v>
      </c>
      <c r="O336" s="59">
        <f>Inputs!O329</f>
        <v>1.79</v>
      </c>
      <c r="P336" s="59" t="str">
        <f>Inputs!P329</f>
        <v xml:space="preserve">  [ QD34578 ]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QD34579</v>
      </c>
      <c r="C337" s="59" t="str">
        <f>Inputs!C330</f>
        <v>MS4 404</v>
      </c>
      <c r="D337" s="59">
        <f>Inputs!D330</f>
        <v>475</v>
      </c>
      <c r="E337" s="59">
        <f>Inputs!E330</f>
        <v>6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1</v>
      </c>
      <c r="M337" s="59">
        <f>Inputs!M330</f>
        <v>3</v>
      </c>
      <c r="N337" s="59">
        <f>Inputs!N330</f>
        <v>2</v>
      </c>
      <c r="O337" s="59">
        <f>Inputs!O330</f>
        <v>1.79</v>
      </c>
      <c r="P337" s="59" t="str">
        <f>Inputs!P330</f>
        <v xml:space="preserve">  [ QD34579 ]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AOO2239</v>
      </c>
      <c r="C338" s="59" t="str">
        <f>Inputs!C331</f>
        <v>MS4 352-2</v>
      </c>
      <c r="D338" s="59">
        <f>Inputs!D331</f>
        <v>315</v>
      </c>
      <c r="E338" s="59">
        <f>Inputs!E331</f>
        <v>2</v>
      </c>
      <c r="F338" s="59">
        <f>Inputs!F331</f>
        <v>2200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3.12</v>
      </c>
      <c r="N338" s="59">
        <f>Inputs!N331</f>
        <v>3.5</v>
      </c>
      <c r="O338" s="59">
        <f>Inputs!O331</f>
        <v>1.79</v>
      </c>
      <c r="P338" s="59" t="str">
        <f>Inputs!P331</f>
        <v xml:space="preserve">  [ QD34580 ]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TRA180018</v>
      </c>
      <c r="C339" s="59" t="str">
        <f>Inputs!C332</f>
        <v>MS4 454</v>
      </c>
      <c r="D339" s="59">
        <f>Inputs!D332</f>
        <v>750</v>
      </c>
      <c r="E339" s="59">
        <f>Inputs!E332</f>
        <v>4</v>
      </c>
      <c r="F339" s="59">
        <f>Inputs!F332</f>
        <v>6600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4</v>
      </c>
      <c r="N339" s="59">
        <f>Inputs!N332</f>
        <v>3</v>
      </c>
      <c r="O339" s="59">
        <f>Inputs!O332</f>
        <v>1.79</v>
      </c>
      <c r="P339" s="59" t="str">
        <f>Inputs!P332</f>
        <v xml:space="preserve">  [ QD34595 ]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QD34604</v>
      </c>
      <c r="C340" s="59" t="str">
        <f>Inputs!C333</f>
        <v>MS4 400</v>
      </c>
      <c r="D340" s="59">
        <f>Inputs!D333</f>
        <v>390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5</v>
      </c>
      <c r="N340" s="59">
        <f>Inputs!N333</f>
        <v>2.5</v>
      </c>
      <c r="O340" s="59">
        <f>Inputs!O333</f>
        <v>1.79</v>
      </c>
      <c r="P340" s="59" t="str">
        <f>Inputs!P333</f>
        <v xml:space="preserve">  [ QD34604 ]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QD34608 A</v>
      </c>
      <c r="C341" s="59" t="str">
        <f>Inputs!C334</f>
        <v>MS4 400</v>
      </c>
      <c r="D341" s="59">
        <f>Inputs!D334</f>
        <v>375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0</v>
      </c>
      <c r="I341" s="59" t="str">
        <f>Inputs!I334</f>
        <v>H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5</v>
      </c>
      <c r="N341" s="59">
        <f>Inputs!N334</f>
        <v>2.5</v>
      </c>
      <c r="O341" s="59">
        <f>Inputs!O334</f>
        <v>1.79</v>
      </c>
      <c r="P341" s="59" t="str">
        <f>Inputs!P334</f>
        <v xml:space="preserve">  [ QD34608a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QD34611</v>
      </c>
      <c r="C342" s="59" t="str">
        <f>Inputs!C335</f>
        <v>MS4 354-2</v>
      </c>
      <c r="D342" s="59">
        <f>Inputs!D335</f>
        <v>365</v>
      </c>
      <c r="E342" s="59">
        <f>Inputs!E335</f>
        <v>2</v>
      </c>
      <c r="F342" s="59">
        <f>Inputs!F335</f>
        <v>2200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3.04</v>
      </c>
      <c r="N342" s="59">
        <f>Inputs!N335</f>
        <v>3.5</v>
      </c>
      <c r="O342" s="59">
        <f>Inputs!O335</f>
        <v>1.79</v>
      </c>
      <c r="P342" s="59" t="str">
        <f>Inputs!P335</f>
        <v xml:space="preserve">  [ QD34611 ]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QD34615</v>
      </c>
      <c r="C343" s="59" t="str">
        <f>Inputs!C336</f>
        <v>MS4 566</v>
      </c>
      <c r="D343" s="59">
        <f>Inputs!D336</f>
        <v>1400</v>
      </c>
      <c r="E343" s="59">
        <f>Inputs!E336</f>
        <v>4</v>
      </c>
      <c r="F343" s="59">
        <f>Inputs!F336</f>
        <v>690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60</v>
      </c>
      <c r="K343" s="59">
        <f>Inputs!K336</f>
        <v>50</v>
      </c>
      <c r="L343" s="59">
        <f>Inputs!L336</f>
        <v>0</v>
      </c>
      <c r="M343" s="59">
        <f>Inputs!M336</f>
        <v>4.5</v>
      </c>
      <c r="N343" s="59">
        <f>Inputs!N336</f>
        <v>3</v>
      </c>
      <c r="O343" s="59">
        <f>Inputs!O336</f>
        <v>1.79</v>
      </c>
      <c r="P343" s="59" t="str">
        <f>Inputs!P336</f>
        <v xml:space="preserve">  [ QD34615 ]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QD34616 A</v>
      </c>
      <c r="C344" s="59" t="str">
        <f>Inputs!C337</f>
        <v>MS4 454</v>
      </c>
      <c r="D344" s="59">
        <f>Inputs!D337</f>
        <v>250</v>
      </c>
      <c r="E344" s="59">
        <f>Inputs!E337</f>
        <v>10</v>
      </c>
      <c r="F344" s="59">
        <f>Inputs!F337</f>
        <v>6600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90</v>
      </c>
      <c r="K344" s="59">
        <f>Inputs!K337</f>
        <v>74</v>
      </c>
      <c r="L344" s="59">
        <f>Inputs!L337</f>
        <v>0</v>
      </c>
      <c r="M344" s="59">
        <f>Inputs!M337</f>
        <v>3.5</v>
      </c>
      <c r="N344" s="59">
        <f>Inputs!N337</f>
        <v>1.5</v>
      </c>
      <c r="O344" s="59">
        <f>Inputs!O337</f>
        <v>1.79</v>
      </c>
      <c r="P344" s="59" t="str">
        <f>Inputs!P337</f>
        <v xml:space="preserve">  [ QD34616a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QD34622</v>
      </c>
      <c r="C345" s="59" t="str">
        <f>Inputs!C338</f>
        <v>MS4 504</v>
      </c>
      <c r="D345" s="59">
        <f>Inputs!D338</f>
        <v>520</v>
      </c>
      <c r="E345" s="59">
        <f>Inputs!E338</f>
        <v>6</v>
      </c>
      <c r="F345" s="59">
        <f>Inputs!F338</f>
        <v>11000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72</v>
      </c>
      <c r="K345" s="59">
        <f>Inputs!K338</f>
        <v>54</v>
      </c>
      <c r="L345" s="59">
        <f>Inputs!L338</f>
        <v>1.2396</v>
      </c>
      <c r="M345" s="59">
        <f>Inputs!M338</f>
        <v>3</v>
      </c>
      <c r="N345" s="59">
        <f>Inputs!N338</f>
        <v>2</v>
      </c>
      <c r="O345" s="59">
        <f>Inputs!O338</f>
        <v>1.79</v>
      </c>
      <c r="P345" s="59" t="str">
        <f>Inputs!P338</f>
        <v xml:space="preserve">  [ QD34622 ]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TR180032</v>
      </c>
      <c r="C346" s="59" t="str">
        <f>Inputs!C339</f>
        <v>MS4 452</v>
      </c>
      <c r="D346" s="59">
        <f>Inputs!D339</f>
        <v>500</v>
      </c>
      <c r="E346" s="59">
        <f>Inputs!E339</f>
        <v>6</v>
      </c>
      <c r="F346" s="59">
        <f>Inputs!F339</f>
        <v>525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54</v>
      </c>
      <c r="K346" s="59">
        <f>Inputs!K339</f>
        <v>42</v>
      </c>
      <c r="L346" s="59">
        <f>Inputs!L339</f>
        <v>0</v>
      </c>
      <c r="M346" s="59">
        <f>Inputs!M339</f>
        <v>4</v>
      </c>
      <c r="N346" s="59">
        <f>Inputs!N339</f>
        <v>2.5</v>
      </c>
      <c r="O346" s="59">
        <f>Inputs!O339</f>
        <v>1.79</v>
      </c>
      <c r="P346" s="59" t="str">
        <f>Inputs!P339</f>
        <v xml:space="preserve">  [ QD34631 ]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QD34635</v>
      </c>
      <c r="C347" s="59" t="str">
        <f>Inputs!C340</f>
        <v>MS4 502</v>
      </c>
      <c r="D347" s="59">
        <f>Inputs!D340</f>
        <v>600</v>
      </c>
      <c r="E347" s="59">
        <f>Inputs!E340</f>
        <v>8</v>
      </c>
      <c r="F347" s="59">
        <f>Inputs!F340</f>
        <v>4160</v>
      </c>
      <c r="G347" s="59">
        <f>Inputs!G340</f>
        <v>60</v>
      </c>
      <c r="H347" s="59">
        <f>Inputs!H340</f>
        <v>0</v>
      </c>
      <c r="I347" s="59" t="str">
        <f>Inputs!I340</f>
        <v>H</v>
      </c>
      <c r="J347" s="59">
        <f>Inputs!J340</f>
        <v>72</v>
      </c>
      <c r="K347" s="59">
        <f>Inputs!K340</f>
        <v>88</v>
      </c>
      <c r="L347" s="59">
        <f>Inputs!L340</f>
        <v>0</v>
      </c>
      <c r="M347" s="59">
        <f>Inputs!M340</f>
        <v>4</v>
      </c>
      <c r="N347" s="59">
        <f>Inputs!N340</f>
        <v>2</v>
      </c>
      <c r="O347" s="59">
        <f>Inputs!O340</f>
        <v>1.79</v>
      </c>
      <c r="P347" s="59" t="str">
        <f>Inputs!P340</f>
        <v xml:space="preserve">  [ QD34635 ]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QD34642</v>
      </c>
      <c r="C348" s="59" t="str">
        <f>Inputs!C341</f>
        <v>MS4 352-2</v>
      </c>
      <c r="D348" s="59">
        <f>Inputs!D341</f>
        <v>300</v>
      </c>
      <c r="E348" s="59">
        <f>Inputs!E341</f>
        <v>2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40</v>
      </c>
      <c r="L348" s="59">
        <f>Inputs!L341</f>
        <v>0</v>
      </c>
      <c r="M348" s="59">
        <f>Inputs!M341</f>
        <v>3</v>
      </c>
      <c r="N348" s="59">
        <f>Inputs!N341</f>
        <v>4.5</v>
      </c>
      <c r="O348" s="59">
        <f>Inputs!O341</f>
        <v>1.79</v>
      </c>
      <c r="P348" s="59" t="str">
        <f>Inputs!P341</f>
        <v xml:space="preserve">  [ QD34642 ]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QD34645</v>
      </c>
      <c r="C349" s="59" t="str">
        <f>Inputs!C342</f>
        <v>MS4 454</v>
      </c>
      <c r="D349" s="59">
        <f>Inputs!D342</f>
        <v>750</v>
      </c>
      <c r="E349" s="59">
        <f>Inputs!E342</f>
        <v>4</v>
      </c>
      <c r="F349" s="59">
        <f>Inputs!F342</f>
        <v>690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4</v>
      </c>
      <c r="N349" s="59">
        <f>Inputs!N342</f>
        <v>4</v>
      </c>
      <c r="O349" s="59">
        <f>Inputs!O342</f>
        <v>1.79</v>
      </c>
      <c r="P349" s="59" t="str">
        <f>Inputs!P342</f>
        <v xml:space="preserve">  [ QD34645 ]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QD34646-B</v>
      </c>
      <c r="C350" s="59" t="str">
        <f>Inputs!C343</f>
        <v>MS4 500</v>
      </c>
      <c r="D350" s="59">
        <f>Inputs!D343</f>
        <v>630</v>
      </c>
      <c r="E350" s="59">
        <f>Inputs!E343</f>
        <v>6</v>
      </c>
      <c r="F350" s="59">
        <f>Inputs!F343</f>
        <v>6000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58</v>
      </c>
      <c r="L350" s="59">
        <f>Inputs!L343</f>
        <v>0</v>
      </c>
      <c r="M350" s="59">
        <f>Inputs!M343</f>
        <v>5</v>
      </c>
      <c r="N350" s="59">
        <f>Inputs!N343</f>
        <v>4</v>
      </c>
      <c r="O350" s="59">
        <f>Inputs!O343</f>
        <v>1.79</v>
      </c>
      <c r="P350" s="59" t="str">
        <f>Inputs!P343</f>
        <v xml:space="preserve">  [ QD34646B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QD34649</v>
      </c>
      <c r="C351" s="59" t="str">
        <f>Inputs!C344</f>
        <v>MS4 354-2</v>
      </c>
      <c r="D351" s="59">
        <f>Inputs!D344</f>
        <v>265</v>
      </c>
      <c r="E351" s="59">
        <f>Inputs!E344</f>
        <v>2</v>
      </c>
      <c r="F351" s="59">
        <f>Inputs!F344</f>
        <v>5500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40</v>
      </c>
      <c r="L351" s="59">
        <f>Inputs!L344</f>
        <v>0</v>
      </c>
      <c r="M351" s="59">
        <f>Inputs!M344</f>
        <v>3</v>
      </c>
      <c r="N351" s="59">
        <f>Inputs!N344</f>
        <v>3.5</v>
      </c>
      <c r="O351" s="59">
        <f>Inputs!O344</f>
        <v>1.79</v>
      </c>
      <c r="P351" s="59" t="str">
        <f>Inputs!P344</f>
        <v xml:space="preserve">  [ QD34649 ]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QD34652</v>
      </c>
      <c r="C352" s="59" t="str">
        <f>Inputs!C345</f>
        <v>MS4 402</v>
      </c>
      <c r="D352" s="59">
        <f>Inputs!D345</f>
        <v>270</v>
      </c>
      <c r="E352" s="59">
        <f>Inputs!E345</f>
        <v>8</v>
      </c>
      <c r="F352" s="59">
        <f>Inputs!F345</f>
        <v>400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4</v>
      </c>
      <c r="N352" s="59">
        <f>Inputs!N345</f>
        <v>2</v>
      </c>
      <c r="O352" s="59">
        <f>Inputs!O345</f>
        <v>1.79</v>
      </c>
      <c r="P352" s="59" t="str">
        <f>Inputs!P345</f>
        <v xml:space="preserve">  [ QD34652 ]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QD34653</v>
      </c>
      <c r="C353" s="59" t="str">
        <f>Inputs!C346</f>
        <v>MS4 352-4</v>
      </c>
      <c r="D353" s="59">
        <f>Inputs!D346</f>
        <v>240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3</v>
      </c>
      <c r="N353" s="59">
        <f>Inputs!N346</f>
        <v>0.5</v>
      </c>
      <c r="O353" s="59">
        <f>Inputs!O346</f>
        <v>1.79</v>
      </c>
      <c r="P353" s="59" t="str">
        <f>Inputs!P346</f>
        <v xml:space="preserve">  [ QD34653 ]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QD34654</v>
      </c>
      <c r="C354" s="59" t="str">
        <f>Inputs!C347</f>
        <v>MS4 352-4</v>
      </c>
      <c r="D354" s="59">
        <f>Inputs!D347</f>
        <v>250</v>
      </c>
      <c r="E354" s="59">
        <f>Inputs!E347</f>
        <v>4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3</v>
      </c>
      <c r="N354" s="59">
        <f>Inputs!N347</f>
        <v>0.5</v>
      </c>
      <c r="O354" s="59">
        <f>Inputs!O347</f>
        <v>1.79</v>
      </c>
      <c r="P354" s="59" t="str">
        <f>Inputs!P347</f>
        <v xml:space="preserve">  [ QD34654 ]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QD34655</v>
      </c>
      <c r="C355" s="59" t="str">
        <f>Inputs!C348</f>
        <v>MS4 454</v>
      </c>
      <c r="D355" s="59">
        <f>Inputs!D348</f>
        <v>350</v>
      </c>
      <c r="E355" s="59">
        <f>Inputs!E348</f>
        <v>8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72</v>
      </c>
      <c r="K355" s="59">
        <f>Inputs!K348</f>
        <v>56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QD34655 ]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QD34658</v>
      </c>
      <c r="C356" s="59" t="str">
        <f>Inputs!C349</f>
        <v>MS4X 315</v>
      </c>
      <c r="D356" s="59">
        <f>Inputs!D349</f>
        <v>220</v>
      </c>
      <c r="E356" s="59">
        <f>Inputs!E349</f>
        <v>4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3</v>
      </c>
      <c r="N356" s="59">
        <f>Inputs!N349</f>
        <v>1</v>
      </c>
      <c r="O356" s="59">
        <f>Inputs!O349</f>
        <v>1.79</v>
      </c>
      <c r="P356" s="59" t="str">
        <f>Inputs!P349</f>
        <v xml:space="preserve">  [ QD34658 ]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4</v>
      </c>
      <c r="N357" s="59">
        <f>Inputs!N350</f>
        <v>2</v>
      </c>
      <c r="O357" s="59">
        <f>Inputs!O350</f>
        <v>1.79</v>
      </c>
      <c r="P357" s="59" t="str">
        <f>Inputs!P350</f>
        <v xml:space="preserve">  [ QD34659 ]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QD34659b</v>
      </c>
      <c r="C358" s="59" t="str">
        <f>Inputs!C351</f>
        <v>MS4 404</v>
      </c>
      <c r="D358" s="59">
        <f>Inputs!D351</f>
        <v>525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5</v>
      </c>
      <c r="N358" s="59">
        <f>Inputs!N351</f>
        <v>1.5</v>
      </c>
      <c r="O358" s="59">
        <f>Inputs!O351</f>
        <v>1.79</v>
      </c>
      <c r="P358" s="59" t="str">
        <f>Inputs!P351</f>
        <v xml:space="preserve">  [ QD34659b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QD34660</v>
      </c>
      <c r="C359" s="59" t="str">
        <f>Inputs!C352</f>
        <v>MS4 566</v>
      </c>
      <c r="D359" s="59">
        <f>Inputs!D352</f>
        <v>1800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60</v>
      </c>
      <c r="K359" s="59">
        <f>Inputs!K352</f>
        <v>50</v>
      </c>
      <c r="L359" s="59">
        <f>Inputs!L352</f>
        <v>0</v>
      </c>
      <c r="M359" s="59">
        <f>Inputs!M352</f>
        <v>4.5</v>
      </c>
      <c r="N359" s="59">
        <f>Inputs!N352</f>
        <v>4.5</v>
      </c>
      <c r="O359" s="59">
        <f>Inputs!O352</f>
        <v>1.79</v>
      </c>
      <c r="P359" s="59" t="str">
        <f>Inputs!P352</f>
        <v xml:space="preserve">  [ QD34660 ]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 B</v>
      </c>
      <c r="C360" s="59" t="str">
        <f>Inputs!C353</f>
        <v>MS4 404</v>
      </c>
      <c r="D360" s="59">
        <f>Inputs!D353</f>
        <v>500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QD34663b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QD34663-01</v>
      </c>
      <c r="C361" s="59" t="str">
        <f>Inputs!C354</f>
        <v>MS4 454</v>
      </c>
      <c r="D361" s="59">
        <f>Inputs!D354</f>
        <v>500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4</v>
      </c>
      <c r="N361" s="59">
        <f>Inputs!N354</f>
        <v>2.5</v>
      </c>
      <c r="O361" s="59">
        <f>Inputs!O354</f>
        <v>1.79</v>
      </c>
      <c r="P361" s="59" t="str">
        <f>Inputs!P354</f>
        <v xml:space="preserve">  [ QD34663d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 F</v>
      </c>
      <c r="C362" s="59" t="str">
        <f>Inputs!C355</f>
        <v>MS4 404</v>
      </c>
      <c r="D362" s="59">
        <f>Inputs!D355</f>
        <v>500</v>
      </c>
      <c r="E362" s="59">
        <f>Inputs!E355</f>
        <v>4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4</v>
      </c>
      <c r="N362" s="59">
        <f>Inputs!N355</f>
        <v>2</v>
      </c>
      <c r="O362" s="59">
        <f>Inputs!O355</f>
        <v>1.79</v>
      </c>
      <c r="P362" s="59" t="str">
        <f>Inputs!P355</f>
        <v xml:space="preserve">  [ QD34663F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QD34663-G</v>
      </c>
      <c r="C363" s="59" t="str">
        <f>Inputs!C356</f>
        <v>MS4 454</v>
      </c>
      <c r="D363" s="59">
        <f>Inputs!D356</f>
        <v>500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H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4</v>
      </c>
      <c r="N363" s="59">
        <f>Inputs!N356</f>
        <v>2.5</v>
      </c>
      <c r="O363" s="59">
        <f>Inputs!O356</f>
        <v>1.79</v>
      </c>
      <c r="P363" s="59" t="str">
        <f>Inputs!P356</f>
        <v xml:space="preserve">  [ QD34663G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QD34663-M</v>
      </c>
      <c r="C364" s="59" t="str">
        <f>Inputs!C357</f>
        <v>MS4 452</v>
      </c>
      <c r="D364" s="59">
        <f>Inputs!D357</f>
        <v>450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1.26</v>
      </c>
      <c r="M364" s="59">
        <f>Inputs!M357</f>
        <v>4</v>
      </c>
      <c r="N364" s="59">
        <f>Inputs!N357</f>
        <v>2.5</v>
      </c>
      <c r="O364" s="59">
        <f>Inputs!O357</f>
        <v>1.79</v>
      </c>
      <c r="P364" s="59" t="str">
        <f>Inputs!P357</f>
        <v xml:space="preserve">  [ QD34663m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QD34666</v>
      </c>
      <c r="C365" s="59" t="str">
        <f>Inputs!C358</f>
        <v>MS4 454</v>
      </c>
      <c r="D365" s="59">
        <f>Inputs!D358</f>
        <v>350</v>
      </c>
      <c r="E365" s="59">
        <f>Inputs!E358</f>
        <v>8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72</v>
      </c>
      <c r="K365" s="59">
        <f>Inputs!K358</f>
        <v>56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QD34666 ]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ASO8370</v>
      </c>
      <c r="C366" s="59" t="str">
        <f>Inputs!C359</f>
        <v>MS4 402</v>
      </c>
      <c r="D366" s="59">
        <f>Inputs!D359</f>
        <v>455</v>
      </c>
      <c r="E366" s="59">
        <f>Inputs!E359</f>
        <v>4</v>
      </c>
      <c r="F366" s="59">
        <f>Inputs!F359</f>
        <v>400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5</v>
      </c>
      <c r="N366" s="59">
        <f>Inputs!N359</f>
        <v>2</v>
      </c>
      <c r="O366" s="59">
        <f>Inputs!O359</f>
        <v>1.79</v>
      </c>
      <c r="P366" s="59" t="str">
        <f>Inputs!P359</f>
        <v xml:space="preserve">  [ QD34671 ]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QD34681</v>
      </c>
      <c r="C367" s="59" t="str">
        <f>Inputs!C360</f>
        <v>MS4 404</v>
      </c>
      <c r="D367" s="59">
        <f>Inputs!D360</f>
        <v>440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1</v>
      </c>
      <c r="M367" s="59">
        <f>Inputs!M360</f>
        <v>3</v>
      </c>
      <c r="N367" s="59">
        <f>Inputs!N360</f>
        <v>2</v>
      </c>
      <c r="O367" s="59">
        <f>Inputs!O360</f>
        <v>1.79</v>
      </c>
      <c r="P367" s="59" t="str">
        <f>Inputs!P360</f>
        <v xml:space="preserve">  [ QD34681 ]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ASO8446</v>
      </c>
      <c r="C368" s="59" t="str">
        <f>Inputs!C361</f>
        <v>MS4 452-2</v>
      </c>
      <c r="D368" s="59">
        <f>Inputs!D361</f>
        <v>650</v>
      </c>
      <c r="E368" s="59">
        <f>Inputs!E361</f>
        <v>2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40</v>
      </c>
      <c r="L368" s="59">
        <f>Inputs!L361</f>
        <v>0</v>
      </c>
      <c r="M368" s="59">
        <f>Inputs!M361</f>
        <v>4.5</v>
      </c>
      <c r="N368" s="59">
        <f>Inputs!N361</f>
        <v>8</v>
      </c>
      <c r="O368" s="59">
        <f>Inputs!O361</f>
        <v>1.79</v>
      </c>
      <c r="P368" s="59" t="str">
        <f>Inputs!P361</f>
        <v xml:space="preserve">  [ QD34684 ]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QD34685-B</v>
      </c>
      <c r="C369" s="59" t="str">
        <f>Inputs!C362</f>
        <v>MS4 560</v>
      </c>
      <c r="D369" s="59">
        <f>Inputs!D362</f>
        <v>850</v>
      </c>
      <c r="E369" s="59">
        <f>Inputs!E362</f>
        <v>6</v>
      </c>
      <c r="F369" s="59">
        <f>Inputs!F362</f>
        <v>6600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72</v>
      </c>
      <c r="K369" s="59">
        <f>Inputs!K362</f>
        <v>58</v>
      </c>
      <c r="L369" s="59">
        <f>Inputs!L362</f>
        <v>0</v>
      </c>
      <c r="M369" s="59">
        <f>Inputs!M362</f>
        <v>4.5</v>
      </c>
      <c r="N369" s="59">
        <f>Inputs!N362</f>
        <v>3</v>
      </c>
      <c r="O369" s="59">
        <f>Inputs!O362</f>
        <v>1.79</v>
      </c>
      <c r="P369" s="59" t="str">
        <f>Inputs!P362</f>
        <v xml:space="preserve">  [ QD34685b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QD34689</v>
      </c>
      <c r="C370" s="59" t="str">
        <f>Inputs!C363</f>
        <v>MS4 352</v>
      </c>
      <c r="D370" s="59">
        <f>Inputs!D363</f>
        <v>235</v>
      </c>
      <c r="E370" s="59">
        <f>Inputs!E363</f>
        <v>6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54</v>
      </c>
      <c r="K370" s="59">
        <f>Inputs!K363</f>
        <v>42</v>
      </c>
      <c r="L370" s="59">
        <f>Inputs!L363</f>
        <v>0</v>
      </c>
      <c r="M370" s="59">
        <f>Inputs!M363</f>
        <v>5.5</v>
      </c>
      <c r="N370" s="59">
        <f>Inputs!N363</f>
        <v>1</v>
      </c>
      <c r="O370" s="59">
        <f>Inputs!O363</f>
        <v>1.79</v>
      </c>
      <c r="P370" s="59" t="str">
        <f>Inputs!P363</f>
        <v xml:space="preserve">  [ QD34689 ]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QD34691</v>
      </c>
      <c r="C371" s="59" t="str">
        <f>Inputs!C364</f>
        <v>MS4 566</v>
      </c>
      <c r="D371" s="59">
        <f>Inputs!D364</f>
        <v>1100</v>
      </c>
      <c r="E371" s="59">
        <f>Inputs!E364</f>
        <v>4</v>
      </c>
      <c r="F371" s="59">
        <f>Inputs!F364</f>
        <v>11000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4.5</v>
      </c>
      <c r="N371" s="59">
        <f>Inputs!N364</f>
        <v>3</v>
      </c>
      <c r="O371" s="59">
        <f>Inputs!O364</f>
        <v>1.79</v>
      </c>
      <c r="P371" s="59" t="str">
        <f>Inputs!P364</f>
        <v xml:space="preserve">  [ QD34691 ]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QD34695</v>
      </c>
      <c r="C372" s="59" t="str">
        <f>Inputs!C365</f>
        <v>MS4 350-4</v>
      </c>
      <c r="D372" s="59">
        <f>Inputs!D365</f>
        <v>220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3.12</v>
      </c>
      <c r="N372" s="59">
        <f>Inputs!N365</f>
        <v>2</v>
      </c>
      <c r="O372" s="59">
        <f>Inputs!O365</f>
        <v>2.33</v>
      </c>
      <c r="P372" s="59" t="str">
        <f>Inputs!P365</f>
        <v xml:space="preserve">  [ QD34695 ]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QD34701</v>
      </c>
      <c r="C373" s="59" t="str">
        <f>Inputs!C366</f>
        <v>MS4 452-2</v>
      </c>
      <c r="D373" s="59">
        <f>Inputs!D366</f>
        <v>450</v>
      </c>
      <c r="E373" s="59">
        <f>Inputs!E366</f>
        <v>2</v>
      </c>
      <c r="F373" s="59">
        <f>Inputs!F366</f>
        <v>380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60</v>
      </c>
      <c r="K373" s="59">
        <f>Inputs!K366</f>
        <v>50</v>
      </c>
      <c r="L373" s="59">
        <f>Inputs!L366</f>
        <v>0</v>
      </c>
      <c r="M373" s="59">
        <f>Inputs!M366</f>
        <v>3.7</v>
      </c>
      <c r="N373" s="59">
        <f>Inputs!N366</f>
        <v>4</v>
      </c>
      <c r="O373" s="59">
        <f>Inputs!O366</f>
        <v>1.79</v>
      </c>
      <c r="P373" s="59" t="str">
        <f>Inputs!P366</f>
        <v xml:space="preserve">  [ QD34701b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QD34705</v>
      </c>
      <c r="C374" s="59" t="str">
        <f>Inputs!C367</f>
        <v>MS4 400</v>
      </c>
      <c r="D374" s="59">
        <f>Inputs!D367</f>
        <v>400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5</v>
      </c>
      <c r="N374" s="59">
        <f>Inputs!N367</f>
        <v>3.5</v>
      </c>
      <c r="O374" s="59">
        <f>Inputs!O367</f>
        <v>2.33</v>
      </c>
      <c r="P374" s="59" t="str">
        <f>Inputs!P367</f>
        <v xml:space="preserve">  [ QD34705 ]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QD34711</v>
      </c>
      <c r="C375" s="59" t="str">
        <f>Inputs!C368</f>
        <v>MS4 354-4</v>
      </c>
      <c r="D375" s="59">
        <f>Inputs!D368</f>
        <v>350</v>
      </c>
      <c r="E375" s="59">
        <f>Inputs!E368</f>
        <v>4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3.12</v>
      </c>
      <c r="N375" s="59">
        <f>Inputs!N368</f>
        <v>2</v>
      </c>
      <c r="O375" s="59">
        <f>Inputs!O368</f>
        <v>1.79</v>
      </c>
      <c r="P375" s="59" t="str">
        <f>Inputs!P368</f>
        <v xml:space="preserve">  [ QD34711 ]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QD34713</v>
      </c>
      <c r="C376" s="59" t="str">
        <f>Inputs!C369</f>
        <v>MS4 354</v>
      </c>
      <c r="D376" s="59">
        <f>Inputs!D369</f>
        <v>250</v>
      </c>
      <c r="E376" s="59">
        <f>Inputs!E369</f>
        <v>6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54</v>
      </c>
      <c r="K376" s="59">
        <f>Inputs!K369</f>
        <v>42</v>
      </c>
      <c r="L376" s="59">
        <f>Inputs!L369</f>
        <v>0</v>
      </c>
      <c r="M376" s="59">
        <f>Inputs!M369</f>
        <v>5.5</v>
      </c>
      <c r="N376" s="59">
        <f>Inputs!N369</f>
        <v>1</v>
      </c>
      <c r="O376" s="59">
        <f>Inputs!O369</f>
        <v>1.79</v>
      </c>
      <c r="P376" s="59" t="str">
        <f>Inputs!P369</f>
        <v xml:space="preserve">  [ QD34713 ]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QD34717</v>
      </c>
      <c r="C377" s="59" t="str">
        <f>Inputs!C370</f>
        <v>MS4 354-4</v>
      </c>
      <c r="D377" s="59">
        <f>Inputs!D370</f>
        <v>390</v>
      </c>
      <c r="E377" s="59">
        <f>Inputs!E370</f>
        <v>4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3.12</v>
      </c>
      <c r="N377" s="59">
        <f>Inputs!N370</f>
        <v>2</v>
      </c>
      <c r="O377" s="59">
        <f>Inputs!O370</f>
        <v>1.79</v>
      </c>
      <c r="P377" s="59" t="str">
        <f>Inputs!P370</f>
        <v xml:space="preserve">  [ QD34717 ]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QD34719B</v>
      </c>
      <c r="C378" s="59" t="str">
        <f>Inputs!C371</f>
        <v>MS4 566</v>
      </c>
      <c r="D378" s="59">
        <f>Inputs!D371</f>
        <v>500</v>
      </c>
      <c r="E378" s="59">
        <f>Inputs!E371</f>
        <v>12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90</v>
      </c>
      <c r="K378" s="59">
        <f>Inputs!K371</f>
        <v>70</v>
      </c>
      <c r="L378" s="59">
        <f>Inputs!L371</f>
        <v>0</v>
      </c>
      <c r="M378" s="59">
        <f>Inputs!M371</f>
        <v>5</v>
      </c>
      <c r="N378" s="59">
        <f>Inputs!N371</f>
        <v>1.5</v>
      </c>
      <c r="O378" s="59">
        <f>Inputs!O371</f>
        <v>1.79</v>
      </c>
      <c r="P378" s="59" t="str">
        <f>Inputs!P371</f>
        <v xml:space="preserve">  [ QD34719b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QD34721</v>
      </c>
      <c r="C379" s="59" t="str">
        <f>Inputs!C372</f>
        <v>MS4 452</v>
      </c>
      <c r="D379" s="59">
        <f>Inputs!D372</f>
        <v>336</v>
      </c>
      <c r="E379" s="59">
        <f>Inputs!E372</f>
        <v>8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72</v>
      </c>
      <c r="K379" s="59">
        <f>Inputs!K372</f>
        <v>56</v>
      </c>
      <c r="L379" s="59">
        <f>Inputs!L372</f>
        <v>0</v>
      </c>
      <c r="M379" s="59">
        <f>Inputs!M372</f>
        <v>4</v>
      </c>
      <c r="N379" s="59">
        <f>Inputs!N372</f>
        <v>2</v>
      </c>
      <c r="O379" s="59">
        <f>Inputs!O372</f>
        <v>1.79</v>
      </c>
      <c r="P379" s="59" t="str">
        <f>Inputs!P372</f>
        <v xml:space="preserve">  [ QD34721 ]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QD34726</v>
      </c>
      <c r="C380" s="59" t="str">
        <f>Inputs!C373</f>
        <v>MS4 450</v>
      </c>
      <c r="D380" s="59">
        <f>Inputs!D373</f>
        <v>500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4</v>
      </c>
      <c r="N380" s="59">
        <f>Inputs!N373</f>
        <v>4</v>
      </c>
      <c r="O380" s="59">
        <f>Inputs!O373</f>
        <v>1.79</v>
      </c>
      <c r="P380" s="59" t="str">
        <f>Inputs!P373</f>
        <v xml:space="preserve">  [ QD34726 ]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QD34729-B</v>
      </c>
      <c r="C381" s="59" t="str">
        <f>Inputs!C374</f>
        <v>MS4 400</v>
      </c>
      <c r="D381" s="59">
        <f>Inputs!D374</f>
        <v>336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38</v>
      </c>
      <c r="L381" s="59">
        <f>Inputs!L374</f>
        <v>0</v>
      </c>
      <c r="M381" s="59">
        <f>Inputs!M374</f>
        <v>5</v>
      </c>
      <c r="N381" s="59">
        <f>Inputs!N374</f>
        <v>2.5</v>
      </c>
      <c r="O381" s="59">
        <f>Inputs!O374</f>
        <v>1.79</v>
      </c>
      <c r="P381" s="59" t="str">
        <f>Inputs!P374</f>
        <v xml:space="preserve">  [ QD34729b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QD34731</v>
      </c>
      <c r="C382" s="59" t="str">
        <f>Inputs!C375</f>
        <v>MS4 400</v>
      </c>
      <c r="D382" s="59">
        <f>Inputs!D375</f>
        <v>373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36</v>
      </c>
      <c r="L382" s="59">
        <f>Inputs!L375</f>
        <v>1.3169999999999999</v>
      </c>
      <c r="M382" s="59">
        <f>Inputs!M375</f>
        <v>5</v>
      </c>
      <c r="N382" s="59">
        <f>Inputs!N375</f>
        <v>3.5</v>
      </c>
      <c r="O382" s="59">
        <f>Inputs!O375</f>
        <v>1.79</v>
      </c>
      <c r="P382" s="59" t="str">
        <f>Inputs!P375</f>
        <v xml:space="preserve">  [ QD34731 ]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AOO2275</v>
      </c>
      <c r="C383" s="59" t="str">
        <f>Inputs!C376</f>
        <v>MS4 402-2</v>
      </c>
      <c r="D383" s="59">
        <f>Inputs!D376</f>
        <v>400</v>
      </c>
      <c r="E383" s="59">
        <f>Inputs!E376</f>
        <v>2</v>
      </c>
      <c r="F383" s="59">
        <f>Inputs!F376</f>
        <v>3000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3</v>
      </c>
      <c r="N383" s="59">
        <f>Inputs!N376</f>
        <v>5</v>
      </c>
      <c r="O383" s="59">
        <f>Inputs!O376</f>
        <v>1.79</v>
      </c>
      <c r="P383" s="59" t="str">
        <f>Inputs!P376</f>
        <v xml:space="preserve">  [ QD34731b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C</v>
      </c>
      <c r="C384" s="59" t="str">
        <f>Inputs!C377</f>
        <v>MS4 454</v>
      </c>
      <c r="D384" s="59">
        <f>Inputs!D377</f>
        <v>630</v>
      </c>
      <c r="E384" s="59">
        <f>Inputs!E377</f>
        <v>6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4</v>
      </c>
      <c r="N384" s="59">
        <f>Inputs!N377</f>
        <v>3</v>
      </c>
      <c r="O384" s="59">
        <f>Inputs!O377</f>
        <v>1.79</v>
      </c>
      <c r="P384" s="59" t="str">
        <f>Inputs!P377</f>
        <v xml:space="preserve">  [ QD34731c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QD34731 D</v>
      </c>
      <c r="C385" s="59" t="str">
        <f>Inputs!C378</f>
        <v>MS4 564</v>
      </c>
      <c r="D385" s="59">
        <f>Inputs!D378</f>
        <v>1250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60</v>
      </c>
      <c r="K385" s="59">
        <f>Inputs!K378</f>
        <v>50</v>
      </c>
      <c r="L385" s="59">
        <f>Inputs!L378</f>
        <v>0</v>
      </c>
      <c r="M385" s="59">
        <f>Inputs!M378</f>
        <v>4.5</v>
      </c>
      <c r="N385" s="59">
        <f>Inputs!N378</f>
        <v>4.5</v>
      </c>
      <c r="O385" s="59">
        <f>Inputs!O378</f>
        <v>1.79</v>
      </c>
      <c r="P385" s="59" t="str">
        <f>Inputs!P378</f>
        <v xml:space="preserve">  [ QD34731d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QD34736</v>
      </c>
      <c r="C386" s="59" t="str">
        <f>Inputs!C379</f>
        <v>MS4 450</v>
      </c>
      <c r="D386" s="59">
        <f>Inputs!D379</f>
        <v>550</v>
      </c>
      <c r="E386" s="59">
        <f>Inputs!E379</f>
        <v>4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3</v>
      </c>
      <c r="N386" s="59">
        <f>Inputs!N379</f>
        <v>4</v>
      </c>
      <c r="O386" s="59">
        <f>Inputs!O379</f>
        <v>1.79</v>
      </c>
      <c r="P386" s="59" t="str">
        <f>Inputs!P379</f>
        <v xml:space="preserve">  [ QD34736 ]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QD34739</v>
      </c>
      <c r="C387" s="59" t="str">
        <f>Inputs!C380</f>
        <v>MS4 404</v>
      </c>
      <c r="D387" s="59">
        <f>Inputs!D380</f>
        <v>315</v>
      </c>
      <c r="E387" s="59">
        <f>Inputs!E380</f>
        <v>8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4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QD34739 ]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QD34740</v>
      </c>
      <c r="C388" s="59" t="str">
        <f>Inputs!C381</f>
        <v>MS4 452</v>
      </c>
      <c r="D388" s="59">
        <f>Inputs!D381</f>
        <v>470</v>
      </c>
      <c r="E388" s="59">
        <f>Inputs!E381</f>
        <v>6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40</v>
      </c>
      <c r="L388" s="59">
        <f>Inputs!L381</f>
        <v>0</v>
      </c>
      <c r="M388" s="59">
        <f>Inputs!M381</f>
        <v>4</v>
      </c>
      <c r="N388" s="59">
        <f>Inputs!N381</f>
        <v>2.5</v>
      </c>
      <c r="O388" s="59">
        <f>Inputs!O381</f>
        <v>1.79</v>
      </c>
      <c r="P388" s="59" t="str">
        <f>Inputs!P381</f>
        <v xml:space="preserve">  [ QD34740 ]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QD34742</v>
      </c>
      <c r="C389" s="59" t="str">
        <f>Inputs!C382</f>
        <v>MS4 454</v>
      </c>
      <c r="D389" s="59">
        <f>Inputs!D382</f>
        <v>470</v>
      </c>
      <c r="E389" s="59">
        <f>Inputs!E382</f>
        <v>8</v>
      </c>
      <c r="F389" s="59">
        <f>Inputs!F382</f>
        <v>525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72</v>
      </c>
      <c r="K389" s="59">
        <f>Inputs!K382</f>
        <v>56</v>
      </c>
      <c r="L389" s="59">
        <f>Inputs!L382</f>
        <v>0</v>
      </c>
      <c r="M389" s="59">
        <f>Inputs!M382</f>
        <v>4</v>
      </c>
      <c r="N389" s="59">
        <f>Inputs!N382</f>
        <v>2</v>
      </c>
      <c r="O389" s="59">
        <f>Inputs!O382</f>
        <v>1.79</v>
      </c>
      <c r="P389" s="59" t="str">
        <f>Inputs!P382</f>
        <v xml:space="preserve">  [ QD34742 ]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QD34745</v>
      </c>
      <c r="C390" s="59" t="str">
        <f>Inputs!C383</f>
        <v>MS4 404-2</v>
      </c>
      <c r="D390" s="59">
        <f>Inputs!D383</f>
        <v>430</v>
      </c>
      <c r="E390" s="59">
        <f>Inputs!E383</f>
        <v>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3</v>
      </c>
      <c r="N390" s="59">
        <f>Inputs!N383</f>
        <v>6</v>
      </c>
      <c r="O390" s="59">
        <f>Inputs!O383</f>
        <v>1.79</v>
      </c>
      <c r="P390" s="59" t="str">
        <f>Inputs!P383</f>
        <v xml:space="preserve">  [ QD34745 ]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QD34748</v>
      </c>
      <c r="C391" s="59" t="str">
        <f>Inputs!C384</f>
        <v>MS4 354</v>
      </c>
      <c r="D391" s="59">
        <f>Inputs!D384</f>
        <v>250</v>
      </c>
      <c r="E391" s="59">
        <f>Inputs!E384</f>
        <v>6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42</v>
      </c>
      <c r="L391" s="59">
        <f>Inputs!L384</f>
        <v>0</v>
      </c>
      <c r="M391" s="59">
        <f>Inputs!M384</f>
        <v>5.5</v>
      </c>
      <c r="N391" s="59">
        <f>Inputs!N384</f>
        <v>1</v>
      </c>
      <c r="O391" s="59">
        <f>Inputs!O384</f>
        <v>1.79</v>
      </c>
      <c r="P391" s="59" t="str">
        <f>Inputs!P384</f>
        <v xml:space="preserve">  [ QD34748 ]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QD34751</v>
      </c>
      <c r="C392" s="59" t="str">
        <f>Inputs!C385</f>
        <v>MS4 354-2</v>
      </c>
      <c r="D392" s="59">
        <f>Inputs!D385</f>
        <v>365</v>
      </c>
      <c r="E392" s="59">
        <f>Inputs!E385</f>
        <v>2</v>
      </c>
      <c r="F392" s="59">
        <f>Inputs!F385</f>
        <v>2200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3.04</v>
      </c>
      <c r="N392" s="59">
        <f>Inputs!N385</f>
        <v>3.5</v>
      </c>
      <c r="O392" s="59">
        <f>Inputs!O385</f>
        <v>1.79</v>
      </c>
      <c r="P392" s="59" t="str">
        <f>Inputs!P385</f>
        <v xml:space="preserve">  [ QD34751 ]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QD34752</v>
      </c>
      <c r="C393" s="59" t="str">
        <f>Inputs!C386</f>
        <v>MS4 450</v>
      </c>
      <c r="D393" s="59">
        <f>Inputs!D386</f>
        <v>355</v>
      </c>
      <c r="E393" s="59">
        <f>Inputs!E386</f>
        <v>6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54</v>
      </c>
      <c r="K393" s="59">
        <f>Inputs!K386</f>
        <v>40</v>
      </c>
      <c r="L393" s="59">
        <f>Inputs!L386</f>
        <v>0</v>
      </c>
      <c r="M393" s="59">
        <f>Inputs!M386</f>
        <v>4</v>
      </c>
      <c r="N393" s="59">
        <f>Inputs!N386</f>
        <v>2.5</v>
      </c>
      <c r="O393" s="59">
        <f>Inputs!O386</f>
        <v>1.79</v>
      </c>
      <c r="P393" s="59" t="str">
        <f>Inputs!P386</f>
        <v xml:space="preserve">  [ QD34752 ]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QD34762</v>
      </c>
      <c r="C394" s="59" t="str">
        <f>Inputs!C387</f>
        <v>MS4 402-2</v>
      </c>
      <c r="D394" s="59">
        <f>Inputs!D387</f>
        <v>450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3.12</v>
      </c>
      <c r="N394" s="59">
        <f>Inputs!N387</f>
        <v>6</v>
      </c>
      <c r="O394" s="59">
        <f>Inputs!O387</f>
        <v>1.79</v>
      </c>
      <c r="P394" s="59" t="str">
        <f>Inputs!P387</f>
        <v xml:space="preserve">  [ QD34762 ]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QD34765</v>
      </c>
      <c r="C395" s="59" t="str">
        <f>Inputs!C388</f>
        <v>MS4 404-2</v>
      </c>
      <c r="D395" s="59">
        <f>Inputs!D388</f>
        <v>450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4</v>
      </c>
      <c r="N395" s="59">
        <f>Inputs!N388</f>
        <v>6.5</v>
      </c>
      <c r="O395" s="59">
        <f>Inputs!O388</f>
        <v>1.79</v>
      </c>
      <c r="P395" s="59" t="str">
        <f>Inputs!P388</f>
        <v xml:space="preserve">  [ QD34765 ]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QD34770</v>
      </c>
      <c r="C396" s="59" t="str">
        <f>Inputs!C389</f>
        <v>MS4 566</v>
      </c>
      <c r="D396" s="59">
        <f>Inputs!D389</f>
        <v>850</v>
      </c>
      <c r="E396" s="59">
        <f>Inputs!E389</f>
        <v>8</v>
      </c>
      <c r="F396" s="59">
        <f>Inputs!F389</f>
        <v>690</v>
      </c>
      <c r="G396" s="59">
        <f>Inputs!G389</f>
        <v>50</v>
      </c>
      <c r="H396" s="59">
        <f>Inputs!H389</f>
        <v>1</v>
      </c>
      <c r="I396" s="59" t="str">
        <f>Inputs!I389</f>
        <v>H</v>
      </c>
      <c r="J396" s="59">
        <f>Inputs!J389</f>
        <v>72</v>
      </c>
      <c r="K396" s="59">
        <f>Inputs!K389</f>
        <v>58</v>
      </c>
      <c r="L396" s="59">
        <f>Inputs!L389</f>
        <v>0</v>
      </c>
      <c r="M396" s="59">
        <f>Inputs!M389</f>
        <v>4.5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QD34770 ]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QD34771</v>
      </c>
      <c r="C397" s="59" t="str">
        <f>Inputs!C390</f>
        <v>MS4X 450-2</v>
      </c>
      <c r="D397" s="59">
        <f>Inputs!D390</f>
        <v>530</v>
      </c>
      <c r="E397" s="59">
        <f>Inputs!E390</f>
        <v>2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4.5</v>
      </c>
      <c r="N397" s="59">
        <f>Inputs!N390</f>
        <v>6</v>
      </c>
      <c r="O397" s="59">
        <f>Inputs!O390</f>
        <v>1.79</v>
      </c>
      <c r="P397" s="59" t="str">
        <f>Inputs!P390</f>
        <v xml:space="preserve">  [ QD34771 ]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QD34776-B</v>
      </c>
      <c r="C398" s="59" t="str">
        <f>Inputs!C391</f>
        <v>MS4 402-6</v>
      </c>
      <c r="D398" s="59">
        <f>Inputs!D391</f>
        <v>350</v>
      </c>
      <c r="E398" s="59">
        <f>Inputs!E391</f>
        <v>6</v>
      </c>
      <c r="F398" s="59">
        <f>Inputs!F391</f>
        <v>6600</v>
      </c>
      <c r="G398" s="59">
        <f>Inputs!G391</f>
        <v>50</v>
      </c>
      <c r="H398" s="59">
        <f>Inputs!H391</f>
        <v>1</v>
      </c>
      <c r="I398" s="59" t="str">
        <f>Inputs!I391</f>
        <v>F</v>
      </c>
      <c r="J398" s="59">
        <f>Inputs!J391</f>
        <v>54</v>
      </c>
      <c r="K398" s="59">
        <f>Inputs!K391</f>
        <v>42</v>
      </c>
      <c r="L398" s="59">
        <f>Inputs!L391</f>
        <v>1</v>
      </c>
      <c r="M398" s="59">
        <f>Inputs!M391</f>
        <v>3</v>
      </c>
      <c r="N398" s="59">
        <f>Inputs!N391</f>
        <v>2</v>
      </c>
      <c r="O398" s="59">
        <f>Inputs!O391</f>
        <v>1.79</v>
      </c>
      <c r="P398" s="59" t="str">
        <f>Inputs!P391</f>
        <v xml:space="preserve">  [ QD34776b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QD34778</v>
      </c>
      <c r="C399" s="59" t="str">
        <f>Inputs!C392</f>
        <v>MS4 350-4</v>
      </c>
      <c r="D399" s="59">
        <f>Inputs!D392</f>
        <v>260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3.12</v>
      </c>
      <c r="N399" s="59">
        <f>Inputs!N392</f>
        <v>2</v>
      </c>
      <c r="O399" s="59">
        <f>Inputs!O392</f>
        <v>2.33</v>
      </c>
      <c r="P399" s="59" t="str">
        <f>Inputs!P392</f>
        <v xml:space="preserve">  [ QD34778 ]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QD34780</v>
      </c>
      <c r="C400" s="59" t="str">
        <f>Inputs!C393</f>
        <v>MS4 352-2</v>
      </c>
      <c r="D400" s="59">
        <f>Inputs!D393</f>
        <v>325</v>
      </c>
      <c r="E400" s="59">
        <f>Inputs!E393</f>
        <v>2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3</v>
      </c>
      <c r="N400" s="59">
        <f>Inputs!N393</f>
        <v>4.5</v>
      </c>
      <c r="O400" s="59">
        <f>Inputs!O393</f>
        <v>1.79</v>
      </c>
      <c r="P400" s="59" t="str">
        <f>Inputs!P393</f>
        <v xml:space="preserve">  [ QD34780 ]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QD34788</v>
      </c>
      <c r="C401" s="59" t="str">
        <f>Inputs!C394</f>
        <v>UD355/112</v>
      </c>
      <c r="D401" s="59">
        <f>Inputs!D394</f>
        <v>720</v>
      </c>
      <c r="E401" s="59">
        <f>Inputs!E394</f>
        <v>4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60</v>
      </c>
      <c r="K401" s="59">
        <f>Inputs!K394</f>
        <v>50</v>
      </c>
      <c r="L401" s="59">
        <f>Inputs!L394</f>
        <v>0</v>
      </c>
      <c r="M401" s="59">
        <f>Inputs!M394</f>
        <v>5</v>
      </c>
      <c r="N401" s="59">
        <f>Inputs!N394</f>
        <v>3.5</v>
      </c>
      <c r="O401" s="59">
        <f>Inputs!O394</f>
        <v>1.78</v>
      </c>
      <c r="P401" s="59" t="str">
        <f>Inputs!P394</f>
        <v xml:space="preserve">  [ QD34788 ]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QD34793</v>
      </c>
      <c r="C402" s="59" t="str">
        <f>Inputs!C395</f>
        <v>MS4 404</v>
      </c>
      <c r="D402" s="59">
        <f>Inputs!D395</f>
        <v>550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36</v>
      </c>
      <c r="L402" s="59">
        <f>Inputs!L395</f>
        <v>0</v>
      </c>
      <c r="M402" s="59">
        <f>Inputs!M395</f>
        <v>4</v>
      </c>
      <c r="N402" s="59">
        <f>Inputs!N395</f>
        <v>5</v>
      </c>
      <c r="O402" s="59">
        <f>Inputs!O395</f>
        <v>1.79</v>
      </c>
      <c r="P402" s="59" t="str">
        <f>Inputs!P395</f>
        <v xml:space="preserve">  [ QD34793 ]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QD34798</v>
      </c>
      <c r="C403" s="59" t="str">
        <f>Inputs!C396</f>
        <v>MS4 404-2</v>
      </c>
      <c r="D403" s="59">
        <f>Inputs!D396</f>
        <v>500</v>
      </c>
      <c r="E403" s="59">
        <f>Inputs!E396</f>
        <v>2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3.12</v>
      </c>
      <c r="N403" s="59">
        <f>Inputs!N396</f>
        <v>6</v>
      </c>
      <c r="O403" s="59">
        <f>Inputs!O396</f>
        <v>1.79</v>
      </c>
      <c r="P403" s="59" t="str">
        <f>Inputs!P396</f>
        <v xml:space="preserve">  [ QD34798 ]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QD34800</v>
      </c>
      <c r="C404" s="59" t="str">
        <f>Inputs!C397</f>
        <v>MS4 404-2</v>
      </c>
      <c r="D404" s="59">
        <f>Inputs!D397</f>
        <v>430</v>
      </c>
      <c r="E404" s="59">
        <f>Inputs!E397</f>
        <v>2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40</v>
      </c>
      <c r="L404" s="59">
        <f>Inputs!L397</f>
        <v>0</v>
      </c>
      <c r="M404" s="59">
        <f>Inputs!M397</f>
        <v>4</v>
      </c>
      <c r="N404" s="59">
        <f>Inputs!N397</f>
        <v>6.5</v>
      </c>
      <c r="O404" s="59">
        <f>Inputs!O397</f>
        <v>1.79</v>
      </c>
      <c r="P404" s="59" t="str">
        <f>Inputs!P397</f>
        <v xml:space="preserve">  [ QD34800 ]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QD34814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5</v>
      </c>
      <c r="N405" s="59">
        <f>Inputs!N398</f>
        <v>2.5</v>
      </c>
      <c r="O405" s="59">
        <f>Inputs!O398</f>
        <v>1.79</v>
      </c>
      <c r="P405" s="59" t="str">
        <f>Inputs!P398</f>
        <v xml:space="preserve">  [ QD34814 ]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QD34816</v>
      </c>
      <c r="C406" s="59" t="str">
        <f>Inputs!C399</f>
        <v>MS4 402</v>
      </c>
      <c r="D406" s="59">
        <f>Inputs!D399</f>
        <v>400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5</v>
      </c>
      <c r="N406" s="59">
        <f>Inputs!N399</f>
        <v>2.5</v>
      </c>
      <c r="O406" s="59">
        <f>Inputs!O399</f>
        <v>1.79</v>
      </c>
      <c r="P406" s="59" t="str">
        <f>Inputs!P399</f>
        <v xml:space="preserve">  [ QD34816 ]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QD34817</v>
      </c>
      <c r="C407" s="59" t="str">
        <f>Inputs!C400</f>
        <v>MS4 404</v>
      </c>
      <c r="D407" s="59">
        <f>Inputs!D400</f>
        <v>520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4</v>
      </c>
      <c r="N407" s="59">
        <f>Inputs!N400</f>
        <v>2.5</v>
      </c>
      <c r="O407" s="59">
        <f>Inputs!O400</f>
        <v>1.79</v>
      </c>
      <c r="P407" s="59" t="str">
        <f>Inputs!P400</f>
        <v xml:space="preserve">  [ QD34817 ]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QD34819</v>
      </c>
      <c r="C408" s="59" t="str">
        <f>Inputs!C401</f>
        <v>MS4 402</v>
      </c>
      <c r="D408" s="59">
        <f>Inputs!D401</f>
        <v>495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5</v>
      </c>
      <c r="N408" s="59">
        <f>Inputs!N401</f>
        <v>3.5</v>
      </c>
      <c r="O408" s="59">
        <f>Inputs!O401</f>
        <v>1.79</v>
      </c>
      <c r="P408" s="59" t="str">
        <f>Inputs!P401</f>
        <v xml:space="preserve">  [ QD34819 ]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QD34828-A</v>
      </c>
      <c r="C409" s="59" t="str">
        <f>Inputs!C402</f>
        <v>MS4 502</v>
      </c>
      <c r="D409" s="59">
        <f>Inputs!D402</f>
        <v>700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5</v>
      </c>
      <c r="N409" s="59">
        <f>Inputs!N402</f>
        <v>4</v>
      </c>
      <c r="O409" s="59">
        <f>Inputs!O402</f>
        <v>1.79</v>
      </c>
      <c r="P409" s="59" t="str">
        <f>Inputs!P402</f>
        <v xml:space="preserve">  [ QD34828a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QD34828-B</v>
      </c>
      <c r="C410" s="59" t="str">
        <f>Inputs!C403</f>
        <v>MS4 504</v>
      </c>
      <c r="D410" s="59">
        <f>Inputs!D403</f>
        <v>800</v>
      </c>
      <c r="E410" s="59">
        <f>Inputs!E403</f>
        <v>6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72</v>
      </c>
      <c r="K410" s="59">
        <f>Inputs!K403</f>
        <v>54</v>
      </c>
      <c r="L410" s="59">
        <f>Inputs!L403</f>
        <v>1.2396</v>
      </c>
      <c r="M410" s="59">
        <f>Inputs!M403</f>
        <v>5</v>
      </c>
      <c r="N410" s="59">
        <f>Inputs!N403</f>
        <v>4</v>
      </c>
      <c r="O410" s="59">
        <f>Inputs!O403</f>
        <v>1.79</v>
      </c>
      <c r="P410" s="59" t="str">
        <f>Inputs!P403</f>
        <v xml:space="preserve">  [ QD34828b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QD34830b</v>
      </c>
      <c r="C411" s="59" t="str">
        <f>Inputs!C404</f>
        <v>MS4 450</v>
      </c>
      <c r="D411" s="59">
        <f>Inputs!D404</f>
        <v>500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5</v>
      </c>
      <c r="N411" s="59">
        <f>Inputs!N404</f>
        <v>3</v>
      </c>
      <c r="O411" s="59">
        <f>Inputs!O404</f>
        <v>1.79</v>
      </c>
      <c r="P411" s="59" t="str">
        <f>Inputs!P404</f>
        <v xml:space="preserve">  [ QD34830b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QD34830-C</v>
      </c>
      <c r="C412" s="59" t="str">
        <f>Inputs!C405</f>
        <v>MS4 452</v>
      </c>
      <c r="D412" s="59">
        <f>Inputs!D405</f>
        <v>500</v>
      </c>
      <c r="E412" s="59">
        <f>Inputs!E405</f>
        <v>6</v>
      </c>
      <c r="F412" s="59">
        <f>Inputs!F405</f>
        <v>3300</v>
      </c>
      <c r="G412" s="59">
        <f>Inputs!G405</f>
        <v>50</v>
      </c>
      <c r="H412" s="59">
        <f>Inputs!H405</f>
        <v>1</v>
      </c>
      <c r="I412" s="59" t="str">
        <f>Inputs!I405</f>
        <v>F</v>
      </c>
      <c r="J412" s="59">
        <f>Inputs!J405</f>
        <v>54</v>
      </c>
      <c r="K412" s="59">
        <f>Inputs!K405</f>
        <v>40</v>
      </c>
      <c r="L412" s="59">
        <f>Inputs!L405</f>
        <v>0</v>
      </c>
      <c r="M412" s="59">
        <f>Inputs!M405</f>
        <v>4</v>
      </c>
      <c r="N412" s="59">
        <f>Inputs!N405</f>
        <v>2.5</v>
      </c>
      <c r="O412" s="59">
        <f>Inputs!O405</f>
        <v>1.79</v>
      </c>
      <c r="P412" s="59" t="str">
        <f>Inputs!P405</f>
        <v xml:space="preserve">  [ QD34830c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QD34830z</v>
      </c>
      <c r="C413" s="59" t="str">
        <f>Inputs!C406</f>
        <v>MS4 450</v>
      </c>
      <c r="D413" s="59">
        <f>Inputs!D406</f>
        <v>500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5</v>
      </c>
      <c r="N413" s="59">
        <f>Inputs!N406</f>
        <v>3</v>
      </c>
      <c r="O413" s="59">
        <f>Inputs!O406</f>
        <v>1.79</v>
      </c>
      <c r="P413" s="59" t="str">
        <f>Inputs!P406</f>
        <v xml:space="preserve">  [ QD34830z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MS4 400</v>
      </c>
      <c r="D414" s="59">
        <f>Inputs!D407</f>
        <v>420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2.5</v>
      </c>
      <c r="O414" s="59">
        <f>Inputs!O407</f>
        <v>1.79</v>
      </c>
      <c r="P414" s="59" t="str">
        <f>Inputs!P407</f>
        <v xml:space="preserve">  [ QD34839.0 ]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QD34839</v>
      </c>
      <c r="C415" s="59" t="str">
        <f>Inputs!C408</f>
        <v>MS4 402</v>
      </c>
      <c r="D415" s="59">
        <f>Inputs!D408</f>
        <v>420</v>
      </c>
      <c r="E415" s="59">
        <f>Inputs!E408</f>
        <v>4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3.5</v>
      </c>
      <c r="N415" s="59">
        <f>Inputs!N408</f>
        <v>2.5</v>
      </c>
      <c r="O415" s="59">
        <f>Inputs!O408</f>
        <v>3.17</v>
      </c>
      <c r="P415" s="59" t="str">
        <f>Inputs!P408</f>
        <v xml:space="preserve">  [ QD34839 ]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QD34841</v>
      </c>
      <c r="C416" s="59" t="str">
        <f>Inputs!C409</f>
        <v>MS4 404-2</v>
      </c>
      <c r="D416" s="59">
        <f>Inputs!D409</f>
        <v>465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3.12</v>
      </c>
      <c r="N416" s="59">
        <f>Inputs!N409</f>
        <v>4</v>
      </c>
      <c r="O416" s="59">
        <f>Inputs!O409</f>
        <v>2.33</v>
      </c>
      <c r="P416" s="59" t="str">
        <f>Inputs!P409</f>
        <v xml:space="preserve">  [ QD34841 ]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QD34854</v>
      </c>
      <c r="C417" s="59" t="str">
        <f>Inputs!C410</f>
        <v>MS4 504</v>
      </c>
      <c r="D417" s="59">
        <f>Inputs!D410</f>
        <v>790</v>
      </c>
      <c r="E417" s="59">
        <f>Inputs!E410</f>
        <v>6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72</v>
      </c>
      <c r="K417" s="59">
        <f>Inputs!K410</f>
        <v>54</v>
      </c>
      <c r="L417" s="59">
        <f>Inputs!L410</f>
        <v>1.2396</v>
      </c>
      <c r="M417" s="59">
        <f>Inputs!M410</f>
        <v>5</v>
      </c>
      <c r="N417" s="59">
        <f>Inputs!N410</f>
        <v>4</v>
      </c>
      <c r="O417" s="59">
        <f>Inputs!O410</f>
        <v>1.79</v>
      </c>
      <c r="P417" s="59" t="str">
        <f>Inputs!P410</f>
        <v xml:space="preserve">  [ QD34854 ]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QD34971</v>
      </c>
      <c r="C418" s="59" t="str">
        <f>Inputs!C411</f>
        <v>MS4 354-2</v>
      </c>
      <c r="D418" s="59">
        <f>Inputs!D411</f>
        <v>365</v>
      </c>
      <c r="E418" s="59">
        <f>Inputs!E411</f>
        <v>2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3.04</v>
      </c>
      <c r="N418" s="59">
        <f>Inputs!N411</f>
        <v>3.5</v>
      </c>
      <c r="O418" s="59">
        <f>Inputs!O411</f>
        <v>1.79</v>
      </c>
      <c r="P418" s="59" t="str">
        <f>Inputs!P411</f>
        <v xml:space="preserve">  [ QD34871 ]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DM</v>
      </c>
      <c r="B419" s="59" t="str">
        <f>Inputs!B412</f>
        <v>QD34782</v>
      </c>
      <c r="C419" s="59" t="str">
        <f>Inputs!C412</f>
        <v>MS4X 350-2</v>
      </c>
      <c r="D419" s="59">
        <f>Inputs!D412</f>
        <v>200</v>
      </c>
      <c r="E419" s="59">
        <f>Inputs!E412</f>
        <v>2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3</v>
      </c>
      <c r="N419" s="59">
        <f>Inputs!N412</f>
        <v>3.5</v>
      </c>
      <c r="O419" s="59">
        <f>Inputs!O412</f>
        <v>1.79</v>
      </c>
      <c r="P419" s="59" t="str">
        <f>Inputs!P412</f>
        <v xml:space="preserve">  [ QD34872 ]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GM</v>
      </c>
      <c r="B420" s="59" t="str">
        <f>Inputs!B413</f>
        <v>QD34877</v>
      </c>
      <c r="C420" s="59" t="str">
        <f>Inputs!C413</f>
        <v>MS4 354-4</v>
      </c>
      <c r="D420" s="59">
        <f>Inputs!D413</f>
        <v>400</v>
      </c>
      <c r="E420" s="59">
        <f>Inputs!E413</f>
        <v>4</v>
      </c>
      <c r="F420" s="59">
        <f>Inputs!F413</f>
        <v>6600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4</v>
      </c>
      <c r="N420" s="59">
        <f>Inputs!N413</f>
        <v>3</v>
      </c>
      <c r="O420" s="59">
        <f>Inputs!O413</f>
        <v>1.79</v>
      </c>
      <c r="P420" s="59" t="str">
        <f>Inputs!P413</f>
        <v xml:space="preserve">  [ QD34877 ]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PKR</v>
      </c>
      <c r="B421" s="59" t="str">
        <f>Inputs!B414</f>
        <v>QD34881</v>
      </c>
      <c r="C421" s="59" t="str">
        <f>Inputs!C414</f>
        <v>MS4 404</v>
      </c>
      <c r="D421" s="59">
        <f>Inputs!D414</f>
        <v>620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4</v>
      </c>
      <c r="N421" s="59">
        <f>Inputs!N414</f>
        <v>4</v>
      </c>
      <c r="O421" s="59">
        <f>Inputs!O414</f>
        <v>1.79</v>
      </c>
      <c r="P421" s="59" t="str">
        <f>Inputs!P414</f>
        <v xml:space="preserve">  [ QD34881 ]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DM</v>
      </c>
      <c r="B422" s="59" t="str">
        <f>Inputs!B415</f>
        <v>QD34886B</v>
      </c>
      <c r="C422" s="59" t="str">
        <f>Inputs!C415</f>
        <v>MS4X 454</v>
      </c>
      <c r="D422" s="59">
        <f>Inputs!D415</f>
        <v>630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1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4</v>
      </c>
      <c r="N422" s="59">
        <f>Inputs!N415</f>
        <v>4</v>
      </c>
      <c r="O422" s="59">
        <f>Inputs!O415</f>
        <v>1.79</v>
      </c>
      <c r="P422" s="59" t="str">
        <f>Inputs!P415</f>
        <v xml:space="preserve">  [ QD34886B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QD34891</v>
      </c>
      <c r="C423" s="59" t="str">
        <f>Inputs!C416</f>
        <v>MS4 350-2</v>
      </c>
      <c r="D423" s="59">
        <f>Inputs!D416</f>
        <v>225</v>
      </c>
      <c r="E423" s="59">
        <f>Inputs!E416</f>
        <v>2</v>
      </c>
      <c r="F423" s="59">
        <f>Inputs!F416</f>
        <v>2200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40</v>
      </c>
      <c r="L423" s="59">
        <f>Inputs!L416</f>
        <v>0</v>
      </c>
      <c r="M423" s="59">
        <f>Inputs!M416</f>
        <v>3</v>
      </c>
      <c r="N423" s="59">
        <f>Inputs!N416</f>
        <v>3.5</v>
      </c>
      <c r="O423" s="59">
        <f>Inputs!O416</f>
        <v>1.79</v>
      </c>
      <c r="P423" s="59" t="str">
        <f>Inputs!P416</f>
        <v xml:space="preserve">  [ QD34891 ]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QD34892</v>
      </c>
      <c r="C424" s="59" t="str">
        <f>Inputs!C417</f>
        <v>MS4 566</v>
      </c>
      <c r="D424" s="59">
        <f>Inputs!D417</f>
        <v>950</v>
      </c>
      <c r="E424" s="59">
        <f>Inputs!E417</f>
        <v>8</v>
      </c>
      <c r="F424" s="59">
        <f>Inputs!F417</f>
        <v>730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72</v>
      </c>
      <c r="K424" s="59">
        <f>Inputs!K417</f>
        <v>58</v>
      </c>
      <c r="L424" s="59">
        <f>Inputs!L417</f>
        <v>0</v>
      </c>
      <c r="M424" s="59">
        <f>Inputs!M417</f>
        <v>4.5</v>
      </c>
      <c r="N424" s="59">
        <f>Inputs!N417</f>
        <v>2.5</v>
      </c>
      <c r="O424" s="59">
        <f>Inputs!O417</f>
        <v>1.79</v>
      </c>
      <c r="P424" s="59" t="str">
        <f>Inputs!P417</f>
        <v xml:space="preserve">  [ QD34892 ]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DM</v>
      </c>
      <c r="B425" s="59" t="str">
        <f>Inputs!B418</f>
        <v>QD34894</v>
      </c>
      <c r="C425" s="59" t="str">
        <f>Inputs!C418</f>
        <v>MS4 354-4</v>
      </c>
      <c r="D425" s="59">
        <f>Inputs!D418</f>
        <v>300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1.0601849999999999</v>
      </c>
      <c r="M425" s="59">
        <f>Inputs!M418</f>
        <v>3</v>
      </c>
      <c r="N425" s="59">
        <f>Inputs!N418</f>
        <v>1</v>
      </c>
      <c r="O425" s="59">
        <f>Inputs!O418</f>
        <v>1.79</v>
      </c>
      <c r="P425" s="59" t="str">
        <f>Inputs!P418</f>
        <v xml:space="preserve">  [ QD34894 ]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QD34894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6000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5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QD34894b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MS4 400</v>
      </c>
      <c r="D427" s="59">
        <f>Inputs!D420</f>
        <v>375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36</v>
      </c>
      <c r="L427" s="59">
        <f>Inputs!L420</f>
        <v>1.3169999999999999</v>
      </c>
      <c r="M427" s="59">
        <f>Inputs!M420</f>
        <v>5</v>
      </c>
      <c r="N427" s="59">
        <f>Inputs!N420</f>
        <v>3.5</v>
      </c>
      <c r="O427" s="59">
        <f>Inputs!O420</f>
        <v>1.79</v>
      </c>
      <c r="P427" s="59" t="str">
        <f>Inputs!P420</f>
        <v xml:space="preserve">  [ QD34896a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QD34896</v>
      </c>
      <c r="C428" s="59" t="str">
        <f>Inputs!C421</f>
        <v>MS4 352-4</v>
      </c>
      <c r="D428" s="59">
        <f>Inputs!D421</f>
        <v>250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1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3</v>
      </c>
      <c r="N428" s="59">
        <f>Inputs!N421</f>
        <v>0.5</v>
      </c>
      <c r="O428" s="59">
        <f>Inputs!O421</f>
        <v>1.79</v>
      </c>
      <c r="P428" s="59" t="str">
        <f>Inputs!P421</f>
        <v xml:space="preserve">  [ QD34896b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QD34902 A</v>
      </c>
      <c r="C429" s="59" t="str">
        <f>Inputs!C422</f>
        <v>MS4 354-4</v>
      </c>
      <c r="D429" s="59">
        <f>Inputs!D422</f>
        <v>315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3</v>
      </c>
      <c r="N429" s="59">
        <f>Inputs!N422</f>
        <v>0.7</v>
      </c>
      <c r="O429" s="59">
        <f>Inputs!O422</f>
        <v>1.79</v>
      </c>
      <c r="P429" s="59" t="str">
        <f>Inputs!P422</f>
        <v xml:space="preserve">  [ QD34902a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QD34903</v>
      </c>
      <c r="C430" s="59" t="str">
        <f>Inputs!C423</f>
        <v>MS4 352-4</v>
      </c>
      <c r="D430" s="59">
        <f>Inputs!D423</f>
        <v>275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3</v>
      </c>
      <c r="N430" s="59">
        <f>Inputs!N423</f>
        <v>0.7</v>
      </c>
      <c r="O430" s="59">
        <f>Inputs!O423</f>
        <v>1.75</v>
      </c>
      <c r="P430" s="59" t="str">
        <f>Inputs!P423</f>
        <v xml:space="preserve">  [ QD34903 ]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QD34905</v>
      </c>
      <c r="C431" s="59" t="str">
        <f>Inputs!C424</f>
        <v>MS4 352-4</v>
      </c>
      <c r="D431" s="59">
        <f>Inputs!D424</f>
        <v>260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3</v>
      </c>
      <c r="N431" s="59">
        <f>Inputs!N424</f>
        <v>1</v>
      </c>
      <c r="O431" s="59">
        <f>Inputs!O424</f>
        <v>1.79</v>
      </c>
      <c r="P431" s="59" t="str">
        <f>Inputs!P424</f>
        <v xml:space="preserve">  [ QD34905 ]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GM</v>
      </c>
      <c r="B432" s="59" t="str">
        <f>Inputs!B425</f>
        <v>QD34907B</v>
      </c>
      <c r="C432" s="59" t="str">
        <f>Inputs!C425</f>
        <v>MS4X 355-4</v>
      </c>
      <c r="D432" s="59">
        <f>Inputs!D425</f>
        <v>450</v>
      </c>
      <c r="E432" s="59">
        <f>Inputs!E425</f>
        <v>4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5</v>
      </c>
      <c r="N432" s="59">
        <f>Inputs!N425</f>
        <v>3.5</v>
      </c>
      <c r="O432" s="59">
        <f>Inputs!O425</f>
        <v>1.79</v>
      </c>
      <c r="P432" s="59" t="str">
        <f>Inputs!P425</f>
        <v xml:space="preserve">  [ QD34907 ]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PR</v>
      </c>
      <c r="B433" s="59" t="str">
        <f>Inputs!B426</f>
        <v>QD34910</v>
      </c>
      <c r="C433" s="59" t="str">
        <f>Inputs!C426</f>
        <v>MS4 354-4</v>
      </c>
      <c r="D433" s="59">
        <f>Inputs!D426</f>
        <v>400</v>
      </c>
      <c r="E433" s="59">
        <f>Inputs!E426</f>
        <v>4</v>
      </c>
      <c r="F433" s="59">
        <f>Inputs!F426</f>
        <v>400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36</v>
      </c>
      <c r="L433" s="59">
        <f>Inputs!L426</f>
        <v>1.06</v>
      </c>
      <c r="M433" s="59">
        <f>Inputs!M426</f>
        <v>4</v>
      </c>
      <c r="N433" s="59">
        <f>Inputs!N426</f>
        <v>2</v>
      </c>
      <c r="O433" s="59">
        <f>Inputs!O426</f>
        <v>1.79</v>
      </c>
      <c r="P433" s="59" t="str">
        <f>Inputs!P426</f>
        <v xml:space="preserve">  [ QD34910 ]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QD34913</v>
      </c>
      <c r="C434" s="59" t="str">
        <f>Inputs!C427</f>
        <v>MS4 500</v>
      </c>
      <c r="D434" s="59">
        <f>Inputs!D427</f>
        <v>325</v>
      </c>
      <c r="E434" s="59">
        <f>Inputs!E427</f>
        <v>10</v>
      </c>
      <c r="F434" s="59">
        <f>Inputs!F427</f>
        <v>6600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90</v>
      </c>
      <c r="K434" s="59">
        <f>Inputs!K427</f>
        <v>74</v>
      </c>
      <c r="L434" s="59">
        <f>Inputs!L427</f>
        <v>0</v>
      </c>
      <c r="M434" s="59">
        <f>Inputs!M427</f>
        <v>5</v>
      </c>
      <c r="N434" s="59">
        <f>Inputs!N427</f>
        <v>1.5</v>
      </c>
      <c r="O434" s="59">
        <f>Inputs!O427</f>
        <v>1.79</v>
      </c>
      <c r="P434" s="59" t="str">
        <f>Inputs!P427</f>
        <v xml:space="preserve">  [ QD34913 ]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MS4 454-8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H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4</v>
      </c>
      <c r="N435" s="59">
        <f>Inputs!N428</f>
        <v>2.7</v>
      </c>
      <c r="O435" s="59">
        <f>Inputs!O428</f>
        <v>2.94</v>
      </c>
      <c r="P435" s="59" t="str">
        <f>Inputs!P428</f>
        <v xml:space="preserve">  [ QD34920A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QD34920A</v>
      </c>
      <c r="C436" s="59" t="str">
        <f>Inputs!C429</f>
        <v>MS4 454</v>
      </c>
      <c r="D436" s="59">
        <f>Inputs!D429</f>
        <v>400</v>
      </c>
      <c r="E436" s="59">
        <f>Inputs!E429</f>
        <v>8</v>
      </c>
      <c r="F436" s="59">
        <f>Inputs!F429</f>
        <v>525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72</v>
      </c>
      <c r="K436" s="59">
        <f>Inputs!K429</f>
        <v>56</v>
      </c>
      <c r="L436" s="59">
        <f>Inputs!L429</f>
        <v>0</v>
      </c>
      <c r="M436" s="59">
        <f>Inputs!M429</f>
        <v>4</v>
      </c>
      <c r="N436" s="59">
        <f>Inputs!N429</f>
        <v>2</v>
      </c>
      <c r="O436" s="59">
        <f>Inputs!O429</f>
        <v>2.94</v>
      </c>
      <c r="P436" s="59" t="str">
        <f>Inputs!P429</f>
        <v xml:space="preserve">  [ QD34920AD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PR</v>
      </c>
      <c r="B437" s="59" t="str">
        <f>Inputs!B430</f>
        <v>QD34920</v>
      </c>
      <c r="C437" s="59" t="str">
        <f>Inputs!C430</f>
        <v>MS4 400</v>
      </c>
      <c r="D437" s="59">
        <f>Inputs!D430</f>
        <v>400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H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5</v>
      </c>
      <c r="N437" s="59">
        <f>Inputs!N430</f>
        <v>2.5</v>
      </c>
      <c r="O437" s="59">
        <f>Inputs!O430</f>
        <v>1.79</v>
      </c>
      <c r="P437" s="59" t="str">
        <f>Inputs!P430</f>
        <v xml:space="preserve">  [ QD34920b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A</v>
      </c>
      <c r="C438" s="59" t="str">
        <f>Inputs!C431</f>
        <v>MS4 452</v>
      </c>
      <c r="D438" s="59">
        <f>Inputs!D431</f>
        <v>630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4</v>
      </c>
      <c r="N438" s="59">
        <f>Inputs!N431</f>
        <v>5</v>
      </c>
      <c r="O438" s="59">
        <f>Inputs!O431</f>
        <v>1.79</v>
      </c>
      <c r="P438" s="59" t="str">
        <f>Inputs!P431</f>
        <v xml:space="preserve">  [ QD34922a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QD34922 B</v>
      </c>
      <c r="C439" s="59" t="str">
        <f>Inputs!C432</f>
        <v>MS4 359-4</v>
      </c>
      <c r="D439" s="59">
        <f>Inputs!D432</f>
        <v>110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3.12</v>
      </c>
      <c r="N439" s="59">
        <f>Inputs!N432</f>
        <v>2</v>
      </c>
      <c r="O439" s="59">
        <f>Inputs!O432</f>
        <v>1.79</v>
      </c>
      <c r="P439" s="59" t="str">
        <f>Inputs!P432</f>
        <v xml:space="preserve">  [ QD34922b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PMV</v>
      </c>
      <c r="B440" s="59" t="str">
        <f>Inputs!B433</f>
        <v>QD34924</v>
      </c>
      <c r="C440" s="59" t="str">
        <f>Inputs!C433</f>
        <v>MS4 454</v>
      </c>
      <c r="D440" s="59">
        <f>Inputs!D433</f>
        <v>350</v>
      </c>
      <c r="E440" s="59">
        <f>Inputs!E433</f>
        <v>8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72</v>
      </c>
      <c r="K440" s="59">
        <f>Inputs!K433</f>
        <v>56</v>
      </c>
      <c r="L440" s="59">
        <f>Inputs!L433</f>
        <v>0</v>
      </c>
      <c r="M440" s="59">
        <f>Inputs!M433</f>
        <v>4</v>
      </c>
      <c r="N440" s="59">
        <f>Inputs!N433</f>
        <v>1.5</v>
      </c>
      <c r="O440" s="59">
        <f>Inputs!O433</f>
        <v>1.79</v>
      </c>
      <c r="P440" s="59" t="str">
        <f>Inputs!P433</f>
        <v xml:space="preserve">  [ QD34924 ]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QD34924B</v>
      </c>
      <c r="C441" s="59" t="str">
        <f>Inputs!C434</f>
        <v>MS4 500</v>
      </c>
      <c r="D441" s="59">
        <f>Inputs!D434</f>
        <v>840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4</v>
      </c>
      <c r="N441" s="59">
        <f>Inputs!N434</f>
        <v>5</v>
      </c>
      <c r="O441" s="59">
        <f>Inputs!O434</f>
        <v>1.79</v>
      </c>
      <c r="P441" s="59" t="str">
        <f>Inputs!P434</f>
        <v xml:space="preserve">  [ QD34924B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QD34925</v>
      </c>
      <c r="C442" s="59" t="str">
        <f>Inputs!C435</f>
        <v>MS4 404-2</v>
      </c>
      <c r="D442" s="59">
        <f>Inputs!D435</f>
        <v>525</v>
      </c>
      <c r="E442" s="59">
        <f>Inputs!E435</f>
        <v>2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40</v>
      </c>
      <c r="L442" s="59">
        <f>Inputs!L435</f>
        <v>0</v>
      </c>
      <c r="M442" s="59">
        <f>Inputs!M435</f>
        <v>3.12</v>
      </c>
      <c r="N442" s="59">
        <f>Inputs!N435</f>
        <v>4</v>
      </c>
      <c r="O442" s="59">
        <f>Inputs!O435</f>
        <v>1.79</v>
      </c>
      <c r="P442" s="59" t="str">
        <f>Inputs!P435</f>
        <v xml:space="preserve">  [ QD34925 ]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QD34929-A</v>
      </c>
      <c r="C443" s="59" t="str">
        <f>Inputs!C436</f>
        <v>MS4 450</v>
      </c>
      <c r="D443" s="59">
        <f>Inputs!D436</f>
        <v>560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4</v>
      </c>
      <c r="N443" s="59">
        <f>Inputs!N436</f>
        <v>4.5</v>
      </c>
      <c r="O443" s="59">
        <f>Inputs!O436</f>
        <v>1.79</v>
      </c>
      <c r="P443" s="59" t="str">
        <f>Inputs!P436</f>
        <v xml:space="preserve">  [ QD34929a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QD34929C</v>
      </c>
      <c r="C444" s="59" t="str">
        <f>Inputs!C437</f>
        <v>MS4 354-4</v>
      </c>
      <c r="D444" s="59">
        <f>Inputs!D437</f>
        <v>330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3</v>
      </c>
      <c r="N444" s="59">
        <f>Inputs!N437</f>
        <v>2</v>
      </c>
      <c r="O444" s="59">
        <f>Inputs!O437</f>
        <v>1.79</v>
      </c>
      <c r="P444" s="59" t="str">
        <f>Inputs!P437</f>
        <v xml:space="preserve">  [ QD34929C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QD34932A</v>
      </c>
      <c r="C445" s="59" t="str">
        <f>Inputs!C438</f>
        <v>MS4 352-4</v>
      </c>
      <c r="D445" s="59">
        <f>Inputs!D438</f>
        <v>250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3</v>
      </c>
      <c r="N445" s="59">
        <f>Inputs!N438</f>
        <v>2</v>
      </c>
      <c r="O445" s="59">
        <f>Inputs!O438</f>
        <v>1.79</v>
      </c>
      <c r="P445" s="59" t="str">
        <f>Inputs!P438</f>
        <v xml:space="preserve">  [ QD34932a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QD34932B</v>
      </c>
      <c r="C446" s="59" t="str">
        <f>Inputs!C439</f>
        <v>MS4X 359-4</v>
      </c>
      <c r="D446" s="59">
        <f>Inputs!D439</f>
        <v>200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3</v>
      </c>
      <c r="N446" s="59">
        <f>Inputs!N439</f>
        <v>1</v>
      </c>
      <c r="O446" s="59">
        <f>Inputs!O439</f>
        <v>1.79</v>
      </c>
      <c r="P446" s="59" t="str">
        <f>Inputs!P439</f>
        <v xml:space="preserve">  [ QD34932B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PR</v>
      </c>
      <c r="B447" s="59" t="str">
        <f>Inputs!B440</f>
        <v>QD34935</v>
      </c>
      <c r="C447" s="59" t="str">
        <f>Inputs!C440</f>
        <v>MS4 402</v>
      </c>
      <c r="D447" s="59">
        <f>Inputs!D440</f>
        <v>450</v>
      </c>
      <c r="E447" s="59">
        <f>Inputs!E440</f>
        <v>4</v>
      </c>
      <c r="F447" s="59">
        <f>Inputs!F440</f>
        <v>380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5</v>
      </c>
      <c r="N447" s="59">
        <f>Inputs!N440</f>
        <v>2</v>
      </c>
      <c r="O447" s="59">
        <f>Inputs!O440</f>
        <v>2.33</v>
      </c>
      <c r="P447" s="59" t="str">
        <f>Inputs!P440</f>
        <v xml:space="preserve">  [ QD34935 ]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QD34936B</v>
      </c>
      <c r="C448" s="59" t="str">
        <f>Inputs!C441</f>
        <v>MS4 502-4</v>
      </c>
      <c r="D448" s="59">
        <f>Inputs!D441</f>
        <v>710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4</v>
      </c>
      <c r="N448" s="59">
        <f>Inputs!N441</f>
        <v>3</v>
      </c>
      <c r="O448" s="59">
        <f>Inputs!O441</f>
        <v>1.79</v>
      </c>
      <c r="P448" s="59" t="str">
        <f>Inputs!P441</f>
        <v xml:space="preserve">  [ QD34936B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QD34936C</v>
      </c>
      <c r="C449" s="59" t="str">
        <f>Inputs!C442</f>
        <v>MS4 502-4</v>
      </c>
      <c r="D449" s="59">
        <f>Inputs!D442</f>
        <v>780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4</v>
      </c>
      <c r="N449" s="59">
        <f>Inputs!N442</f>
        <v>2</v>
      </c>
      <c r="O449" s="59">
        <f>Inputs!O442</f>
        <v>1.79</v>
      </c>
      <c r="P449" s="59" t="str">
        <f>Inputs!P442</f>
        <v xml:space="preserve">  [ QD34936C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QD34936D</v>
      </c>
      <c r="C450" s="59" t="str">
        <f>Inputs!C443</f>
        <v>MS4 454</v>
      </c>
      <c r="D450" s="59">
        <f>Inputs!D443</f>
        <v>630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4</v>
      </c>
      <c r="N450" s="59">
        <f>Inputs!N443</f>
        <v>3</v>
      </c>
      <c r="O450" s="59">
        <f>Inputs!O443</f>
        <v>1.79</v>
      </c>
      <c r="P450" s="59" t="str">
        <f>Inputs!P443</f>
        <v xml:space="preserve">  [ QD34936D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QD34938</v>
      </c>
      <c r="C451" s="59" t="str">
        <f>Inputs!C444</f>
        <v>MS4 454</v>
      </c>
      <c r="D451" s="59">
        <f>Inputs!D444</f>
        <v>600</v>
      </c>
      <c r="E451" s="59">
        <f>Inputs!E444</f>
        <v>6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54</v>
      </c>
      <c r="K451" s="59">
        <f>Inputs!K444</f>
        <v>40</v>
      </c>
      <c r="L451" s="59">
        <f>Inputs!L444</f>
        <v>0</v>
      </c>
      <c r="M451" s="59">
        <f>Inputs!M444</f>
        <v>4</v>
      </c>
      <c r="N451" s="59">
        <f>Inputs!N444</f>
        <v>2.5</v>
      </c>
      <c r="O451" s="59">
        <f>Inputs!O444</f>
        <v>1.79</v>
      </c>
      <c r="P451" s="59" t="str">
        <f>Inputs!P444</f>
        <v xml:space="preserve">  [ QD34938 ]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DM</v>
      </c>
      <c r="B452" s="59" t="str">
        <f>Inputs!B445</f>
        <v>QD34953</v>
      </c>
      <c r="C452" s="59" t="str">
        <f>Inputs!C445</f>
        <v>MS4 354-4</v>
      </c>
      <c r="D452" s="59">
        <f>Inputs!D445</f>
        <v>310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0</v>
      </c>
      <c r="M452" s="59">
        <f>Inputs!M445</f>
        <v>4</v>
      </c>
      <c r="N452" s="59">
        <f>Inputs!N445</f>
        <v>2.2999999999999998</v>
      </c>
      <c r="O452" s="59">
        <f>Inputs!O445</f>
        <v>1.79</v>
      </c>
      <c r="P452" s="59" t="str">
        <f>Inputs!P445</f>
        <v xml:space="preserve">  [ QD34953 ]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PR</v>
      </c>
      <c r="B453" s="59" t="str">
        <f>Inputs!B446</f>
        <v>QD34964A</v>
      </c>
      <c r="C453" s="59" t="str">
        <f>Inputs!C446</f>
        <v>MS4 400</v>
      </c>
      <c r="D453" s="59">
        <f>Inputs!D446</f>
        <v>355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36</v>
      </c>
      <c r="L453" s="59">
        <f>Inputs!L446</f>
        <v>1.3169999999999999</v>
      </c>
      <c r="M453" s="59">
        <f>Inputs!M446</f>
        <v>5</v>
      </c>
      <c r="N453" s="59">
        <f>Inputs!N446</f>
        <v>3.5</v>
      </c>
      <c r="O453" s="59">
        <f>Inputs!O446</f>
        <v>1.79</v>
      </c>
      <c r="P453" s="59" t="str">
        <f>Inputs!P446</f>
        <v xml:space="preserve">  [ QD34964A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GM</v>
      </c>
      <c r="B454" s="59" t="str">
        <f>Inputs!B447</f>
        <v>QD34964B</v>
      </c>
      <c r="C454" s="59" t="str">
        <f>Inputs!C447</f>
        <v>MS4 402</v>
      </c>
      <c r="D454" s="59">
        <f>Inputs!D447</f>
        <v>450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5</v>
      </c>
      <c r="N454" s="59">
        <f>Inputs!N447</f>
        <v>4</v>
      </c>
      <c r="O454" s="59">
        <f>Inputs!O447</f>
        <v>1.79</v>
      </c>
      <c r="P454" s="59" t="str">
        <f>Inputs!P447</f>
        <v xml:space="preserve">  [ QD34964B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QD34964C</v>
      </c>
      <c r="C455" s="59" t="str">
        <f>Inputs!C448</f>
        <v>MS4 452</v>
      </c>
      <c r="D455" s="59">
        <f>Inputs!D448</f>
        <v>630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3.5</v>
      </c>
      <c r="N455" s="59">
        <f>Inputs!N448</f>
        <v>2.2999999999999998</v>
      </c>
      <c r="O455" s="59">
        <f>Inputs!O448</f>
        <v>1.79</v>
      </c>
      <c r="P455" s="59" t="str">
        <f>Inputs!P448</f>
        <v xml:space="preserve">  [ QD34964C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QD34964-D</v>
      </c>
      <c r="C456" s="59" t="str">
        <f>Inputs!C449</f>
        <v>MS4 354-4</v>
      </c>
      <c r="D456" s="59">
        <f>Inputs!D449</f>
        <v>280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3</v>
      </c>
      <c r="N456" s="59">
        <f>Inputs!N449</f>
        <v>2.5</v>
      </c>
      <c r="O456" s="59">
        <f>Inputs!O449</f>
        <v>1.79</v>
      </c>
      <c r="P456" s="59" t="str">
        <f>Inputs!P449</f>
        <v xml:space="preserve">  [ QD34964d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QD34964-E</v>
      </c>
      <c r="C457" s="59" t="str">
        <f>Inputs!C450</f>
        <v>MS4 352-4</v>
      </c>
      <c r="D457" s="59">
        <f>Inputs!D450</f>
        <v>200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5</v>
      </c>
      <c r="N457" s="59">
        <f>Inputs!N450</f>
        <v>2</v>
      </c>
      <c r="O457" s="59">
        <f>Inputs!O450</f>
        <v>1.79</v>
      </c>
      <c r="P457" s="59" t="str">
        <f>Inputs!P450</f>
        <v xml:space="preserve">  [ QD34964e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QD34967</v>
      </c>
      <c r="C458" s="59" t="str">
        <f>Inputs!C451</f>
        <v>MS4 404</v>
      </c>
      <c r="D458" s="59">
        <f>Inputs!D451</f>
        <v>560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3</v>
      </c>
      <c r="N458" s="59">
        <f>Inputs!N451</f>
        <v>1</v>
      </c>
      <c r="O458" s="59">
        <f>Inputs!O451</f>
        <v>1.79</v>
      </c>
      <c r="P458" s="59" t="str">
        <f>Inputs!P451</f>
        <v xml:space="preserve">  [ QD34967 ]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QD34967A</v>
      </c>
      <c r="C459" s="59" t="str">
        <f>Inputs!C452</f>
        <v>MS4 354-4</v>
      </c>
      <c r="D459" s="59">
        <f>Inputs!D452</f>
        <v>315</v>
      </c>
      <c r="E459" s="59">
        <f>Inputs!E452</f>
        <v>4</v>
      </c>
      <c r="F459" s="59">
        <f>Inputs!F452</f>
        <v>6000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3</v>
      </c>
      <c r="N459" s="59">
        <f>Inputs!N452</f>
        <v>1</v>
      </c>
      <c r="O459" s="59">
        <f>Inputs!O452</f>
        <v>1.79</v>
      </c>
      <c r="P459" s="59" t="str">
        <f>Inputs!P452</f>
        <v xml:space="preserve">  [ QD34967A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PR</v>
      </c>
      <c r="B460" s="59" t="str">
        <f>Inputs!B453</f>
        <v>QD34969</v>
      </c>
      <c r="C460" s="59" t="str">
        <f>Inputs!C453</f>
        <v>MS4 564</v>
      </c>
      <c r="D460" s="59">
        <f>Inputs!D453</f>
        <v>920</v>
      </c>
      <c r="E460" s="59">
        <f>Inputs!E453</f>
        <v>6</v>
      </c>
      <c r="F460" s="59">
        <f>Inputs!F453</f>
        <v>11000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72</v>
      </c>
      <c r="K460" s="59">
        <f>Inputs!K453</f>
        <v>58</v>
      </c>
      <c r="L460" s="59">
        <f>Inputs!L453</f>
        <v>0</v>
      </c>
      <c r="M460" s="59">
        <f>Inputs!M453</f>
        <v>4.5</v>
      </c>
      <c r="N460" s="59">
        <f>Inputs!N453</f>
        <v>3</v>
      </c>
      <c r="O460" s="59">
        <f>Inputs!O453</f>
        <v>1.79</v>
      </c>
      <c r="P460" s="59" t="str">
        <f>Inputs!P453</f>
        <v xml:space="preserve">  [ QD34969 ]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QD34974</v>
      </c>
      <c r="C461" s="59" t="str">
        <f>Inputs!C454</f>
        <v>MS4X 359-4</v>
      </c>
      <c r="D461" s="59">
        <f>Inputs!D454</f>
        <v>185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3.12</v>
      </c>
      <c r="N461" s="59">
        <f>Inputs!N454</f>
        <v>1</v>
      </c>
      <c r="O461" s="59">
        <f>Inputs!O454</f>
        <v>1.79</v>
      </c>
      <c r="P461" s="59" t="str">
        <f>Inputs!P454</f>
        <v xml:space="preserve">  [ QD34974 ]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QD34975</v>
      </c>
      <c r="C462" s="59" t="str">
        <f>Inputs!C455</f>
        <v>MS4 352</v>
      </c>
      <c r="D462" s="59">
        <f>Inputs!D455</f>
        <v>187</v>
      </c>
      <c r="E462" s="59">
        <f>Inputs!E455</f>
        <v>6</v>
      </c>
      <c r="F462" s="59">
        <f>Inputs!F455</f>
        <v>3300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5.5</v>
      </c>
      <c r="N462" s="59">
        <f>Inputs!N455</f>
        <v>1.5</v>
      </c>
      <c r="O462" s="59">
        <f>Inputs!O455</f>
        <v>1.79</v>
      </c>
      <c r="P462" s="59" t="str">
        <f>Inputs!P455</f>
        <v xml:space="preserve">  [ QD34975 ]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PR</v>
      </c>
      <c r="B463" s="59" t="str">
        <f>Inputs!B456</f>
        <v>QD34976</v>
      </c>
      <c r="C463" s="59" t="str">
        <f>Inputs!C456</f>
        <v>MS4 400</v>
      </c>
      <c r="D463" s="59">
        <f>Inputs!D456</f>
        <v>355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1.3169999999999999</v>
      </c>
      <c r="M463" s="59">
        <f>Inputs!M456</f>
        <v>5</v>
      </c>
      <c r="N463" s="59">
        <f>Inputs!N456</f>
        <v>3.5</v>
      </c>
      <c r="O463" s="59">
        <f>Inputs!O456</f>
        <v>1.79</v>
      </c>
      <c r="P463" s="59" t="str">
        <f>Inputs!P456</f>
        <v xml:space="preserve">  [ QD34976a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QD34976B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5</v>
      </c>
      <c r="N464" s="59">
        <f>Inputs!N457</f>
        <v>4</v>
      </c>
      <c r="O464" s="59">
        <f>Inputs!O457</f>
        <v>1.79</v>
      </c>
      <c r="P464" s="59" t="str">
        <f>Inputs!P457</f>
        <v xml:space="preserve">  [ QD34976B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QD34976C</v>
      </c>
      <c r="C465" s="59" t="str">
        <f>Inputs!C458</f>
        <v>MS4 450</v>
      </c>
      <c r="D465" s="59">
        <f>Inputs!D458</f>
        <v>630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3.5</v>
      </c>
      <c r="N465" s="59">
        <f>Inputs!N458</f>
        <v>3</v>
      </c>
      <c r="O465" s="59">
        <f>Inputs!O458</f>
        <v>1.79</v>
      </c>
      <c r="P465" s="59" t="str">
        <f>Inputs!P458</f>
        <v xml:space="preserve">  [ QD34976C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QD34976-D</v>
      </c>
      <c r="C466" s="59" t="str">
        <f>Inputs!C459</f>
        <v>MS4 352-4</v>
      </c>
      <c r="D466" s="59">
        <f>Inputs!D459</f>
        <v>280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3.12</v>
      </c>
      <c r="N466" s="59">
        <f>Inputs!N459</f>
        <v>1</v>
      </c>
      <c r="O466" s="59">
        <f>Inputs!O459</f>
        <v>1.79</v>
      </c>
      <c r="P466" s="59" t="str">
        <f>Inputs!P459</f>
        <v xml:space="preserve">  [ QD34976d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QD34976-E</v>
      </c>
      <c r="C467" s="59" t="str">
        <f>Inputs!C460</f>
        <v>MS4 350-4</v>
      </c>
      <c r="D467" s="59">
        <f>Inputs!D460</f>
        <v>200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3.12</v>
      </c>
      <c r="N467" s="59">
        <f>Inputs!N460</f>
        <v>1.5</v>
      </c>
      <c r="O467" s="59">
        <f>Inputs!O460</f>
        <v>1.79</v>
      </c>
      <c r="P467" s="59" t="str">
        <f>Inputs!P460</f>
        <v xml:space="preserve">  [ QD34976e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QD34994</v>
      </c>
      <c r="C468" s="59" t="str">
        <f>Inputs!C461</f>
        <v>MS4 352-4</v>
      </c>
      <c r="D468" s="59">
        <f>Inputs!D461</f>
        <v>300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1.0601849999999999</v>
      </c>
      <c r="M468" s="59">
        <f>Inputs!M461</f>
        <v>3</v>
      </c>
      <c r="N468" s="59">
        <f>Inputs!N461</f>
        <v>1</v>
      </c>
      <c r="O468" s="59">
        <f>Inputs!O461</f>
        <v>1.79</v>
      </c>
      <c r="P468" s="59" t="str">
        <f>Inputs!P461</f>
        <v xml:space="preserve">  [ QD34994 ]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GM</v>
      </c>
      <c r="B469" s="59" t="str">
        <f>Inputs!B462</f>
        <v>QD34996B</v>
      </c>
      <c r="C469" s="59" t="str">
        <f>Inputs!C462</f>
        <v>MS4 502-4</v>
      </c>
      <c r="D469" s="59">
        <f>Inputs!D462</f>
        <v>780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4</v>
      </c>
      <c r="N469" s="59">
        <f>Inputs!N462</f>
        <v>2</v>
      </c>
      <c r="O469" s="59">
        <f>Inputs!O462</f>
        <v>1.79</v>
      </c>
      <c r="P469" s="59" t="str">
        <f>Inputs!P462</f>
        <v xml:space="preserve">  [ QD34996B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QD34996D</v>
      </c>
      <c r="C470" s="59" t="str">
        <f>Inputs!C463</f>
        <v>MS4 502</v>
      </c>
      <c r="D470" s="59">
        <f>Inputs!D463</f>
        <v>900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4</v>
      </c>
      <c r="N470" s="59">
        <f>Inputs!N463</f>
        <v>4</v>
      </c>
      <c r="O470" s="59">
        <f>Inputs!O463</f>
        <v>1.79</v>
      </c>
      <c r="P470" s="59" t="str">
        <f>Inputs!P463</f>
        <v xml:space="preserve">  [ QD34996D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DM</v>
      </c>
      <c r="B471" s="59" t="str">
        <f>Inputs!B464</f>
        <v>QD34997</v>
      </c>
      <c r="C471" s="59" t="str">
        <f>Inputs!C464</f>
        <v>MS4 354</v>
      </c>
      <c r="D471" s="59">
        <f>Inputs!D464</f>
        <v>250</v>
      </c>
      <c r="E471" s="59">
        <f>Inputs!E464</f>
        <v>6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54</v>
      </c>
      <c r="K471" s="59">
        <f>Inputs!K464</f>
        <v>42</v>
      </c>
      <c r="L471" s="59">
        <f>Inputs!L464</f>
        <v>0</v>
      </c>
      <c r="M471" s="59">
        <f>Inputs!M464</f>
        <v>5.5</v>
      </c>
      <c r="N471" s="59">
        <f>Inputs!N464</f>
        <v>1</v>
      </c>
      <c r="O471" s="59">
        <f>Inputs!O464</f>
        <v>1.79</v>
      </c>
      <c r="P471" s="59" t="str">
        <f>Inputs!P464</f>
        <v xml:space="preserve">  [ QD34997 ]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454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3.5</v>
      </c>
      <c r="N472" s="59">
        <f>Inputs!N465</f>
        <v>2.5</v>
      </c>
      <c r="O472" s="59">
        <f>Inputs!O465</f>
        <v>1.79</v>
      </c>
      <c r="P472" s="59" t="str">
        <f>Inputs!P465</f>
        <v xml:space="preserve">  [ QD34999 ]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QD34999</v>
      </c>
      <c r="C473" s="59" t="str">
        <f>Inputs!C466</f>
        <v>MS4X 404-4</v>
      </c>
      <c r="D473" s="59">
        <f>Inputs!D466</f>
        <v>650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3.5</v>
      </c>
      <c r="N473" s="59">
        <f>Inputs!N466</f>
        <v>2.5</v>
      </c>
      <c r="O473" s="59">
        <f>Inputs!O466</f>
        <v>1.79</v>
      </c>
      <c r="P473" s="59" t="str">
        <f>Inputs!P466</f>
        <v xml:space="preserve">  [ QD34999M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DM</v>
      </c>
      <c r="B474" s="59" t="str">
        <f>Inputs!B467</f>
        <v>QD35002B</v>
      </c>
      <c r="C474" s="59" t="str">
        <f>Inputs!C467</f>
        <v>MS4 400</v>
      </c>
      <c r="D474" s="59">
        <f>Inputs!D467</f>
        <v>400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5</v>
      </c>
      <c r="N474" s="59">
        <f>Inputs!N467</f>
        <v>3.5</v>
      </c>
      <c r="O474" s="59">
        <f>Inputs!O467</f>
        <v>1.79</v>
      </c>
      <c r="P474" s="59" t="str">
        <f>Inputs!P467</f>
        <v xml:space="preserve">  [ QD35002B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GM</v>
      </c>
      <c r="B475" s="59" t="str">
        <f>Inputs!B468</f>
        <v>QD35003A</v>
      </c>
      <c r="C475" s="59" t="str">
        <f>Inputs!C468</f>
        <v>MS4 504-2</v>
      </c>
      <c r="D475" s="59">
        <f>Inputs!D468</f>
        <v>1000</v>
      </c>
      <c r="E475" s="59">
        <f>Inputs!E468</f>
        <v>2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40</v>
      </c>
      <c r="L475" s="59">
        <f>Inputs!L468</f>
        <v>0</v>
      </c>
      <c r="M475" s="59">
        <f>Inputs!M468</f>
        <v>5</v>
      </c>
      <c r="N475" s="59">
        <f>Inputs!N468</f>
        <v>7</v>
      </c>
      <c r="O475" s="59">
        <f>Inputs!O468</f>
        <v>1.79</v>
      </c>
      <c r="P475" s="59" t="str">
        <f>Inputs!P468</f>
        <v xml:space="preserve">  [ QD35003B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QD35006-B</v>
      </c>
      <c r="C476" s="59" t="str">
        <f>Inputs!C469</f>
        <v>MS4 404</v>
      </c>
      <c r="D476" s="59">
        <f>Inputs!D469</f>
        <v>500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36</v>
      </c>
      <c r="L476" s="59">
        <f>Inputs!L469</f>
        <v>1.3169999999999999</v>
      </c>
      <c r="M476" s="59">
        <f>Inputs!M469</f>
        <v>5</v>
      </c>
      <c r="N476" s="59">
        <f>Inputs!N469</f>
        <v>3.5</v>
      </c>
      <c r="O476" s="59">
        <f>Inputs!O469</f>
        <v>1.79</v>
      </c>
      <c r="P476" s="59" t="str">
        <f>Inputs!P469</f>
        <v xml:space="preserve">  [ QD35006b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QD35007-A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4.5</v>
      </c>
      <c r="N477" s="59">
        <f>Inputs!N470</f>
        <v>3</v>
      </c>
      <c r="O477" s="59">
        <f>Inputs!O470</f>
        <v>1.79</v>
      </c>
      <c r="P477" s="59" t="str">
        <f>Inputs!P470</f>
        <v xml:space="preserve">  [ QD35007a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QD35007-B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4.5</v>
      </c>
      <c r="N478" s="59">
        <f>Inputs!N471</f>
        <v>4</v>
      </c>
      <c r="O478" s="59">
        <f>Inputs!O471</f>
        <v>1.79</v>
      </c>
      <c r="P478" s="59" t="str">
        <f>Inputs!P471</f>
        <v xml:space="preserve">  [ QD35007b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QD35007-C</v>
      </c>
      <c r="C479" s="59" t="str">
        <f>Inputs!C472</f>
        <v>MS4 562</v>
      </c>
      <c r="D479" s="59">
        <f>Inputs!D472</f>
        <v>850</v>
      </c>
      <c r="E479" s="59">
        <f>Inputs!E472</f>
        <v>6</v>
      </c>
      <c r="F479" s="59">
        <f>Inputs!F472</f>
        <v>11000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72</v>
      </c>
      <c r="K479" s="59">
        <f>Inputs!K472</f>
        <v>58</v>
      </c>
      <c r="L479" s="59">
        <f>Inputs!L472</f>
        <v>0</v>
      </c>
      <c r="M479" s="59">
        <f>Inputs!M472</f>
        <v>4.5</v>
      </c>
      <c r="N479" s="59">
        <f>Inputs!N472</f>
        <v>3</v>
      </c>
      <c r="O479" s="59">
        <f>Inputs!O472</f>
        <v>1.79</v>
      </c>
      <c r="P479" s="59" t="str">
        <f>Inputs!P472</f>
        <v xml:space="preserve">  [ QD35007c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QD35007-D</v>
      </c>
      <c r="C480" s="59" t="str">
        <f>Inputs!C473</f>
        <v>MS4 566</v>
      </c>
      <c r="D480" s="59">
        <f>Inputs!D473</f>
        <v>1000</v>
      </c>
      <c r="E480" s="59">
        <f>Inputs!E473</f>
        <v>6</v>
      </c>
      <c r="F480" s="59">
        <f>Inputs!F473</f>
        <v>11000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72</v>
      </c>
      <c r="K480" s="59">
        <f>Inputs!K473</f>
        <v>58</v>
      </c>
      <c r="L480" s="59">
        <f>Inputs!L473</f>
        <v>0</v>
      </c>
      <c r="M480" s="59">
        <f>Inputs!M473</f>
        <v>4.5</v>
      </c>
      <c r="N480" s="59">
        <f>Inputs!N473</f>
        <v>4</v>
      </c>
      <c r="O480" s="59">
        <f>Inputs!O473</f>
        <v>1.79</v>
      </c>
      <c r="P480" s="59" t="str">
        <f>Inputs!P473</f>
        <v xml:space="preserve">  [ QD35007d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QD35008-B</v>
      </c>
      <c r="C481" s="59" t="str">
        <f>Inputs!C474</f>
        <v>MS4 350-4</v>
      </c>
      <c r="D481" s="59">
        <f>Inputs!D474</f>
        <v>195</v>
      </c>
      <c r="E481" s="59">
        <f>Inputs!E474</f>
        <v>4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3.12</v>
      </c>
      <c r="N481" s="59">
        <f>Inputs!N474</f>
        <v>1</v>
      </c>
      <c r="O481" s="59">
        <f>Inputs!O474</f>
        <v>1.79</v>
      </c>
      <c r="P481" s="59" t="str">
        <f>Inputs!P474</f>
        <v xml:space="preserve">  [ QD35008B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DM</v>
      </c>
      <c r="B482" s="59" t="str">
        <f>Inputs!B475</f>
        <v>QD35010</v>
      </c>
      <c r="C482" s="59" t="str">
        <f>Inputs!C475</f>
        <v>MS4 352-4</v>
      </c>
      <c r="D482" s="59">
        <f>Inputs!D475</f>
        <v>300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36</v>
      </c>
      <c r="L482" s="59">
        <f>Inputs!L475</f>
        <v>0</v>
      </c>
      <c r="M482" s="59">
        <f>Inputs!M475</f>
        <v>3</v>
      </c>
      <c r="N482" s="59">
        <f>Inputs!N475</f>
        <v>1.5</v>
      </c>
      <c r="O482" s="59">
        <f>Inputs!O475</f>
        <v>1.79</v>
      </c>
      <c r="P482" s="59" t="str">
        <f>Inputs!P475</f>
        <v xml:space="preserve">  [ QD35010 ]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QD25011B</v>
      </c>
      <c r="C483" s="59" t="str">
        <f>Inputs!C476</f>
        <v>MS4 560</v>
      </c>
      <c r="D483" s="59">
        <f>Inputs!D476</f>
        <v>630</v>
      </c>
      <c r="E483" s="59">
        <f>Inputs!E476</f>
        <v>6</v>
      </c>
      <c r="F483" s="59">
        <f>Inputs!F476</f>
        <v>11000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72</v>
      </c>
      <c r="K483" s="59">
        <f>Inputs!K476</f>
        <v>58</v>
      </c>
      <c r="L483" s="59">
        <f>Inputs!L476</f>
        <v>0</v>
      </c>
      <c r="M483" s="59">
        <f>Inputs!M476</f>
        <v>5.5</v>
      </c>
      <c r="N483" s="59">
        <f>Inputs!N476</f>
        <v>3</v>
      </c>
      <c r="O483" s="59">
        <f>Inputs!O476</f>
        <v>1.79</v>
      </c>
      <c r="P483" s="59" t="str">
        <f>Inputs!P476</f>
        <v xml:space="preserve">  [ QD35011B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SP06194</v>
      </c>
      <c r="C484" s="59" t="str">
        <f>Inputs!C477</f>
        <v>MS4 354</v>
      </c>
      <c r="D484" s="59">
        <f>Inputs!D477</f>
        <v>185</v>
      </c>
      <c r="E484" s="59">
        <f>Inputs!E477</f>
        <v>8</v>
      </c>
      <c r="F484" s="59">
        <f>Inputs!F477</f>
        <v>2300</v>
      </c>
      <c r="G484" s="59">
        <f>Inputs!G477</f>
        <v>60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5.5</v>
      </c>
      <c r="N484" s="59">
        <f>Inputs!N477</f>
        <v>1.5</v>
      </c>
      <c r="O484" s="59">
        <f>Inputs!O477</f>
        <v>1.79</v>
      </c>
      <c r="P484" s="59" t="str">
        <f>Inputs!P477</f>
        <v xml:space="preserve">  [ SP06194 ]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SP06221</v>
      </c>
      <c r="C485" s="59" t="str">
        <f>Inputs!C478</f>
        <v>MS4 402</v>
      </c>
      <c r="D485" s="59">
        <f>Inputs!D478</f>
        <v>450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0</v>
      </c>
      <c r="M485" s="59">
        <f>Inputs!M478</f>
        <v>4.5</v>
      </c>
      <c r="N485" s="59">
        <f>Inputs!N478</f>
        <v>3.5</v>
      </c>
      <c r="O485" s="59">
        <f>Inputs!O478</f>
        <v>2.3330000000000002</v>
      </c>
      <c r="P485" s="59" t="str">
        <f>Inputs!P478</f>
        <v xml:space="preserve">  [ SP06221 ]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SP06221</v>
      </c>
      <c r="C486" s="59" t="str">
        <f>Inputs!C479</f>
        <v>MS4 402</v>
      </c>
      <c r="D486" s="59">
        <f>Inputs!D479</f>
        <v>450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4.5</v>
      </c>
      <c r="N486" s="59">
        <f>Inputs!N479</f>
        <v>3.5</v>
      </c>
      <c r="O486" s="59">
        <f>Inputs!O479</f>
        <v>2.3330000000000002</v>
      </c>
      <c r="P486" s="59" t="str">
        <f>Inputs!P479</f>
        <v xml:space="preserve">  [ SP06221b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SP06255a</v>
      </c>
      <c r="C487" s="59" t="str">
        <f>Inputs!C480</f>
        <v>MS4 404</v>
      </c>
      <c r="D487" s="59">
        <f>Inputs!D480</f>
        <v>185</v>
      </c>
      <c r="E487" s="59">
        <f>Inputs!E480</f>
        <v>10</v>
      </c>
      <c r="F487" s="59">
        <f>Inputs!F480</f>
        <v>460</v>
      </c>
      <c r="G487" s="59">
        <f>Inputs!G480</f>
        <v>60</v>
      </c>
      <c r="H487" s="59">
        <f>Inputs!H480</f>
        <v>0</v>
      </c>
      <c r="I487" s="59" t="str">
        <f>Inputs!I480</f>
        <v>F</v>
      </c>
      <c r="J487" s="59">
        <f>Inputs!J480</f>
        <v>90</v>
      </c>
      <c r="K487" s="59">
        <f>Inputs!K480</f>
        <v>70</v>
      </c>
      <c r="L487" s="59">
        <f>Inputs!L480</f>
        <v>0</v>
      </c>
      <c r="M487" s="59">
        <f>Inputs!M480</f>
        <v>3</v>
      </c>
      <c r="N487" s="59">
        <f>Inputs!N480</f>
        <v>2.5</v>
      </c>
      <c r="O487" s="59">
        <f>Inputs!O480</f>
        <v>1.79</v>
      </c>
      <c r="P487" s="59" t="str">
        <f>Inputs!P480</f>
        <v xml:space="preserve">  [ SP06255a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SP06476</v>
      </c>
      <c r="C488" s="59" t="str">
        <f>Inputs!C481</f>
        <v>MS4 450</v>
      </c>
      <c r="D488" s="59">
        <f>Inputs!D481</f>
        <v>630</v>
      </c>
      <c r="E488" s="59">
        <f>Inputs!E481</f>
        <v>4</v>
      </c>
      <c r="F488" s="59">
        <f>Inputs!F481</f>
        <v>525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3</v>
      </c>
      <c r="N488" s="59">
        <f>Inputs!N481</f>
        <v>4</v>
      </c>
      <c r="O488" s="59">
        <f>Inputs!O481</f>
        <v>2.33</v>
      </c>
      <c r="P488" s="59" t="str">
        <f>Inputs!P481</f>
        <v xml:space="preserve">  [ SP06476 ]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SPO6726</v>
      </c>
      <c r="C489" s="59" t="str">
        <f>Inputs!C482</f>
        <v>MS4 404</v>
      </c>
      <c r="D489" s="59">
        <f>Inputs!D482</f>
        <v>315</v>
      </c>
      <c r="E489" s="59">
        <f>Inputs!E482</f>
        <v>8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72</v>
      </c>
      <c r="K489" s="59">
        <f>Inputs!K482</f>
        <v>56</v>
      </c>
      <c r="L489" s="59">
        <f>Inputs!L482</f>
        <v>0</v>
      </c>
      <c r="M489" s="59">
        <f>Inputs!M482</f>
        <v>4</v>
      </c>
      <c r="N489" s="59">
        <f>Inputs!N482</f>
        <v>2</v>
      </c>
      <c r="O489" s="59">
        <f>Inputs!O482</f>
        <v>1.79</v>
      </c>
      <c r="P489" s="59" t="str">
        <f>Inputs!P482</f>
        <v xml:space="preserve">  [ SPO6726 ]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SPO6761</v>
      </c>
      <c r="C490" s="59" t="str">
        <f>Inputs!C483</f>
        <v>MS4 352-4</v>
      </c>
      <c r="D490" s="59">
        <f>Inputs!D483</f>
        <v>250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3</v>
      </c>
      <c r="N490" s="59">
        <f>Inputs!N483</f>
        <v>0.5</v>
      </c>
      <c r="O490" s="59">
        <f>Inputs!O483</f>
        <v>2.33</v>
      </c>
      <c r="P490" s="59" t="str">
        <f>Inputs!P483</f>
        <v xml:space="preserve">  [ SPO6761 ]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DW</v>
      </c>
      <c r="B491" s="59" t="str">
        <f>Inputs!B484</f>
        <v>SPO7155</v>
      </c>
      <c r="C491" s="59" t="str">
        <f>Inputs!C484</f>
        <v>MS4 354-4</v>
      </c>
      <c r="D491" s="59">
        <f>Inputs!D484</f>
        <v>330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3</v>
      </c>
      <c r="N491" s="59">
        <f>Inputs!N484</f>
        <v>1.8</v>
      </c>
      <c r="O491" s="59">
        <f>Inputs!O484</f>
        <v>1.79</v>
      </c>
      <c r="P491" s="59" t="str">
        <f>Inputs!P484</f>
        <v xml:space="preserve">  [ SPO7155 ]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SPO7178</v>
      </c>
      <c r="C492" s="59" t="str">
        <f>Inputs!C485</f>
        <v>MS4 352-4</v>
      </c>
      <c r="D492" s="59">
        <f>Inputs!D485</f>
        <v>300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0</v>
      </c>
      <c r="M492" s="59">
        <f>Inputs!M485</f>
        <v>3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SPO7178 ]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TR189602</v>
      </c>
      <c r="C493" s="59" t="str">
        <f>Inputs!C486</f>
        <v>MS4 350-4</v>
      </c>
      <c r="D493" s="59">
        <f>Inputs!D486</f>
        <v>200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3.12</v>
      </c>
      <c r="N493" s="59">
        <f>Inputs!N486</f>
        <v>1</v>
      </c>
      <c r="O493" s="59">
        <f>Inputs!O486</f>
        <v>1.79</v>
      </c>
      <c r="P493" s="59" t="str">
        <f>Inputs!P486</f>
        <v xml:space="preserve">  [ T189602b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DM</v>
      </c>
      <c r="B494" s="59" t="str">
        <f>Inputs!B487</f>
        <v>AOO2453</v>
      </c>
      <c r="C494" s="59" t="str">
        <f>Inputs!C487</f>
        <v>MS4 354-2</v>
      </c>
      <c r="D494" s="59">
        <f>Inputs!D487</f>
        <v>380</v>
      </c>
      <c r="E494" s="59">
        <f>Inputs!E487</f>
        <v>2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40</v>
      </c>
      <c r="L494" s="59">
        <f>Inputs!L487</f>
        <v>0</v>
      </c>
      <c r="M494" s="59">
        <f>Inputs!M487</f>
        <v>3.04</v>
      </c>
      <c r="N494" s="59">
        <f>Inputs!N487</f>
        <v>3.5</v>
      </c>
      <c r="O494" s="59">
        <f>Inputs!O487</f>
        <v>1.79</v>
      </c>
      <c r="P494" s="59" t="str">
        <f>Inputs!P487</f>
        <v xml:space="preserve">  [ T3491111 ]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PR</v>
      </c>
      <c r="B495" s="59" t="str">
        <f>Inputs!B488</f>
        <v>AOO2380</v>
      </c>
      <c r="C495" s="59" t="str">
        <f>Inputs!C488</f>
        <v>MS4 350-2</v>
      </c>
      <c r="D495" s="59">
        <f>Inputs!D488</f>
        <v>150</v>
      </c>
      <c r="E495" s="59">
        <f>Inputs!E488</f>
        <v>2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40</v>
      </c>
      <c r="L495" s="59">
        <f>Inputs!L488</f>
        <v>0</v>
      </c>
      <c r="M495" s="59">
        <f>Inputs!M488</f>
        <v>3</v>
      </c>
      <c r="N495" s="59">
        <f>Inputs!N488</f>
        <v>3.5</v>
      </c>
      <c r="O495" s="59">
        <f>Inputs!O488</f>
        <v>1.79</v>
      </c>
      <c r="P495" s="59" t="str">
        <f>Inputs!P488</f>
        <v xml:space="preserve">  [ tesat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QD34911-08</v>
      </c>
      <c r="C496" s="59" t="str">
        <f>Inputs!C489</f>
        <v>MS4 354-4</v>
      </c>
      <c r="D496" s="59">
        <f>Inputs!D489</f>
        <v>300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36</v>
      </c>
      <c r="L496" s="59">
        <f>Inputs!L489</f>
        <v>1.0601849999999999</v>
      </c>
      <c r="M496" s="59">
        <f>Inputs!M489</f>
        <v>5</v>
      </c>
      <c r="N496" s="59">
        <f>Inputs!N489</f>
        <v>3</v>
      </c>
      <c r="O496" s="59">
        <f>Inputs!O489</f>
        <v>1.79</v>
      </c>
      <c r="P496" s="59" t="str">
        <f>Inputs!P489</f>
        <v xml:space="preserve">  [ test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test1</v>
      </c>
      <c r="C497" s="59" t="str">
        <f>Inputs!C490</f>
        <v>MS4 452</v>
      </c>
      <c r="D497" s="59">
        <f>Inputs!D490</f>
        <v>500</v>
      </c>
      <c r="E497" s="59">
        <f>Inputs!E490</f>
        <v>6</v>
      </c>
      <c r="F497" s="59">
        <f>Inputs!F490</f>
        <v>3300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54</v>
      </c>
      <c r="K497" s="59">
        <f>Inputs!K490</f>
        <v>40</v>
      </c>
      <c r="L497" s="59">
        <f>Inputs!L490</f>
        <v>0</v>
      </c>
      <c r="M497" s="59">
        <f>Inputs!M490</f>
        <v>4</v>
      </c>
      <c r="N497" s="59">
        <f>Inputs!N490</f>
        <v>2.5</v>
      </c>
      <c r="O497" s="59">
        <f>Inputs!O490</f>
        <v>1.79</v>
      </c>
      <c r="P497" s="59" t="str">
        <f>Inputs!P490</f>
        <v xml:space="preserve">  [ Test1 ]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DM</v>
      </c>
      <c r="B498" s="59" t="str">
        <f>Inputs!B491</f>
        <v>AOO2076</v>
      </c>
      <c r="C498" s="59" t="str">
        <f>Inputs!C491</f>
        <v>MS4 454-2</v>
      </c>
      <c r="D498" s="59">
        <f>Inputs!D491</f>
        <v>670</v>
      </c>
      <c r="E498" s="59">
        <f>Inputs!E491</f>
        <v>2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3</v>
      </c>
      <c r="N498" s="59">
        <f>Inputs!N491</f>
        <v>8</v>
      </c>
      <c r="O498" s="59">
        <f>Inputs!O491</f>
        <v>1.79</v>
      </c>
      <c r="P498" s="59" t="str">
        <f>Inputs!P491</f>
        <v xml:space="preserve">  [ test10 ]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TRA180009</v>
      </c>
      <c r="C499" s="59" t="str">
        <f>Inputs!C492</f>
        <v>MS4 404</v>
      </c>
      <c r="D499" s="59">
        <f>Inputs!D492</f>
        <v>575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4</v>
      </c>
      <c r="N499" s="59">
        <f>Inputs!N492</f>
        <v>5</v>
      </c>
      <c r="O499" s="59">
        <f>Inputs!O492</f>
        <v>1.79</v>
      </c>
      <c r="P499" s="59" t="str">
        <f>Inputs!P492</f>
        <v xml:space="preserve">  [ test100 ]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AOO2013</v>
      </c>
      <c r="C500" s="59" t="str">
        <f>Inputs!C493</f>
        <v>MS4 400</v>
      </c>
      <c r="D500" s="59">
        <f>Inputs!D493</f>
        <v>400</v>
      </c>
      <c r="E500" s="59">
        <f>Inputs!E493</f>
        <v>4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36</v>
      </c>
      <c r="L500" s="59">
        <f>Inputs!L493</f>
        <v>1.3169999999999999</v>
      </c>
      <c r="M500" s="59">
        <f>Inputs!M493</f>
        <v>5</v>
      </c>
      <c r="N500" s="59">
        <f>Inputs!N493</f>
        <v>3.5</v>
      </c>
      <c r="O500" s="59">
        <f>Inputs!O493</f>
        <v>1.79</v>
      </c>
      <c r="P500" s="59" t="str">
        <f>Inputs!P493</f>
        <v xml:space="preserve">  [ test101 ]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AOO2013</v>
      </c>
      <c r="C501" s="59" t="str">
        <f>Inputs!C494</f>
        <v>MS4 400</v>
      </c>
      <c r="D501" s="59">
        <f>Inputs!D494</f>
        <v>400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36</v>
      </c>
      <c r="L501" s="59">
        <f>Inputs!L494</f>
        <v>1.3169999999999999</v>
      </c>
      <c r="M501" s="59">
        <f>Inputs!M494</f>
        <v>5</v>
      </c>
      <c r="N501" s="59">
        <f>Inputs!N494</f>
        <v>3.5</v>
      </c>
      <c r="O501" s="59">
        <f>Inputs!O494</f>
        <v>1.79</v>
      </c>
      <c r="P501" s="59" t="str">
        <f>Inputs!P494</f>
        <v xml:space="preserve">  [ test102 ]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GM</v>
      </c>
      <c r="B502" s="59" t="str">
        <f>Inputs!B495</f>
        <v>AOO2017</v>
      </c>
      <c r="C502" s="59" t="str">
        <f>Inputs!C495</f>
        <v>MS4 350-4</v>
      </c>
      <c r="D502" s="59">
        <f>Inputs!D495</f>
        <v>185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3</v>
      </c>
      <c r="N502" s="59">
        <f>Inputs!N495</f>
        <v>1</v>
      </c>
      <c r="O502" s="59">
        <f>Inputs!O495</f>
        <v>1.79</v>
      </c>
      <c r="P502" s="59" t="str">
        <f>Inputs!P495</f>
        <v xml:space="preserve">  [ test103 ]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DW</v>
      </c>
      <c r="B503" s="59" t="str">
        <f>Inputs!B496</f>
        <v>AOO2021</v>
      </c>
      <c r="C503" s="59" t="str">
        <f>Inputs!C496</f>
        <v>MS4 352-4</v>
      </c>
      <c r="D503" s="59">
        <f>Inputs!D496</f>
        <v>260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3</v>
      </c>
      <c r="N503" s="59">
        <f>Inputs!N496</f>
        <v>0.5</v>
      </c>
      <c r="O503" s="59">
        <f>Inputs!O496</f>
        <v>1.79</v>
      </c>
      <c r="P503" s="59" t="str">
        <f>Inputs!P496</f>
        <v xml:space="preserve">  [ test104 ]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TEST</v>
      </c>
      <c r="C504" s="59" t="str">
        <f>Inputs!C497</f>
        <v>MS4 352-4</v>
      </c>
      <c r="D504" s="59">
        <f>Inputs!D497</f>
        <v>250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3</v>
      </c>
      <c r="N504" s="59">
        <f>Inputs!N497</f>
        <v>0.5</v>
      </c>
      <c r="O504" s="59">
        <f>Inputs!O497</f>
        <v>1.79</v>
      </c>
      <c r="P504" s="59" t="str">
        <f>Inputs!P497</f>
        <v xml:space="preserve">  [ test105 ]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AOO2373</v>
      </c>
      <c r="C505" s="59" t="str">
        <f>Inputs!C498</f>
        <v>MS4 502</v>
      </c>
      <c r="D505" s="59">
        <f>Inputs!D498</f>
        <v>800</v>
      </c>
      <c r="E505" s="59">
        <f>Inputs!E498</f>
        <v>4</v>
      </c>
      <c r="F505" s="59">
        <f>Inputs!F498</f>
        <v>6600</v>
      </c>
      <c r="G505" s="59">
        <f>Inputs!G498</f>
        <v>50</v>
      </c>
      <c r="H505" s="59">
        <f>Inputs!H498</f>
        <v>1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4</v>
      </c>
      <c r="N505" s="59">
        <f>Inputs!N498</f>
        <v>5</v>
      </c>
      <c r="O505" s="59">
        <f>Inputs!O498</f>
        <v>1.79</v>
      </c>
      <c r="P505" s="59" t="str">
        <f>Inputs!P498</f>
        <v xml:space="preserve">  [ test106 ]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AOO2375</v>
      </c>
      <c r="C506" s="59" t="str">
        <f>Inputs!C499</f>
        <v>MS4 454</v>
      </c>
      <c r="D506" s="59">
        <f>Inputs!D499</f>
        <v>650</v>
      </c>
      <c r="E506" s="59">
        <f>Inputs!E499</f>
        <v>4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4</v>
      </c>
      <c r="N506" s="59">
        <f>Inputs!N499</f>
        <v>3</v>
      </c>
      <c r="O506" s="59">
        <f>Inputs!O499</f>
        <v>1.79</v>
      </c>
      <c r="P506" s="59" t="str">
        <f>Inputs!P499</f>
        <v xml:space="preserve">  [ test107 ]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DM</v>
      </c>
      <c r="B507" s="59" t="str">
        <f>Inputs!B500</f>
        <v>TEST15</v>
      </c>
      <c r="C507" s="59" t="str">
        <f>Inputs!C500</f>
        <v>MS4 454-2</v>
      </c>
      <c r="D507" s="59">
        <f>Inputs!D500</f>
        <v>670</v>
      </c>
      <c r="E507" s="59">
        <f>Inputs!E500</f>
        <v>2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3</v>
      </c>
      <c r="N507" s="59">
        <f>Inputs!N500</f>
        <v>8</v>
      </c>
      <c r="O507" s="59">
        <f>Inputs!O500</f>
        <v>1.79</v>
      </c>
      <c r="P507" s="59" t="str">
        <f>Inputs!P500</f>
        <v xml:space="preserve">  [ test108 ]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DM</v>
      </c>
      <c r="B508" s="59" t="str">
        <f>Inputs!B501</f>
        <v>AOO2076</v>
      </c>
      <c r="C508" s="59" t="str">
        <f>Inputs!C501</f>
        <v>MS4 454-2</v>
      </c>
      <c r="D508" s="59">
        <f>Inputs!D501</f>
        <v>670</v>
      </c>
      <c r="E508" s="59">
        <f>Inputs!E501</f>
        <v>2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3</v>
      </c>
      <c r="N508" s="59">
        <f>Inputs!N501</f>
        <v>8</v>
      </c>
      <c r="O508" s="59">
        <f>Inputs!O501</f>
        <v>1.79</v>
      </c>
      <c r="P508" s="59" t="str">
        <f>Inputs!P501</f>
        <v xml:space="preserve">  [ test109 ]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DM</v>
      </c>
      <c r="B509" s="59" t="str">
        <f>Inputs!B502</f>
        <v>AOO2076</v>
      </c>
      <c r="C509" s="59" t="str">
        <f>Inputs!C502</f>
        <v>MS4 454-2</v>
      </c>
      <c r="D509" s="59">
        <f>Inputs!D502</f>
        <v>670</v>
      </c>
      <c r="E509" s="59">
        <f>Inputs!E502</f>
        <v>2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40</v>
      </c>
      <c r="L509" s="59">
        <f>Inputs!L502</f>
        <v>0</v>
      </c>
      <c r="M509" s="59">
        <f>Inputs!M502</f>
        <v>3</v>
      </c>
      <c r="N509" s="59">
        <f>Inputs!N502</f>
        <v>8</v>
      </c>
      <c r="O509" s="59">
        <f>Inputs!O502</f>
        <v>1.79</v>
      </c>
      <c r="P509" s="59" t="str">
        <f>Inputs!P502</f>
        <v xml:space="preserve">  [ test11 ]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GM</v>
      </c>
      <c r="B510" s="59" t="str">
        <f>Inputs!B503</f>
        <v>AOO2018</v>
      </c>
      <c r="C510" s="59" t="str">
        <f>Inputs!C503</f>
        <v>MS4 350-2</v>
      </c>
      <c r="D510" s="59">
        <f>Inputs!D503</f>
        <v>200</v>
      </c>
      <c r="E510" s="59">
        <f>Inputs!E503</f>
        <v>2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3</v>
      </c>
      <c r="N510" s="59">
        <f>Inputs!N503</f>
        <v>3.5</v>
      </c>
      <c r="O510" s="59">
        <f>Inputs!O503</f>
        <v>1.79</v>
      </c>
      <c r="P510" s="59" t="str">
        <f>Inputs!P503</f>
        <v xml:space="preserve">  [ test111 ]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GM</v>
      </c>
      <c r="B511" s="59" t="str">
        <f>Inputs!B504</f>
        <v>AOO2018</v>
      </c>
      <c r="C511" s="59" t="str">
        <f>Inputs!C504</f>
        <v>MS4 350-2</v>
      </c>
      <c r="D511" s="59">
        <f>Inputs!D504</f>
        <v>200</v>
      </c>
      <c r="E511" s="59">
        <f>Inputs!E504</f>
        <v>2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3</v>
      </c>
      <c r="N511" s="59">
        <f>Inputs!N504</f>
        <v>3.5</v>
      </c>
      <c r="O511" s="59">
        <f>Inputs!O504</f>
        <v>1.79</v>
      </c>
      <c r="P511" s="59" t="str">
        <f>Inputs!P504</f>
        <v xml:space="preserve">  [ test112 ]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GM</v>
      </c>
      <c r="B512" s="59" t="str">
        <f>Inputs!B505</f>
        <v>AOO2018</v>
      </c>
      <c r="C512" s="59" t="str">
        <f>Inputs!C505</f>
        <v>MS4 350-2</v>
      </c>
      <c r="D512" s="59">
        <f>Inputs!D505</f>
        <v>200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3</v>
      </c>
      <c r="N512" s="59">
        <f>Inputs!N505</f>
        <v>3.5</v>
      </c>
      <c r="O512" s="59">
        <f>Inputs!O505</f>
        <v>1.79</v>
      </c>
      <c r="P512" s="59" t="str">
        <f>Inputs!P505</f>
        <v xml:space="preserve">  [ test113 ]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GM</v>
      </c>
      <c r="B513" s="59" t="str">
        <f>Inputs!B506</f>
        <v>AOO2018</v>
      </c>
      <c r="C513" s="59" t="str">
        <f>Inputs!C506</f>
        <v>MS4 350-2</v>
      </c>
      <c r="D513" s="59">
        <f>Inputs!D506</f>
        <v>200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3</v>
      </c>
      <c r="N513" s="59">
        <f>Inputs!N506</f>
        <v>3.5</v>
      </c>
      <c r="O513" s="59">
        <f>Inputs!O506</f>
        <v>1.79</v>
      </c>
      <c r="P513" s="59" t="str">
        <f>Inputs!P506</f>
        <v xml:space="preserve">  [ test114 ]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GM</v>
      </c>
      <c r="B514" s="59" t="str">
        <f>Inputs!B507</f>
        <v>AOO2018</v>
      </c>
      <c r="C514" s="59" t="str">
        <f>Inputs!C507</f>
        <v>MS4 350-2</v>
      </c>
      <c r="D514" s="59">
        <f>Inputs!D507</f>
        <v>200</v>
      </c>
      <c r="E514" s="59">
        <f>Inputs!E507</f>
        <v>2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40</v>
      </c>
      <c r="L514" s="59">
        <f>Inputs!L507</f>
        <v>0</v>
      </c>
      <c r="M514" s="59">
        <f>Inputs!M507</f>
        <v>3</v>
      </c>
      <c r="N514" s="59">
        <f>Inputs!N507</f>
        <v>3.5</v>
      </c>
      <c r="O514" s="59">
        <f>Inputs!O507</f>
        <v>1.79</v>
      </c>
      <c r="P514" s="59" t="str">
        <f>Inputs!P507</f>
        <v xml:space="preserve">  [ test115 ]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AOO2013</v>
      </c>
      <c r="C515" s="59" t="str">
        <f>Inputs!C508</f>
        <v>MS4 400</v>
      </c>
      <c r="D515" s="59">
        <f>Inputs!D508</f>
        <v>400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1.3169999999999999</v>
      </c>
      <c r="M515" s="59">
        <f>Inputs!M508</f>
        <v>5</v>
      </c>
      <c r="N515" s="59">
        <f>Inputs!N508</f>
        <v>3.5</v>
      </c>
      <c r="O515" s="59">
        <f>Inputs!O508</f>
        <v>1.79</v>
      </c>
      <c r="P515" s="59" t="str">
        <f>Inputs!P508</f>
        <v xml:space="preserve">  [ test116 ]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AOO2013</v>
      </c>
      <c r="C516" s="59" t="str">
        <f>Inputs!C509</f>
        <v>MS4 400</v>
      </c>
      <c r="D516" s="59">
        <f>Inputs!D509</f>
        <v>400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1.3169999999999999</v>
      </c>
      <c r="M516" s="59">
        <f>Inputs!M509</f>
        <v>5</v>
      </c>
      <c r="N516" s="59">
        <f>Inputs!N509</f>
        <v>3.5</v>
      </c>
      <c r="O516" s="59">
        <f>Inputs!O509</f>
        <v>1.79</v>
      </c>
      <c r="P516" s="59" t="str">
        <f>Inputs!P509</f>
        <v xml:space="preserve">  [ test117 ]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DM</v>
      </c>
      <c r="B517" s="59" t="str">
        <f>Inputs!B510</f>
        <v>AOO2076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3</v>
      </c>
      <c r="N517" s="59">
        <f>Inputs!N510</f>
        <v>8</v>
      </c>
      <c r="O517" s="59">
        <f>Inputs!O510</f>
        <v>1.79</v>
      </c>
      <c r="P517" s="59" t="str">
        <f>Inputs!P510</f>
        <v xml:space="preserve">  [ test118 ]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PR</v>
      </c>
      <c r="B518" s="59" t="str">
        <f>Inputs!B511</f>
        <v>AOO2380</v>
      </c>
      <c r="C518" s="59" t="str">
        <f>Inputs!C511</f>
        <v>MS4 350-2</v>
      </c>
      <c r="D518" s="59">
        <f>Inputs!D511</f>
        <v>150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3</v>
      </c>
      <c r="N518" s="59">
        <f>Inputs!N511</f>
        <v>3.5</v>
      </c>
      <c r="O518" s="59">
        <f>Inputs!O511</f>
        <v>1.79</v>
      </c>
      <c r="P518" s="59" t="str">
        <f>Inputs!P511</f>
        <v xml:space="preserve">  [ test119 ]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DM</v>
      </c>
      <c r="B519" s="59" t="str">
        <f>Inputs!B512</f>
        <v>AOO2076</v>
      </c>
      <c r="C519" s="59" t="str">
        <f>Inputs!C512</f>
        <v>MS4 454-2</v>
      </c>
      <c r="D519" s="59">
        <f>Inputs!D512</f>
        <v>670</v>
      </c>
      <c r="E519" s="59">
        <f>Inputs!E512</f>
        <v>2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40</v>
      </c>
      <c r="L519" s="59">
        <f>Inputs!L512</f>
        <v>0</v>
      </c>
      <c r="M519" s="59">
        <f>Inputs!M512</f>
        <v>3</v>
      </c>
      <c r="N519" s="59">
        <f>Inputs!N512</f>
        <v>8</v>
      </c>
      <c r="O519" s="59">
        <f>Inputs!O512</f>
        <v>1.79</v>
      </c>
      <c r="P519" s="59" t="str">
        <f>Inputs!P512</f>
        <v xml:space="preserve">  [ test13 ]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AOO2373</v>
      </c>
      <c r="C520" s="59" t="str">
        <f>Inputs!C513</f>
        <v>MS4 502</v>
      </c>
      <c r="D520" s="59">
        <f>Inputs!D513</f>
        <v>800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1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4</v>
      </c>
      <c r="N520" s="59">
        <f>Inputs!N513</f>
        <v>5</v>
      </c>
      <c r="O520" s="59">
        <f>Inputs!O513</f>
        <v>1.79</v>
      </c>
      <c r="P520" s="59" t="str">
        <f>Inputs!P513</f>
        <v xml:space="preserve">  [ test15 ]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DW</v>
      </c>
      <c r="B521" s="59" t="str">
        <f>Inputs!B514</f>
        <v>AOO2064</v>
      </c>
      <c r="C521" s="59" t="str">
        <f>Inputs!C514</f>
        <v>MS4 352</v>
      </c>
      <c r="D521" s="59">
        <f>Inputs!D514</f>
        <v>195</v>
      </c>
      <c r="E521" s="59">
        <f>Inputs!E514</f>
        <v>6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54</v>
      </c>
      <c r="K521" s="59">
        <f>Inputs!K514</f>
        <v>42</v>
      </c>
      <c r="L521" s="59">
        <f>Inputs!L514</f>
        <v>0</v>
      </c>
      <c r="M521" s="59">
        <f>Inputs!M514</f>
        <v>5.5</v>
      </c>
      <c r="N521" s="59">
        <f>Inputs!N514</f>
        <v>1</v>
      </c>
      <c r="O521" s="59">
        <f>Inputs!O514</f>
        <v>1.79</v>
      </c>
      <c r="P521" s="59" t="str">
        <f>Inputs!P514</f>
        <v xml:space="preserve">  [ test16 ]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PMV TEST</v>
      </c>
      <c r="C522" s="59" t="str">
        <f>Inputs!C515</f>
        <v>MS4 352-4</v>
      </c>
      <c r="D522" s="59">
        <f>Inputs!D515</f>
        <v>260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3</v>
      </c>
      <c r="N522" s="59">
        <f>Inputs!N515</f>
        <v>0.5</v>
      </c>
      <c r="O522" s="59">
        <f>Inputs!O515</f>
        <v>1.79</v>
      </c>
      <c r="P522" s="59" t="str">
        <f>Inputs!P515</f>
        <v xml:space="preserve">  [ test17 ]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DW</v>
      </c>
      <c r="B523" s="59" t="str">
        <f>Inputs!B516</f>
        <v>TEST DW 18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</v>
      </c>
      <c r="N523" s="59">
        <f>Inputs!N516</f>
        <v>8</v>
      </c>
      <c r="O523" s="59">
        <f>Inputs!O516</f>
        <v>1.79</v>
      </c>
      <c r="P523" s="59" t="str">
        <f>Inputs!P516</f>
        <v xml:space="preserve">  [ test18 ]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TEST PMV 19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8</v>
      </c>
      <c r="O524" s="59">
        <f>Inputs!O517</f>
        <v>1.79</v>
      </c>
      <c r="P524" s="59" t="str">
        <f>Inputs!P517</f>
        <v xml:space="preserve">  [ test19 ]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test2</v>
      </c>
      <c r="C525" s="59" t="str">
        <f>Inputs!C518</f>
        <v>MS4 452</v>
      </c>
      <c r="D525" s="59">
        <f>Inputs!D518</f>
        <v>630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1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4</v>
      </c>
      <c r="N525" s="59">
        <f>Inputs!N518</f>
        <v>4</v>
      </c>
      <c r="O525" s="59">
        <f>Inputs!O518</f>
        <v>1.79</v>
      </c>
      <c r="P525" s="59" t="str">
        <f>Inputs!P518</f>
        <v xml:space="preserve">  [ test2 ]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PR</v>
      </c>
      <c r="B526" s="59" t="str">
        <f>Inputs!B519</f>
        <v>TEST PR 20</v>
      </c>
      <c r="C526" s="59" t="str">
        <f>Inputs!C519</f>
        <v>MS4 454-2</v>
      </c>
      <c r="D526" s="59">
        <f>Inputs!D519</f>
        <v>670</v>
      </c>
      <c r="E526" s="59">
        <f>Inputs!E519</f>
        <v>2</v>
      </c>
      <c r="F526" s="59">
        <f>Inputs!F519</f>
        <v>6600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3</v>
      </c>
      <c r="N526" s="59">
        <f>Inputs!N519</f>
        <v>8</v>
      </c>
      <c r="O526" s="59">
        <f>Inputs!O519</f>
        <v>1.79</v>
      </c>
      <c r="P526" s="59" t="str">
        <f>Inputs!P519</f>
        <v xml:space="preserve">  [ test20 ]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TEST GM 21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8</v>
      </c>
      <c r="O527" s="59">
        <f>Inputs!O520</f>
        <v>1.79</v>
      </c>
      <c r="P527" s="59" t="str">
        <f>Inputs!P520</f>
        <v xml:space="preserve">  [ test21 ]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NW</v>
      </c>
      <c r="B528" s="59" t="str">
        <f>Inputs!B521</f>
        <v>Test NW 22</v>
      </c>
      <c r="C528" s="59" t="str">
        <f>Inputs!C521</f>
        <v>MS4 454-2</v>
      </c>
      <c r="D528" s="59">
        <f>Inputs!D521</f>
        <v>670</v>
      </c>
      <c r="E528" s="59">
        <f>Inputs!E521</f>
        <v>2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40</v>
      </c>
      <c r="L528" s="59">
        <f>Inputs!L521</f>
        <v>0</v>
      </c>
      <c r="M528" s="59">
        <f>Inputs!M521</f>
        <v>3</v>
      </c>
      <c r="N528" s="59">
        <f>Inputs!N521</f>
        <v>8</v>
      </c>
      <c r="O528" s="59">
        <f>Inputs!O521</f>
        <v>1.79</v>
      </c>
      <c r="P528" s="59" t="str">
        <f>Inputs!P521</f>
        <v xml:space="preserve">  [ test22 ]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DM</v>
      </c>
      <c r="B529" s="59" t="str">
        <f>Inputs!B522</f>
        <v>TEST15</v>
      </c>
      <c r="C529" s="59" t="str">
        <f>Inputs!C522</f>
        <v>MS4 454-2</v>
      </c>
      <c r="D529" s="59">
        <f>Inputs!D522</f>
        <v>670</v>
      </c>
      <c r="E529" s="59">
        <f>Inputs!E522</f>
        <v>2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40</v>
      </c>
      <c r="L529" s="59">
        <f>Inputs!L522</f>
        <v>0</v>
      </c>
      <c r="M529" s="59">
        <f>Inputs!M522</f>
        <v>3</v>
      </c>
      <c r="N529" s="59">
        <f>Inputs!N522</f>
        <v>8</v>
      </c>
      <c r="O529" s="59">
        <f>Inputs!O522</f>
        <v>1.79</v>
      </c>
      <c r="P529" s="59" t="str">
        <f>Inputs!P522</f>
        <v xml:space="preserve">  [ test23 ]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GM</v>
      </c>
      <c r="B530" s="59" t="str">
        <f>Inputs!B523</f>
        <v>TEST 24 JPK</v>
      </c>
      <c r="C530" s="59" t="str">
        <f>Inputs!C523</f>
        <v>MS4 454-2</v>
      </c>
      <c r="D530" s="59">
        <f>Inputs!D523</f>
        <v>670</v>
      </c>
      <c r="E530" s="59">
        <f>Inputs!E523</f>
        <v>2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3</v>
      </c>
      <c r="N530" s="59">
        <f>Inputs!N523</f>
        <v>8</v>
      </c>
      <c r="O530" s="59">
        <f>Inputs!O523</f>
        <v>1.79</v>
      </c>
      <c r="P530" s="59" t="str">
        <f>Inputs!P523</f>
        <v xml:space="preserve">  [ test24 ]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PR</v>
      </c>
      <c r="B531" s="59" t="str">
        <f>Inputs!B524</f>
        <v>AOO2021</v>
      </c>
      <c r="C531" s="59" t="str">
        <f>Inputs!C524</f>
        <v>MS4 352-4</v>
      </c>
      <c r="D531" s="59">
        <f>Inputs!D524</f>
        <v>260</v>
      </c>
      <c r="E531" s="59">
        <f>Inputs!E524</f>
        <v>4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3</v>
      </c>
      <c r="N531" s="59">
        <f>Inputs!N524</f>
        <v>0.5</v>
      </c>
      <c r="O531" s="59">
        <f>Inputs!O524</f>
        <v>1.79</v>
      </c>
      <c r="P531" s="59" t="str">
        <f>Inputs!P524</f>
        <v xml:space="preserve">  [ test25 ]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PR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3</v>
      </c>
      <c r="N532" s="59">
        <f>Inputs!N525</f>
        <v>0.5</v>
      </c>
      <c r="O532" s="59">
        <f>Inputs!O525</f>
        <v>1.79</v>
      </c>
      <c r="P532" s="59" t="str">
        <f>Inputs!P525</f>
        <v xml:space="preserve">  [ test26 ]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DM</v>
      </c>
      <c r="B533" s="59" t="str">
        <f>Inputs!B526</f>
        <v>AOO2076</v>
      </c>
      <c r="C533" s="59" t="str">
        <f>Inputs!C526</f>
        <v>MS4 454-2</v>
      </c>
      <c r="D533" s="59">
        <f>Inputs!D526</f>
        <v>670</v>
      </c>
      <c r="E533" s="59">
        <f>Inputs!E526</f>
        <v>2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8</v>
      </c>
      <c r="O533" s="59">
        <f>Inputs!O526</f>
        <v>1.79</v>
      </c>
      <c r="P533" s="59" t="str">
        <f>Inputs!P526</f>
        <v xml:space="preserve">  [ test27 ]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AOO2047</v>
      </c>
      <c r="C534" s="59" t="str">
        <f>Inputs!C527</f>
        <v>MS4 354</v>
      </c>
      <c r="D534" s="59">
        <f>Inputs!D527</f>
        <v>250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54</v>
      </c>
      <c r="K534" s="59">
        <f>Inputs!K527</f>
        <v>42</v>
      </c>
      <c r="L534" s="59">
        <f>Inputs!L527</f>
        <v>0</v>
      </c>
      <c r="M534" s="59">
        <f>Inputs!M527</f>
        <v>5.5</v>
      </c>
      <c r="N534" s="59">
        <f>Inputs!N527</f>
        <v>1</v>
      </c>
      <c r="O534" s="59">
        <f>Inputs!O527</f>
        <v>1.79</v>
      </c>
      <c r="P534" s="59" t="str">
        <f>Inputs!P527</f>
        <v xml:space="preserve">  [ test28 ]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PR</v>
      </c>
      <c r="B535" s="59" t="str">
        <f>Inputs!B528</f>
        <v>AOO2021</v>
      </c>
      <c r="C535" s="59" t="str">
        <f>Inputs!C528</f>
        <v>MS4 352-4</v>
      </c>
      <c r="D535" s="59">
        <f>Inputs!D528</f>
        <v>260</v>
      </c>
      <c r="E535" s="59">
        <f>Inputs!E528</f>
        <v>4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3</v>
      </c>
      <c r="N535" s="59">
        <f>Inputs!N528</f>
        <v>0.5</v>
      </c>
      <c r="O535" s="59">
        <f>Inputs!O528</f>
        <v>1.79</v>
      </c>
      <c r="P535" s="59" t="str">
        <f>Inputs!P528</f>
        <v xml:space="preserve">  [ test29 ]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test3</v>
      </c>
      <c r="C536" s="59" t="str">
        <f>Inputs!C529</f>
        <v>MS4X 454</v>
      </c>
      <c r="D536" s="59">
        <f>Inputs!D529</f>
        <v>630</v>
      </c>
      <c r="E536" s="59">
        <f>Inputs!E529</f>
        <v>4</v>
      </c>
      <c r="F536" s="59">
        <f>Inputs!F529</f>
        <v>6600</v>
      </c>
      <c r="G536" s="59">
        <f>Inputs!G529</f>
        <v>50</v>
      </c>
      <c r="H536" s="59">
        <f>Inputs!H529</f>
        <v>1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4</v>
      </c>
      <c r="N536" s="59">
        <f>Inputs!N529</f>
        <v>2.99</v>
      </c>
      <c r="O536" s="59">
        <f>Inputs!O529</f>
        <v>1.79</v>
      </c>
      <c r="P536" s="59" t="str">
        <f>Inputs!P529</f>
        <v xml:space="preserve">  [ test3 ]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GM</v>
      </c>
      <c r="B537" s="59" t="str">
        <f>Inputs!B530</f>
        <v>AOO2018</v>
      </c>
      <c r="C537" s="59" t="str">
        <f>Inputs!C530</f>
        <v>MS4 350-2</v>
      </c>
      <c r="D537" s="59">
        <f>Inputs!D530</f>
        <v>200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3.5</v>
      </c>
      <c r="O537" s="59">
        <f>Inputs!O530</f>
        <v>1.79</v>
      </c>
      <c r="P537" s="59" t="str">
        <f>Inputs!P530</f>
        <v xml:space="preserve">  [ test30 ]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GM</v>
      </c>
      <c r="B538" s="59" t="str">
        <f>Inputs!B531</f>
        <v>AOO2017</v>
      </c>
      <c r="C538" s="59" t="str">
        <f>Inputs!C531</f>
        <v>MS4 350-4</v>
      </c>
      <c r="D538" s="59">
        <f>Inputs!D531</f>
        <v>185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3</v>
      </c>
      <c r="N538" s="59">
        <f>Inputs!N531</f>
        <v>1</v>
      </c>
      <c r="O538" s="59">
        <f>Inputs!O531</f>
        <v>1.79</v>
      </c>
      <c r="P538" s="59" t="str">
        <f>Inputs!P531</f>
        <v xml:space="preserve">  [ test32 ]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test4</v>
      </c>
      <c r="C539" s="59" t="str">
        <f>Inputs!C532</f>
        <v>MS4X 454</v>
      </c>
      <c r="D539" s="59">
        <f>Inputs!D532</f>
        <v>650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3.5</v>
      </c>
      <c r="N539" s="59">
        <f>Inputs!N532</f>
        <v>2.5</v>
      </c>
      <c r="O539" s="59">
        <f>Inputs!O532</f>
        <v>1.79</v>
      </c>
      <c r="P539" s="59" t="str">
        <f>Inputs!P532</f>
        <v xml:space="preserve">  [ test4 ]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DW</v>
      </c>
      <c r="B540" s="59" t="str">
        <f>Inputs!B533</f>
        <v>TEST 40</v>
      </c>
      <c r="C540" s="59" t="str">
        <f>Inputs!C533</f>
        <v>MS4 352-4</v>
      </c>
      <c r="D540" s="59">
        <f>Inputs!D533</f>
        <v>260</v>
      </c>
      <c r="E540" s="59">
        <f>Inputs!E533</f>
        <v>4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3</v>
      </c>
      <c r="N540" s="59">
        <f>Inputs!N533</f>
        <v>0.5</v>
      </c>
      <c r="O540" s="59">
        <f>Inputs!O533</f>
        <v>1.79</v>
      </c>
      <c r="P540" s="59" t="str">
        <f>Inputs!P533</f>
        <v xml:space="preserve">  [ test40 ]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Testing on 41</v>
      </c>
      <c r="C541" s="59" t="str">
        <f>Inputs!C534</f>
        <v>MS4 352-4</v>
      </c>
      <c r="D541" s="59">
        <f>Inputs!D534</f>
        <v>530</v>
      </c>
      <c r="E541" s="59">
        <f>Inputs!E534</f>
        <v>4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3</v>
      </c>
      <c r="N541" s="59">
        <f>Inputs!N534</f>
        <v>0.5</v>
      </c>
      <c r="O541" s="59">
        <f>Inputs!O534</f>
        <v>1.79</v>
      </c>
      <c r="P541" s="59" t="str">
        <f>Inputs!P534</f>
        <v xml:space="preserve">  [ test41 ]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Testing on 41</v>
      </c>
      <c r="C542" s="59" t="str">
        <f>Inputs!C535</f>
        <v>MS4 352-4</v>
      </c>
      <c r="D542" s="59">
        <f>Inputs!D535</f>
        <v>350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38</v>
      </c>
      <c r="L542" s="59">
        <f>Inputs!L535</f>
        <v>0</v>
      </c>
      <c r="M542" s="59">
        <f>Inputs!M535</f>
        <v>3</v>
      </c>
      <c r="N542" s="59">
        <f>Inputs!N535</f>
        <v>0.5</v>
      </c>
      <c r="O542" s="59">
        <f>Inputs!O535</f>
        <v>1.79</v>
      </c>
      <c r="P542" s="59" t="str">
        <f>Inputs!P535</f>
        <v xml:space="preserve">  [ test42 ]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AOX2397</v>
      </c>
      <c r="C543" s="59" t="str">
        <f>Inputs!C536</f>
        <v>MS4 562</v>
      </c>
      <c r="D543" s="59">
        <f>Inputs!D536</f>
        <v>850</v>
      </c>
      <c r="E543" s="59">
        <f>Inputs!E536</f>
        <v>6</v>
      </c>
      <c r="F543" s="59">
        <f>Inputs!F536</f>
        <v>11000</v>
      </c>
      <c r="G543" s="59">
        <f>Inputs!G536</f>
        <v>50</v>
      </c>
      <c r="H543" s="59">
        <f>Inputs!H536</f>
        <v>1</v>
      </c>
      <c r="I543" s="59" t="str">
        <f>Inputs!I536</f>
        <v>F</v>
      </c>
      <c r="J543" s="59">
        <f>Inputs!J536</f>
        <v>72</v>
      </c>
      <c r="K543" s="59">
        <f>Inputs!K536</f>
        <v>58</v>
      </c>
      <c r="L543" s="59">
        <f>Inputs!L536</f>
        <v>0</v>
      </c>
      <c r="M543" s="59">
        <f>Inputs!M536</f>
        <v>4.5</v>
      </c>
      <c r="N543" s="59">
        <f>Inputs!N536</f>
        <v>3</v>
      </c>
      <c r="O543" s="59">
        <f>Inputs!O536</f>
        <v>1.79</v>
      </c>
      <c r="P543" s="59" t="str">
        <f>Inputs!P536</f>
        <v xml:space="preserve">  [ Test7 ]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TestA</v>
      </c>
      <c r="C544" s="59" t="str">
        <f>Inputs!C537</f>
        <v>MS4 504</v>
      </c>
      <c r="D544" s="59">
        <f>Inputs!D537</f>
        <v>370</v>
      </c>
      <c r="E544" s="59">
        <f>Inputs!E537</f>
        <v>8</v>
      </c>
      <c r="F544" s="59">
        <f>Inputs!F537</f>
        <v>11000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72</v>
      </c>
      <c r="K544" s="59">
        <f>Inputs!K537</f>
        <v>88</v>
      </c>
      <c r="L544" s="59">
        <f>Inputs!L537</f>
        <v>0</v>
      </c>
      <c r="M544" s="59">
        <f>Inputs!M537</f>
        <v>4</v>
      </c>
      <c r="N544" s="59">
        <f>Inputs!N537</f>
        <v>4</v>
      </c>
      <c r="O544" s="59">
        <f>Inputs!O537</f>
        <v>6</v>
      </c>
      <c r="P544" s="59" t="str">
        <f>Inputs!P537</f>
        <v xml:space="preserve">  [ TestA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TestB</v>
      </c>
      <c r="C545" s="59" t="str">
        <f>Inputs!C538</f>
        <v>MS4 504</v>
      </c>
      <c r="D545" s="59">
        <f>Inputs!D538</f>
        <v>375</v>
      </c>
      <c r="E545" s="59">
        <f>Inputs!E538</f>
        <v>8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72</v>
      </c>
      <c r="K545" s="59">
        <f>Inputs!K538</f>
        <v>88</v>
      </c>
      <c r="L545" s="59">
        <f>Inputs!L538</f>
        <v>0</v>
      </c>
      <c r="M545" s="59">
        <f>Inputs!M538</f>
        <v>4</v>
      </c>
      <c r="N545" s="59">
        <f>Inputs!N538</f>
        <v>4</v>
      </c>
      <c r="O545" s="59">
        <f>Inputs!O538</f>
        <v>6</v>
      </c>
      <c r="P545" s="59" t="str">
        <f>Inputs!P538</f>
        <v xml:space="preserve">  [ TestB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QD34660 (TestC)</v>
      </c>
      <c r="C546" s="59" t="str">
        <f>Inputs!C539</f>
        <v>MS4 566</v>
      </c>
      <c r="D546" s="59">
        <f>Inputs!D539</f>
        <v>1900</v>
      </c>
      <c r="E546" s="59">
        <f>Inputs!E539</f>
        <v>4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60</v>
      </c>
      <c r="K546" s="59">
        <f>Inputs!K539</f>
        <v>50</v>
      </c>
      <c r="L546" s="59">
        <f>Inputs!L539</f>
        <v>0</v>
      </c>
      <c r="M546" s="59">
        <f>Inputs!M539</f>
        <v>4.5</v>
      </c>
      <c r="N546" s="59">
        <f>Inputs!N539</f>
        <v>4.5</v>
      </c>
      <c r="O546" s="59">
        <f>Inputs!O539</f>
        <v>1.79</v>
      </c>
      <c r="P546" s="59" t="str">
        <f>Inputs!P539</f>
        <v xml:space="preserve">  [ TestC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TR180002</v>
      </c>
      <c r="C547" s="59" t="str">
        <f>Inputs!C540</f>
        <v>MS4 354-4</v>
      </c>
      <c r="D547" s="59">
        <f>Inputs!D540</f>
        <v>400</v>
      </c>
      <c r="E547" s="59">
        <f>Inputs!E540</f>
        <v>4</v>
      </c>
      <c r="F547" s="59">
        <f>Inputs!F540</f>
        <v>3300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38</v>
      </c>
      <c r="L547" s="59">
        <f>Inputs!L540</f>
        <v>0</v>
      </c>
      <c r="M547" s="59">
        <f>Inputs!M540</f>
        <v>3.12</v>
      </c>
      <c r="N547" s="59">
        <f>Inputs!N540</f>
        <v>2</v>
      </c>
      <c r="O547" s="59">
        <f>Inputs!O540</f>
        <v>1.79</v>
      </c>
      <c r="P547" s="59" t="str">
        <f>Inputs!P540</f>
        <v xml:space="preserve">  [ TR180002 ]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TR180006</v>
      </c>
      <c r="C548" s="59" t="str">
        <f>Inputs!C541</f>
        <v>MS4 354-4</v>
      </c>
      <c r="D548" s="59">
        <f>Inputs!D541</f>
        <v>350</v>
      </c>
      <c r="E548" s="59">
        <f>Inputs!E541</f>
        <v>4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4</v>
      </c>
      <c r="N548" s="59">
        <f>Inputs!N541</f>
        <v>2.5</v>
      </c>
      <c r="O548" s="59">
        <f>Inputs!O541</f>
        <v>1.79</v>
      </c>
      <c r="P548" s="59" t="str">
        <f>Inputs!P541</f>
        <v xml:space="preserve">  [ TR180006 ]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TR180007</v>
      </c>
      <c r="C549" s="59" t="str">
        <f>Inputs!C542</f>
        <v>MS4 402</v>
      </c>
      <c r="D549" s="59">
        <f>Inputs!D542</f>
        <v>420</v>
      </c>
      <c r="E549" s="59">
        <f>Inputs!E542</f>
        <v>4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5</v>
      </c>
      <c r="N549" s="59">
        <f>Inputs!N542</f>
        <v>2.5</v>
      </c>
      <c r="O549" s="59">
        <f>Inputs!O542</f>
        <v>1.79</v>
      </c>
      <c r="P549" s="59" t="str">
        <f>Inputs!P542</f>
        <v xml:space="preserve">  [ TR180007 ]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TR180008</v>
      </c>
      <c r="C550" s="59" t="str">
        <f>Inputs!C543</f>
        <v>MS4 402</v>
      </c>
      <c r="D550" s="59">
        <f>Inputs!D543</f>
        <v>490</v>
      </c>
      <c r="E550" s="59">
        <f>Inputs!E543</f>
        <v>4</v>
      </c>
      <c r="F550" s="59">
        <f>Inputs!F543</f>
        <v>3300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48</v>
      </c>
      <c r="K550" s="59">
        <f>Inputs!K543</f>
        <v>38</v>
      </c>
      <c r="L550" s="59">
        <f>Inputs!L543</f>
        <v>0</v>
      </c>
      <c r="M550" s="59">
        <f>Inputs!M543</f>
        <v>5</v>
      </c>
      <c r="N550" s="59">
        <f>Inputs!N543</f>
        <v>2.5</v>
      </c>
      <c r="O550" s="59">
        <f>Inputs!O543</f>
        <v>1.79</v>
      </c>
      <c r="P550" s="59" t="str">
        <f>Inputs!P543</f>
        <v xml:space="preserve">  [ TR180008 ]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TR180010</v>
      </c>
      <c r="C551" s="59" t="str">
        <f>Inputs!C544</f>
        <v>MS4 400</v>
      </c>
      <c r="D551" s="59">
        <f>Inputs!D544</f>
        <v>390</v>
      </c>
      <c r="E551" s="59">
        <f>Inputs!E544</f>
        <v>4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38</v>
      </c>
      <c r="L551" s="59">
        <f>Inputs!L544</f>
        <v>0</v>
      </c>
      <c r="M551" s="59">
        <f>Inputs!M544</f>
        <v>5</v>
      </c>
      <c r="N551" s="59">
        <f>Inputs!N544</f>
        <v>2.5</v>
      </c>
      <c r="O551" s="59">
        <f>Inputs!O544</f>
        <v>1.79</v>
      </c>
      <c r="P551" s="59" t="str">
        <f>Inputs!P544</f>
        <v xml:space="preserve">  [ TR180010 ]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TR180011</v>
      </c>
      <c r="C552" s="59" t="str">
        <f>Inputs!C545</f>
        <v>MS4 402</v>
      </c>
      <c r="D552" s="59">
        <f>Inputs!D545</f>
        <v>455</v>
      </c>
      <c r="E552" s="59">
        <f>Inputs!E545</f>
        <v>4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5</v>
      </c>
      <c r="N552" s="59">
        <f>Inputs!N545</f>
        <v>2.5</v>
      </c>
      <c r="O552" s="59">
        <f>Inputs!O545</f>
        <v>1.79</v>
      </c>
      <c r="P552" s="59" t="str">
        <f>Inputs!P545</f>
        <v xml:space="preserve">  [ TR180011 ]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TRA180013</v>
      </c>
      <c r="C553" s="59" t="str">
        <f>Inputs!C546</f>
        <v>MS4 450</v>
      </c>
      <c r="D553" s="59">
        <f>Inputs!D546</f>
        <v>640</v>
      </c>
      <c r="E553" s="59">
        <f>Inputs!E546</f>
        <v>4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38</v>
      </c>
      <c r="L553" s="59">
        <f>Inputs!L546</f>
        <v>0</v>
      </c>
      <c r="M553" s="59">
        <f>Inputs!M546</f>
        <v>4</v>
      </c>
      <c r="N553" s="59">
        <f>Inputs!N546</f>
        <v>4</v>
      </c>
      <c r="O553" s="59">
        <f>Inputs!O546</f>
        <v>1.79</v>
      </c>
      <c r="P553" s="59" t="str">
        <f>Inputs!P546</f>
        <v xml:space="preserve">  [ TR180013 ]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TR180014</v>
      </c>
      <c r="C554" s="59" t="str">
        <f>Inputs!C547</f>
        <v>MS4 452</v>
      </c>
      <c r="D554" s="59">
        <f>Inputs!D547</f>
        <v>720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4</v>
      </c>
      <c r="N554" s="59">
        <f>Inputs!N547</f>
        <v>4</v>
      </c>
      <c r="O554" s="59">
        <f>Inputs!O547</f>
        <v>1.79</v>
      </c>
      <c r="P554" s="59" t="str">
        <f>Inputs!P547</f>
        <v xml:space="preserve">  [ TR180014 ]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TRA180016</v>
      </c>
      <c r="C555" s="59" t="str">
        <f>Inputs!C548</f>
        <v>MS4 450</v>
      </c>
      <c r="D555" s="59">
        <f>Inputs!D548</f>
        <v>600</v>
      </c>
      <c r="E555" s="59">
        <f>Inputs!E548</f>
        <v>4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4</v>
      </c>
      <c r="N555" s="59">
        <f>Inputs!N548</f>
        <v>4</v>
      </c>
      <c r="O555" s="59">
        <f>Inputs!O548</f>
        <v>1.79</v>
      </c>
      <c r="P555" s="59" t="str">
        <f>Inputs!P548</f>
        <v xml:space="preserve">  [ TR180016 ]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TR180018</v>
      </c>
      <c r="C556" s="59" t="str">
        <f>Inputs!C549</f>
        <v>MS4 454</v>
      </c>
      <c r="D556" s="59">
        <f>Inputs!D549</f>
        <v>750</v>
      </c>
      <c r="E556" s="59">
        <f>Inputs!E549</f>
        <v>4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4</v>
      </c>
      <c r="N556" s="59">
        <f>Inputs!N549</f>
        <v>3</v>
      </c>
      <c r="O556" s="59">
        <f>Inputs!O549</f>
        <v>1.79</v>
      </c>
      <c r="P556" s="59" t="str">
        <f>Inputs!P549</f>
        <v xml:space="preserve">  [ TR180018 ]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TRA180025</v>
      </c>
      <c r="C557" s="59" t="str">
        <f>Inputs!C550</f>
        <v>MS4 400-6</v>
      </c>
      <c r="D557" s="59">
        <f>Inputs!D550</f>
        <v>365</v>
      </c>
      <c r="E557" s="59">
        <f>Inputs!E550</f>
        <v>6</v>
      </c>
      <c r="F557" s="59">
        <f>Inputs!F550</f>
        <v>3300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54</v>
      </c>
      <c r="K557" s="59">
        <f>Inputs!K550</f>
        <v>40</v>
      </c>
      <c r="L557" s="59">
        <f>Inputs!L550</f>
        <v>0</v>
      </c>
      <c r="M557" s="59">
        <f>Inputs!M550</f>
        <v>5</v>
      </c>
      <c r="N557" s="59">
        <f>Inputs!N550</f>
        <v>2</v>
      </c>
      <c r="O557" s="59">
        <f>Inputs!O550</f>
        <v>1.79</v>
      </c>
      <c r="P557" s="59" t="str">
        <f>Inputs!P550</f>
        <v xml:space="preserve">  [ TR180025 ]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AOO2477</v>
      </c>
      <c r="C558" s="59" t="str">
        <f>Inputs!C551</f>
        <v>MS4 400-6</v>
      </c>
      <c r="D558" s="59">
        <f>Inputs!D551</f>
        <v>325</v>
      </c>
      <c r="E558" s="59">
        <f>Inputs!E551</f>
        <v>6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54</v>
      </c>
      <c r="K558" s="59">
        <f>Inputs!K551</f>
        <v>40</v>
      </c>
      <c r="L558" s="59">
        <f>Inputs!L551</f>
        <v>0</v>
      </c>
      <c r="M558" s="59">
        <f>Inputs!M551</f>
        <v>5</v>
      </c>
      <c r="N558" s="59">
        <f>Inputs!N551</f>
        <v>2</v>
      </c>
      <c r="O558" s="59">
        <f>Inputs!O551</f>
        <v>1.79</v>
      </c>
      <c r="P558" s="59" t="str">
        <f>Inputs!P551</f>
        <v xml:space="preserve">  [ TR180028 ]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TRA180031</v>
      </c>
      <c r="C559" s="59" t="str">
        <f>Inputs!C552</f>
        <v>MS4 450</v>
      </c>
      <c r="D559" s="59">
        <f>Inputs!D552</f>
        <v>520</v>
      </c>
      <c r="E559" s="59">
        <f>Inputs!E552</f>
        <v>6</v>
      </c>
      <c r="F559" s="59">
        <f>Inputs!F552</f>
        <v>3300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54</v>
      </c>
      <c r="K559" s="59">
        <f>Inputs!K552</f>
        <v>40</v>
      </c>
      <c r="L559" s="59">
        <f>Inputs!L552</f>
        <v>0</v>
      </c>
      <c r="M559" s="59">
        <f>Inputs!M552</f>
        <v>4</v>
      </c>
      <c r="N559" s="59">
        <f>Inputs!N552</f>
        <v>2.5</v>
      </c>
      <c r="O559" s="59">
        <f>Inputs!O552</f>
        <v>1.79</v>
      </c>
      <c r="P559" s="59" t="str">
        <f>Inputs!P552</f>
        <v xml:space="preserve">  [ TR180031 ]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TR180032</v>
      </c>
      <c r="C560" s="59" t="str">
        <f>Inputs!C553</f>
        <v>MS4 452</v>
      </c>
      <c r="D560" s="59">
        <f>Inputs!D553</f>
        <v>560</v>
      </c>
      <c r="E560" s="59">
        <f>Inputs!E553</f>
        <v>6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54</v>
      </c>
      <c r="K560" s="59">
        <f>Inputs!K553</f>
        <v>40</v>
      </c>
      <c r="L560" s="59">
        <f>Inputs!L553</f>
        <v>0</v>
      </c>
      <c r="M560" s="59">
        <f>Inputs!M553</f>
        <v>4</v>
      </c>
      <c r="N560" s="59">
        <f>Inputs!N553</f>
        <v>2.5</v>
      </c>
      <c r="O560" s="59">
        <f>Inputs!O553</f>
        <v>1.79</v>
      </c>
      <c r="P560" s="59" t="str">
        <f>Inputs!P553</f>
        <v xml:space="preserve">  [ TR180032 ]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TR180033</v>
      </c>
      <c r="C561" s="59" t="str">
        <f>Inputs!C554</f>
        <v>MS4 454</v>
      </c>
      <c r="D561" s="59">
        <f>Inputs!D554</f>
        <v>645</v>
      </c>
      <c r="E561" s="59">
        <f>Inputs!E554</f>
        <v>6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54</v>
      </c>
      <c r="K561" s="59">
        <f>Inputs!K554</f>
        <v>40</v>
      </c>
      <c r="L561" s="59">
        <f>Inputs!L554</f>
        <v>0</v>
      </c>
      <c r="M561" s="59">
        <f>Inputs!M554</f>
        <v>4</v>
      </c>
      <c r="N561" s="59">
        <f>Inputs!N554</f>
        <v>2.5</v>
      </c>
      <c r="O561" s="59">
        <f>Inputs!O554</f>
        <v>1.79</v>
      </c>
      <c r="P561" s="59" t="str">
        <f>Inputs!P554</f>
        <v xml:space="preserve">  [ TR180033 ]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TRA180034</v>
      </c>
      <c r="C562" s="59" t="str">
        <f>Inputs!C555</f>
        <v>MS4 450</v>
      </c>
      <c r="D562" s="59">
        <f>Inputs!D555</f>
        <v>460</v>
      </c>
      <c r="E562" s="59">
        <f>Inputs!E555</f>
        <v>6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54</v>
      </c>
      <c r="K562" s="59">
        <f>Inputs!K555</f>
        <v>40</v>
      </c>
      <c r="L562" s="59">
        <f>Inputs!L555</f>
        <v>0</v>
      </c>
      <c r="M562" s="59">
        <f>Inputs!M555</f>
        <v>4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TR180034 ]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TR180035</v>
      </c>
      <c r="C563" s="59" t="str">
        <f>Inputs!C556</f>
        <v>MS4 452</v>
      </c>
      <c r="D563" s="59">
        <f>Inputs!D556</f>
        <v>510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54</v>
      </c>
      <c r="K563" s="59">
        <f>Inputs!K556</f>
        <v>40</v>
      </c>
      <c r="L563" s="59">
        <f>Inputs!L556</f>
        <v>0</v>
      </c>
      <c r="M563" s="59">
        <f>Inputs!M556</f>
        <v>4</v>
      </c>
      <c r="N563" s="59">
        <f>Inputs!N556</f>
        <v>2.5</v>
      </c>
      <c r="O563" s="59">
        <f>Inputs!O556</f>
        <v>1.79</v>
      </c>
      <c r="P563" s="59" t="str">
        <f>Inputs!P556</f>
        <v xml:space="preserve">  [ TR180035 ]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TRA185074</v>
      </c>
      <c r="C564" s="59" t="str">
        <f>Inputs!C557</f>
        <v>MS4 452-2</v>
      </c>
      <c r="D564" s="59">
        <f>Inputs!D557</f>
        <v>735</v>
      </c>
      <c r="E564" s="59">
        <f>Inputs!E557</f>
        <v>2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40</v>
      </c>
      <c r="L564" s="59">
        <f>Inputs!L557</f>
        <v>0</v>
      </c>
      <c r="M564" s="59">
        <f>Inputs!M557</f>
        <v>4.5</v>
      </c>
      <c r="N564" s="59">
        <f>Inputs!N557</f>
        <v>8</v>
      </c>
      <c r="O564" s="59">
        <f>Inputs!O557</f>
        <v>1.79</v>
      </c>
      <c r="P564" s="59" t="str">
        <f>Inputs!P557</f>
        <v xml:space="preserve">  [ TR185074 ]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TRA185075</v>
      </c>
      <c r="C565" s="59" t="str">
        <f>Inputs!C558</f>
        <v>MS4 454-2</v>
      </c>
      <c r="D565" s="59">
        <f>Inputs!D558</f>
        <v>815</v>
      </c>
      <c r="E565" s="59">
        <f>Inputs!E558</f>
        <v>2</v>
      </c>
      <c r="F565" s="59">
        <f>Inputs!F558</f>
        <v>3300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40</v>
      </c>
      <c r="L565" s="59">
        <f>Inputs!L558</f>
        <v>0</v>
      </c>
      <c r="M565" s="59">
        <f>Inputs!M558</f>
        <v>4.5</v>
      </c>
      <c r="N565" s="59">
        <f>Inputs!N558</f>
        <v>8</v>
      </c>
      <c r="O565" s="59">
        <f>Inputs!O558</f>
        <v>1.79</v>
      </c>
      <c r="P565" s="59" t="str">
        <f>Inputs!P558</f>
        <v xml:space="preserve">  [ TR185075 ]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TRA185133</v>
      </c>
      <c r="C566" s="59" t="str">
        <f>Inputs!C559</f>
        <v>MS4 402-6</v>
      </c>
      <c r="D566" s="59">
        <f>Inputs!D559</f>
        <v>350</v>
      </c>
      <c r="E566" s="59">
        <f>Inputs!E559</f>
        <v>6</v>
      </c>
      <c r="F566" s="59">
        <f>Inputs!F559</f>
        <v>6600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54</v>
      </c>
      <c r="K566" s="59">
        <f>Inputs!K559</f>
        <v>42</v>
      </c>
      <c r="L566" s="59">
        <f>Inputs!L559</f>
        <v>1</v>
      </c>
      <c r="M566" s="59">
        <f>Inputs!M559</f>
        <v>3</v>
      </c>
      <c r="N566" s="59">
        <f>Inputs!N559</f>
        <v>2</v>
      </c>
      <c r="O566" s="59">
        <f>Inputs!O559</f>
        <v>1.79</v>
      </c>
      <c r="P566" s="59" t="str">
        <f>Inputs!P559</f>
        <v xml:space="preserve">  [ TR185133 ]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PMV</v>
      </c>
      <c r="B567" s="59" t="str">
        <f>Inputs!B560</f>
        <v>TRA185170</v>
      </c>
      <c r="C567" s="59" t="str">
        <f>Inputs!C560</f>
        <v>MS4 502</v>
      </c>
      <c r="D567" s="59">
        <f>Inputs!D560</f>
        <v>700</v>
      </c>
      <c r="E567" s="59">
        <f>Inputs!E560</f>
        <v>6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72</v>
      </c>
      <c r="K567" s="59">
        <f>Inputs!K560</f>
        <v>54</v>
      </c>
      <c r="L567" s="59">
        <f>Inputs!L560</f>
        <v>1.2396</v>
      </c>
      <c r="M567" s="59">
        <f>Inputs!M560</f>
        <v>5</v>
      </c>
      <c r="N567" s="59">
        <f>Inputs!N560</f>
        <v>4</v>
      </c>
      <c r="O567" s="59">
        <f>Inputs!O560</f>
        <v>1.79</v>
      </c>
      <c r="P567" s="59" t="str">
        <f>Inputs!P560</f>
        <v xml:space="preserve">  [ TR185170 ]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TR185181</v>
      </c>
      <c r="C568" s="59" t="str">
        <f>Inputs!C561</f>
        <v>MS4 402</v>
      </c>
      <c r="D568" s="59">
        <f>Inputs!D561</f>
        <v>530</v>
      </c>
      <c r="E568" s="59">
        <f>Inputs!E561</f>
        <v>4</v>
      </c>
      <c r="F568" s="59">
        <f>Inputs!F561</f>
        <v>6600</v>
      </c>
      <c r="G568" s="59">
        <f>Inputs!G561</f>
        <v>60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36</v>
      </c>
      <c r="L568" s="59">
        <f>Inputs!L561</f>
        <v>1.2758</v>
      </c>
      <c r="M568" s="59">
        <f>Inputs!M561</f>
        <v>3</v>
      </c>
      <c r="N568" s="59">
        <f>Inputs!N561</f>
        <v>2</v>
      </c>
      <c r="O568" s="59">
        <f>Inputs!O561</f>
        <v>1.79</v>
      </c>
      <c r="P568" s="59" t="str">
        <f>Inputs!P561</f>
        <v xml:space="preserve">  [ TR185181 ]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TR185460</v>
      </c>
      <c r="C569" s="59" t="str">
        <f>Inputs!C562</f>
        <v>MS4 352-4</v>
      </c>
      <c r="D569" s="59">
        <f>Inputs!D562</f>
        <v>265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3</v>
      </c>
      <c r="N569" s="59">
        <f>Inputs!N562</f>
        <v>0.5</v>
      </c>
      <c r="O569" s="59">
        <f>Inputs!O562</f>
        <v>1.79</v>
      </c>
      <c r="P569" s="59" t="str">
        <f>Inputs!P562</f>
        <v xml:space="preserve">  [ TR185460 ]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TRA185474</v>
      </c>
      <c r="C570" s="59" t="str">
        <f>Inputs!C563</f>
        <v>MS4 402</v>
      </c>
      <c r="D570" s="59">
        <f>Inputs!D563</f>
        <v>485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36</v>
      </c>
      <c r="L570" s="59">
        <f>Inputs!L563</f>
        <v>1.3169999999999999</v>
      </c>
      <c r="M570" s="59">
        <f>Inputs!M563</f>
        <v>5</v>
      </c>
      <c r="N570" s="59">
        <f>Inputs!N563</f>
        <v>3.5</v>
      </c>
      <c r="O570" s="59">
        <f>Inputs!O563</f>
        <v>1.79</v>
      </c>
      <c r="P570" s="59" t="str">
        <f>Inputs!P563</f>
        <v xml:space="preserve">  [ TR185474 ]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TR185633</v>
      </c>
      <c r="C571" s="59" t="str">
        <f>Inputs!C564</f>
        <v>MS4 404</v>
      </c>
      <c r="D571" s="59">
        <f>Inputs!D564</f>
        <v>520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48</v>
      </c>
      <c r="K571" s="59">
        <f>Inputs!K564</f>
        <v>38</v>
      </c>
      <c r="L571" s="59">
        <f>Inputs!L564</f>
        <v>0</v>
      </c>
      <c r="M571" s="59">
        <f>Inputs!M564</f>
        <v>4</v>
      </c>
      <c r="N571" s="59">
        <f>Inputs!N564</f>
        <v>2.5</v>
      </c>
      <c r="O571" s="59">
        <f>Inputs!O564</f>
        <v>1.79</v>
      </c>
      <c r="P571" s="59" t="str">
        <f>Inputs!P564</f>
        <v xml:space="preserve">  [ TR185633 ]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TR186062</v>
      </c>
      <c r="C572" s="59" t="str">
        <f>Inputs!C565</f>
        <v>MS4 504</v>
      </c>
      <c r="D572" s="59">
        <f>Inputs!D565</f>
        <v>660</v>
      </c>
      <c r="E572" s="59">
        <f>Inputs!E565</f>
        <v>8</v>
      </c>
      <c r="F572" s="59">
        <f>Inputs!F565</f>
        <v>3300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72</v>
      </c>
      <c r="K572" s="59">
        <f>Inputs!K565</f>
        <v>88</v>
      </c>
      <c r="L572" s="59">
        <f>Inputs!L565</f>
        <v>0</v>
      </c>
      <c r="M572" s="59">
        <f>Inputs!M565</f>
        <v>4</v>
      </c>
      <c r="N572" s="59">
        <f>Inputs!N565</f>
        <v>3</v>
      </c>
      <c r="O572" s="59">
        <f>Inputs!O565</f>
        <v>1.79</v>
      </c>
      <c r="P572" s="59" t="str">
        <f>Inputs!P565</f>
        <v xml:space="preserve">  [ TR186062 ]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TR189602</v>
      </c>
      <c r="C573" s="59" t="str">
        <f>Inputs!C566</f>
        <v>MS4 350-4</v>
      </c>
      <c r="D573" s="59">
        <f>Inputs!D566</f>
        <v>200</v>
      </c>
      <c r="E573" s="59">
        <f>Inputs!E566</f>
        <v>4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48</v>
      </c>
      <c r="K573" s="59">
        <f>Inputs!K566</f>
        <v>38</v>
      </c>
      <c r="L573" s="59">
        <f>Inputs!L566</f>
        <v>0</v>
      </c>
      <c r="M573" s="59">
        <f>Inputs!M566</f>
        <v>3.12</v>
      </c>
      <c r="N573" s="59">
        <f>Inputs!N566</f>
        <v>1</v>
      </c>
      <c r="O573" s="59">
        <f>Inputs!O566</f>
        <v>1.79</v>
      </c>
      <c r="P573" s="59" t="str">
        <f>Inputs!P566</f>
        <v xml:space="preserve">  [ TR189602 ]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PMV</v>
      </c>
      <c r="B574" s="59" t="str">
        <f>Inputs!B567</f>
        <v>TRA189604</v>
      </c>
      <c r="C574" s="59" t="str">
        <f>Inputs!C567</f>
        <v>MS4 352-4</v>
      </c>
      <c r="D574" s="59">
        <f>Inputs!D567</f>
        <v>250</v>
      </c>
      <c r="E574" s="59">
        <f>Inputs!E567</f>
        <v>4</v>
      </c>
      <c r="F574" s="59">
        <f>Inputs!F567</f>
        <v>6600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3</v>
      </c>
      <c r="N574" s="59">
        <f>Inputs!N567</f>
        <v>0.5</v>
      </c>
      <c r="O574" s="59">
        <f>Inputs!O567</f>
        <v>1.79</v>
      </c>
      <c r="P574" s="59" t="str">
        <f>Inputs!P567</f>
        <v xml:space="preserve">  [ TR189604 ]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TR189723</v>
      </c>
      <c r="C575" s="59" t="str">
        <f>Inputs!C568</f>
        <v>MS4 566</v>
      </c>
      <c r="D575" s="59">
        <f>Inputs!D568</f>
        <v>800</v>
      </c>
      <c r="E575" s="59">
        <f>Inputs!E568</f>
        <v>8</v>
      </c>
      <c r="F575" s="59">
        <f>Inputs!F568</f>
        <v>6000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72</v>
      </c>
      <c r="K575" s="59">
        <f>Inputs!K568</f>
        <v>58</v>
      </c>
      <c r="L575" s="59">
        <f>Inputs!L568</f>
        <v>0</v>
      </c>
      <c r="M575" s="59">
        <f>Inputs!M568</f>
        <v>4.5</v>
      </c>
      <c r="N575" s="59">
        <f>Inputs!N568</f>
        <v>2.5</v>
      </c>
      <c r="O575" s="59">
        <f>Inputs!O568</f>
        <v>1.79</v>
      </c>
      <c r="P575" s="59" t="str">
        <f>Inputs!P568</f>
        <v xml:space="preserve">  [ TR189723 ]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W701669</v>
      </c>
      <c r="C576" s="59" t="str">
        <f>Inputs!C569</f>
        <v>MS4 500</v>
      </c>
      <c r="D576" s="59">
        <f>Inputs!D569</f>
        <v>500</v>
      </c>
      <c r="E576" s="59">
        <f>Inputs!E569</f>
        <v>4</v>
      </c>
      <c r="F576" s="59">
        <f>Inputs!F569</f>
        <v>11000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4.5</v>
      </c>
      <c r="N576" s="59">
        <f>Inputs!N569</f>
        <v>5.5</v>
      </c>
      <c r="O576" s="59">
        <f>Inputs!O569</f>
        <v>1.79</v>
      </c>
      <c r="P576" s="59" t="str">
        <f>Inputs!P569</f>
        <v xml:space="preserve">  [ W701669 ]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59">
        <f>Inputs!O570</f>
        <v>0</v>
      </c>
      <c r="P577" s="59">
        <f>Inputs!P570</f>
        <v>0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59">
        <f>Inputs!O571</f>
        <v>0</v>
      </c>
      <c r="P578" s="59">
        <f>Inputs!P571</f>
        <v>0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59">
        <f>Inputs!O572</f>
        <v>0</v>
      </c>
      <c r="P579" s="59">
        <f>Inputs!P572</f>
        <v>0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59">
        <f>Inputs!O573</f>
        <v>0</v>
      </c>
      <c r="P580" s="59">
        <f>Inputs!P573</f>
        <v>0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59">
        <f>Inputs!O574</f>
        <v>0</v>
      </c>
      <c r="P581" s="59">
        <f>Inputs!P574</f>
        <v>0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59">
        <f>Inputs!O575</f>
        <v>0</v>
      </c>
      <c r="P582" s="59">
        <f>Inputs!P575</f>
        <v>0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59">
        <f>Inputs!O576</f>
        <v>0</v>
      </c>
      <c r="P583" s="59">
        <f>Inputs!P576</f>
        <v>0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59">
        <f>Inputs!O577</f>
        <v>0</v>
      </c>
      <c r="P584" s="59">
        <f>Inputs!P577</f>
        <v>0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59">
        <f>Inputs!O578</f>
        <v>0</v>
      </c>
      <c r="P585" s="59">
        <f>Inputs!P578</f>
        <v>0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59">
        <f>Inputs!O579</f>
        <v>0</v>
      </c>
      <c r="P586" s="59">
        <f>Inputs!P579</f>
        <v>0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59">
        <f>Inputs!O580</f>
        <v>0</v>
      </c>
      <c r="P587" s="59">
        <f>Inputs!P580</f>
        <v>0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59">
        <f>Inputs!O581</f>
        <v>0</v>
      </c>
      <c r="P588" s="59">
        <f>Inputs!P581</f>
        <v>0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59">
        <f>Inputs!O582</f>
        <v>0</v>
      </c>
      <c r="P589" s="59">
        <f>Inputs!P582</f>
        <v>0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59">
        <f>Inputs!O583</f>
        <v>0</v>
      </c>
      <c r="P590" s="59">
        <f>Inputs!P583</f>
        <v>0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59">
        <f>Inputs!O584</f>
        <v>0</v>
      </c>
      <c r="P591" s="59">
        <f>Inputs!P584</f>
        <v>0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59">
        <f>Inputs!O585</f>
        <v>0</v>
      </c>
      <c r="P592" s="59">
        <f>Inputs!P585</f>
        <v>0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59">
        <f>Inputs!O586</f>
        <v>0</v>
      </c>
      <c r="P593" s="59">
        <f>Inputs!P586</f>
        <v>0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59">
        <f>Inputs!O587</f>
        <v>0</v>
      </c>
      <c r="P594" s="59">
        <f>Inputs!P587</f>
        <v>0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59">
        <f>Inputs!O588</f>
        <v>0</v>
      </c>
      <c r="P595" s="59">
        <f>Inputs!P588</f>
        <v>0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59">
        <f>Inputs!O589</f>
        <v>0</v>
      </c>
      <c r="P596" s="59">
        <f>Inputs!P589</f>
        <v>0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59">
        <f>Inputs!O590</f>
        <v>0</v>
      </c>
      <c r="P597" s="59">
        <f>Inputs!P590</f>
        <v>0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59">
        <f>Inputs!O591</f>
        <v>0</v>
      </c>
      <c r="P598" s="59">
        <f>Inputs!P591</f>
        <v>0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59">
        <f>Inputs!O592</f>
        <v>0</v>
      </c>
      <c r="P599" s="59">
        <f>Inputs!P592</f>
        <v>0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59">
        <f>Inputs!O593</f>
        <v>0</v>
      </c>
      <c r="P600" s="59">
        <f>Inputs!P593</f>
        <v>0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59">
        <f>Inputs!O594</f>
        <v>0</v>
      </c>
      <c r="P601" s="59">
        <f>Inputs!P594</f>
        <v>0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59">
        <f>Inputs!O595</f>
        <v>0</v>
      </c>
      <c r="P602" s="59">
        <f>Inputs!P595</f>
        <v>0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59">
        <f>Inputs!O596</f>
        <v>0</v>
      </c>
      <c r="P603" s="59">
        <f>Inputs!P596</f>
        <v>0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59">
        <f>Inputs!O597</f>
        <v>0</v>
      </c>
      <c r="P604" s="59">
        <f>Inputs!P597</f>
        <v>0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59">
        <f>Inputs!O598</f>
        <v>0</v>
      </c>
      <c r="P605" s="59">
        <f>Inputs!P598</f>
        <v>0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26" activePane="bottomLeft" state="frozen"/>
      <selection sqref="A1:Z7"/>
      <selection pane="bottomLeft" activeCell="S33" sqref="S33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test105</v>
      </c>
      <c r="B1" s="6"/>
      <c r="C1" s="7"/>
      <c r="D1" s="7"/>
      <c r="E1" s="7"/>
      <c r="F1" s="200" t="s">
        <v>1822</v>
      </c>
      <c r="G1" s="200"/>
      <c r="H1" s="200"/>
      <c r="I1" s="200"/>
      <c r="J1" s="200"/>
      <c r="K1" s="200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95"/>
      <c r="G2" s="95"/>
      <c r="H2" s="95"/>
      <c r="I2" s="95"/>
      <c r="J2" s="95"/>
      <c r="K2" s="95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95"/>
      <c r="G3" s="95"/>
      <c r="H3" s="95"/>
      <c r="I3" s="95"/>
      <c r="J3" s="95"/>
      <c r="K3" s="95"/>
      <c r="L3" s="12"/>
      <c r="M3" s="12"/>
      <c r="N3" s="43" t="s">
        <v>1441</v>
      </c>
      <c r="O3" s="45" t="b">
        <v>0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95"/>
      <c r="G4" s="95"/>
      <c r="H4" s="95"/>
      <c r="I4" s="95"/>
      <c r="J4" s="95"/>
      <c r="K4" s="95"/>
      <c r="L4" s="12"/>
      <c r="M4" s="12"/>
      <c r="N4" s="12"/>
      <c r="O4" s="12"/>
      <c r="P4" s="51"/>
      <c r="Q4" s="25"/>
      <c r="R4" s="194" t="s">
        <v>1456</v>
      </c>
      <c r="S4" s="194"/>
      <c r="T4" s="13"/>
      <c r="U4" s="194" t="s">
        <v>1946</v>
      </c>
      <c r="V4" s="194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98" t="str">
        <f ca="1">M7 &amp; " : " &amp; L7</f>
        <v>ewcs : 10.1</v>
      </c>
      <c r="C5" s="198"/>
      <c r="D5" s="4"/>
      <c r="E5" s="4"/>
      <c r="F5" s="95"/>
      <c r="G5" s="95"/>
      <c r="H5" s="95"/>
      <c r="I5" s="95"/>
      <c r="J5" s="95"/>
      <c r="K5" s="95"/>
      <c r="L5" s="12"/>
      <c r="M5" s="12"/>
      <c r="N5" s="12"/>
      <c r="O5" s="12"/>
      <c r="P5" s="48" t="str">
        <f>"$B$" &amp; P6</f>
        <v>$B$31</v>
      </c>
      <c r="Q5" s="25"/>
      <c r="R5" s="195">
        <f>COUNT(R8:R246) + 7</f>
        <v>246</v>
      </c>
      <c r="S5" s="195"/>
      <c r="T5" s="13"/>
      <c r="U5" s="195">
        <v>-1</v>
      </c>
      <c r="V5" s="195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5">
      <c r="A6" s="10"/>
      <c r="B6" s="74"/>
      <c r="C6" s="82"/>
      <c r="D6" s="81"/>
      <c r="E6" s="81"/>
      <c r="F6" s="81"/>
      <c r="G6" s="9"/>
      <c r="H6" s="9"/>
      <c r="I6" s="9"/>
      <c r="J6" s="9"/>
      <c r="K6" s="5"/>
      <c r="L6" s="12"/>
      <c r="M6" s="12"/>
      <c r="N6" s="44" t="s">
        <v>1439</v>
      </c>
      <c r="O6" s="47" t="b">
        <f ca="1">ISERROR(O7)</f>
        <v>0</v>
      </c>
      <c r="P6" s="48">
        <f>LOOKUP(1,Q8:Q246,R8:R246)</f>
        <v>31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>
        <f ca="1">INDIRECT(P5)</f>
        <v>10.1</v>
      </c>
      <c r="M7" s="46" t="s">
        <v>1536</v>
      </c>
      <c r="N7" s="46" t="s">
        <v>1440</v>
      </c>
      <c r="O7" s="46" t="str">
        <f ca="1">CELL("address",INDEX(Q8:Q246,MATCH(1,Q8:Q246,0),0))</f>
        <v>$Q$31</v>
      </c>
      <c r="P7" s="46" t="str">
        <f>M7 &amp; " : "</f>
        <v xml:space="preserve">ewcs : </v>
      </c>
      <c r="Q7" s="25"/>
      <c r="R7" s="39" t="s">
        <v>1821</v>
      </c>
      <c r="S7" s="40" t="s">
        <v>1455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1438</v>
      </c>
      <c r="B8" s="66" t="s">
        <v>21</v>
      </c>
      <c r="C8" s="61"/>
      <c r="D8" s="199" t="s">
        <v>1176</v>
      </c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62"/>
      <c r="Q8" s="35" t="str">
        <f>IF($P$7=A8,1,"")</f>
        <v/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1216</v>
      </c>
      <c r="B9" s="68" t="s">
        <v>1948</v>
      </c>
      <c r="C9" s="63"/>
      <c r="D9" s="196" t="s">
        <v>969</v>
      </c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1217</v>
      </c>
      <c r="B10" s="68" t="s">
        <v>1949</v>
      </c>
      <c r="C10" s="63"/>
      <c r="D10" s="196" t="s">
        <v>970</v>
      </c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1218</v>
      </c>
      <c r="B11" s="68">
        <v>0</v>
      </c>
      <c r="C11" s="63"/>
      <c r="D11" s="196" t="s">
        <v>1177</v>
      </c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1219</v>
      </c>
      <c r="B12" s="68" t="s">
        <v>30</v>
      </c>
      <c r="C12" s="63"/>
      <c r="D12" s="196" t="s">
        <v>1178</v>
      </c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1220</v>
      </c>
      <c r="B13" s="68">
        <v>250</v>
      </c>
      <c r="C13" s="63" t="s">
        <v>1466</v>
      </c>
      <c r="D13" s="196" t="s">
        <v>971</v>
      </c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1221</v>
      </c>
      <c r="B14" s="68">
        <v>4</v>
      </c>
      <c r="C14" s="63"/>
      <c r="D14" s="196" t="s">
        <v>972</v>
      </c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1222</v>
      </c>
      <c r="B15" s="68">
        <v>6600</v>
      </c>
      <c r="C15" s="63" t="s">
        <v>1467</v>
      </c>
      <c r="D15" s="196" t="s">
        <v>973</v>
      </c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1223</v>
      </c>
      <c r="B16" s="68">
        <v>50</v>
      </c>
      <c r="C16" s="63" t="s">
        <v>1468</v>
      </c>
      <c r="D16" s="196" t="s">
        <v>974</v>
      </c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1224</v>
      </c>
      <c r="B17" s="68">
        <v>3</v>
      </c>
      <c r="C17" s="63"/>
      <c r="D17" s="196" t="s">
        <v>975</v>
      </c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1225</v>
      </c>
      <c r="B18" s="68">
        <v>0</v>
      </c>
      <c r="C18" s="63"/>
      <c r="D18" s="196" t="s">
        <v>1179</v>
      </c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1828</v>
      </c>
      <c r="B19" s="68" t="s">
        <v>16</v>
      </c>
      <c r="C19" s="63"/>
      <c r="D19" s="196" t="s">
        <v>976</v>
      </c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1226</v>
      </c>
      <c r="B20" s="68">
        <v>550</v>
      </c>
      <c r="C20" s="63" t="s">
        <v>1469</v>
      </c>
      <c r="D20" s="196" t="s">
        <v>977</v>
      </c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1227</v>
      </c>
      <c r="B21" s="68">
        <v>330</v>
      </c>
      <c r="C21" s="63" t="s">
        <v>1469</v>
      </c>
      <c r="D21" s="196" t="s">
        <v>978</v>
      </c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1228</v>
      </c>
      <c r="B22" s="68">
        <v>460</v>
      </c>
      <c r="C22" s="63" t="s">
        <v>1469</v>
      </c>
      <c r="D22" s="196" t="s">
        <v>979</v>
      </c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1229</v>
      </c>
      <c r="B23" s="68">
        <v>0</v>
      </c>
      <c r="C23" s="63"/>
      <c r="D23" s="196" t="s">
        <v>980</v>
      </c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64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1230</v>
      </c>
      <c r="B24" s="68">
        <v>0</v>
      </c>
      <c r="C24" s="63" t="s">
        <v>1469</v>
      </c>
      <c r="D24" s="196" t="s">
        <v>981</v>
      </c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64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1231</v>
      </c>
      <c r="B25" s="68">
        <v>0.95</v>
      </c>
      <c r="C25" s="63"/>
      <c r="D25" s="196" t="s">
        <v>982</v>
      </c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1232</v>
      </c>
      <c r="B26" s="68" t="s">
        <v>983</v>
      </c>
      <c r="C26" s="63"/>
      <c r="D26" s="196" t="s">
        <v>1180</v>
      </c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1233</v>
      </c>
      <c r="B27" s="68">
        <v>1</v>
      </c>
      <c r="C27" s="63"/>
      <c r="D27" s="196" t="s">
        <v>984</v>
      </c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1234</v>
      </c>
      <c r="B28" s="68" t="s">
        <v>985</v>
      </c>
      <c r="C28" s="63"/>
      <c r="D28" s="196" t="s">
        <v>986</v>
      </c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1970</v>
      </c>
      <c r="B29" s="68">
        <v>0</v>
      </c>
      <c r="C29" s="63" t="s">
        <v>1469</v>
      </c>
      <c r="D29" s="196" t="s">
        <v>987</v>
      </c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1972</v>
      </c>
      <c r="B30" s="68">
        <v>-1</v>
      </c>
      <c r="C30" s="63"/>
      <c r="D30" s="196" t="s">
        <v>1181</v>
      </c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64"/>
      <c r="Q30" s="35" t="str">
        <f t="shared" si="0"/>
        <v/>
      </c>
      <c r="R30" s="37">
        <v>30</v>
      </c>
      <c r="S30" s="36" t="b">
        <f>OR(B30=1,B30=2)</f>
        <v>0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1235</v>
      </c>
      <c r="B31" s="68">
        <v>10.1</v>
      </c>
      <c r="C31" s="63" t="s">
        <v>1469</v>
      </c>
      <c r="D31" s="196" t="s">
        <v>988</v>
      </c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64"/>
      <c r="Q31" s="35">
        <f t="shared" si="0"/>
        <v>1</v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1236</v>
      </c>
      <c r="B32" s="68">
        <v>20</v>
      </c>
      <c r="C32" s="63" t="s">
        <v>1469</v>
      </c>
      <c r="D32" s="196" t="s">
        <v>989</v>
      </c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1237</v>
      </c>
      <c r="B33" s="68">
        <v>48</v>
      </c>
      <c r="C33" s="63"/>
      <c r="D33" s="196" t="s">
        <v>990</v>
      </c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64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1238</v>
      </c>
      <c r="B34" s="68">
        <v>10</v>
      </c>
      <c r="C34" s="63"/>
      <c r="D34" s="196" t="s">
        <v>991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64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1239</v>
      </c>
      <c r="B35" s="68">
        <v>2</v>
      </c>
      <c r="C35" s="63"/>
      <c r="D35" s="196" t="s">
        <v>992</v>
      </c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64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1240</v>
      </c>
      <c r="B36" s="68">
        <v>20</v>
      </c>
      <c r="C36" s="63"/>
      <c r="D36" s="196" t="s">
        <v>993</v>
      </c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64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1241</v>
      </c>
      <c r="B37" s="68">
        <v>12</v>
      </c>
      <c r="C37" s="63" t="s">
        <v>1469</v>
      </c>
      <c r="D37" s="196" t="s">
        <v>994</v>
      </c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64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1242</v>
      </c>
      <c r="B38" s="68">
        <v>12</v>
      </c>
      <c r="C38" s="63" t="s">
        <v>1469</v>
      </c>
      <c r="D38" s="196" t="s">
        <v>995</v>
      </c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64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1243</v>
      </c>
      <c r="B39" s="68">
        <v>59</v>
      </c>
      <c r="C39" s="63" t="s">
        <v>1469</v>
      </c>
      <c r="D39" s="196" t="s">
        <v>996</v>
      </c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64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1244</v>
      </c>
      <c r="B40" s="68">
        <v>0.5</v>
      </c>
      <c r="C40" s="63" t="s">
        <v>1469</v>
      </c>
      <c r="D40" s="196" t="s">
        <v>997</v>
      </c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64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1245</v>
      </c>
      <c r="B41" s="68">
        <v>3.5</v>
      </c>
      <c r="C41" s="63" t="s">
        <v>1469</v>
      </c>
      <c r="D41" s="196" t="s">
        <v>998</v>
      </c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1246</v>
      </c>
      <c r="B42" s="68">
        <v>1</v>
      </c>
      <c r="C42" s="63"/>
      <c r="D42" s="196" t="s">
        <v>1182</v>
      </c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1247</v>
      </c>
      <c r="B43" s="68">
        <v>3</v>
      </c>
      <c r="C43" s="63"/>
      <c r="D43" s="196" t="s">
        <v>1183</v>
      </c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1248</v>
      </c>
      <c r="B44" s="68">
        <v>3.5</v>
      </c>
      <c r="C44" s="63" t="s">
        <v>1469</v>
      </c>
      <c r="D44" s="196" t="s">
        <v>1184</v>
      </c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196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1249</v>
      </c>
      <c r="B45" s="68">
        <v>1.5449999999999999</v>
      </c>
      <c r="C45" s="63" t="s">
        <v>1469</v>
      </c>
      <c r="D45" s="196" t="s">
        <v>999</v>
      </c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1250</v>
      </c>
      <c r="B46" s="68">
        <v>-1</v>
      </c>
      <c r="C46" s="63" t="s">
        <v>1469</v>
      </c>
      <c r="D46" s="196" t="s">
        <v>1185</v>
      </c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64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1251</v>
      </c>
      <c r="B47" s="68">
        <v>1</v>
      </c>
      <c r="C47" s="63"/>
      <c r="D47" s="196" t="s">
        <v>1000</v>
      </c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64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1252</v>
      </c>
      <c r="B48" s="68">
        <v>1</v>
      </c>
      <c r="C48" s="63"/>
      <c r="D48" s="196" t="s">
        <v>1001</v>
      </c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1253</v>
      </c>
      <c r="B49" s="68">
        <v>1</v>
      </c>
      <c r="C49" s="63"/>
      <c r="D49" s="196" t="s">
        <v>1186</v>
      </c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1254</v>
      </c>
      <c r="B50" s="68">
        <v>-1</v>
      </c>
      <c r="C50" s="63" t="s">
        <v>1469</v>
      </c>
      <c r="D50" s="196" t="s">
        <v>1002</v>
      </c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1255</v>
      </c>
      <c r="B51" s="68">
        <v>-1</v>
      </c>
      <c r="C51" s="63" t="s">
        <v>1469</v>
      </c>
      <c r="D51" s="196" t="s">
        <v>1003</v>
      </c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1256</v>
      </c>
      <c r="B52" s="68" t="s">
        <v>1939</v>
      </c>
      <c r="C52" s="63"/>
      <c r="D52" s="196" t="s">
        <v>1004</v>
      </c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64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1257</v>
      </c>
      <c r="B53" s="68" t="s">
        <v>1940</v>
      </c>
      <c r="C53" s="63"/>
      <c r="D53" s="196" t="s">
        <v>1005</v>
      </c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64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1258</v>
      </c>
      <c r="B54" s="68">
        <v>-1</v>
      </c>
      <c r="C54" s="63" t="s">
        <v>1469</v>
      </c>
      <c r="D54" s="196" t="s">
        <v>1006</v>
      </c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1259</v>
      </c>
      <c r="B55" s="68">
        <v>-1</v>
      </c>
      <c r="C55" s="63" t="s">
        <v>1469</v>
      </c>
      <c r="D55" s="196" t="s">
        <v>1187</v>
      </c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1260</v>
      </c>
      <c r="B56" s="68">
        <v>-1</v>
      </c>
      <c r="C56" s="63" t="s">
        <v>1469</v>
      </c>
      <c r="D56" s="196" t="s">
        <v>1188</v>
      </c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1261</v>
      </c>
      <c r="B57" s="68">
        <v>-1</v>
      </c>
      <c r="C57" s="63" t="s">
        <v>1469</v>
      </c>
      <c r="D57" s="196" t="s">
        <v>1189</v>
      </c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1262</v>
      </c>
      <c r="B58" s="68">
        <v>2</v>
      </c>
      <c r="C58" s="63"/>
      <c r="D58" s="196" t="s">
        <v>1007</v>
      </c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1263</v>
      </c>
      <c r="B59" s="68">
        <v>3</v>
      </c>
      <c r="C59" s="63"/>
      <c r="D59" s="196" t="s">
        <v>1008</v>
      </c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1264</v>
      </c>
      <c r="B60" s="68">
        <v>2</v>
      </c>
      <c r="C60" s="63" t="s">
        <v>1469</v>
      </c>
      <c r="D60" s="196" t="s">
        <v>1009</v>
      </c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1265</v>
      </c>
      <c r="B61" s="68">
        <v>-1</v>
      </c>
      <c r="C61" s="63" t="s">
        <v>1469</v>
      </c>
      <c r="D61" s="196" t="s">
        <v>1190</v>
      </c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64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1266</v>
      </c>
      <c r="B62" s="68">
        <v>-1</v>
      </c>
      <c r="C62" s="63" t="s">
        <v>1469</v>
      </c>
      <c r="D62" s="196" t="s">
        <v>1010</v>
      </c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64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1267</v>
      </c>
      <c r="B63" s="68">
        <v>71</v>
      </c>
      <c r="C63" s="63" t="s">
        <v>1469</v>
      </c>
      <c r="D63" s="196" t="s">
        <v>1011</v>
      </c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1268</v>
      </c>
      <c r="B64" s="68">
        <v>121</v>
      </c>
      <c r="C64" s="63" t="s">
        <v>1469</v>
      </c>
      <c r="D64" s="196" t="s">
        <v>1012</v>
      </c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1269</v>
      </c>
      <c r="B65" s="68">
        <v>85</v>
      </c>
      <c r="C65" s="63" t="s">
        <v>1470</v>
      </c>
      <c r="D65" s="196" t="s">
        <v>1013</v>
      </c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1270</v>
      </c>
      <c r="B66" s="68">
        <v>0</v>
      </c>
      <c r="C66" s="63" t="s">
        <v>1469</v>
      </c>
      <c r="D66" s="196" t="s">
        <v>1014</v>
      </c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1271</v>
      </c>
      <c r="B67" s="68">
        <v>5000</v>
      </c>
      <c r="C67" s="63" t="s">
        <v>1469</v>
      </c>
      <c r="D67" s="196" t="s">
        <v>1015</v>
      </c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64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1272</v>
      </c>
      <c r="B68" s="68">
        <v>0</v>
      </c>
      <c r="C68" s="63"/>
      <c r="D68" s="196" t="s">
        <v>1016</v>
      </c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1273</v>
      </c>
      <c r="B69" s="68">
        <v>0</v>
      </c>
      <c r="C69" s="63"/>
      <c r="D69" s="196" t="s">
        <v>1017</v>
      </c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1274</v>
      </c>
      <c r="B70" s="68">
        <v>0</v>
      </c>
      <c r="C70" s="63" t="s">
        <v>1469</v>
      </c>
      <c r="D70" s="196" t="s">
        <v>1018</v>
      </c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64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1275</v>
      </c>
      <c r="B71" s="68">
        <v>50</v>
      </c>
      <c r="C71" s="63" t="s">
        <v>1469</v>
      </c>
      <c r="D71" s="196" t="s">
        <v>1019</v>
      </c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64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1276</v>
      </c>
      <c r="B72" s="68">
        <v>15</v>
      </c>
      <c r="C72" s="63" t="s">
        <v>1469</v>
      </c>
      <c r="D72" s="196" t="s">
        <v>1020</v>
      </c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64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1277</v>
      </c>
      <c r="B73" s="68">
        <v>40</v>
      </c>
      <c r="C73" s="63" t="s">
        <v>1469</v>
      </c>
      <c r="D73" s="196" t="s">
        <v>1021</v>
      </c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1278</v>
      </c>
      <c r="B74" s="68">
        <v>0</v>
      </c>
      <c r="C74" s="63" t="s">
        <v>1469</v>
      </c>
      <c r="D74" s="196" t="s">
        <v>1022</v>
      </c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1279</v>
      </c>
      <c r="B75" s="68">
        <v>0</v>
      </c>
      <c r="C75" s="63" t="s">
        <v>1469</v>
      </c>
      <c r="D75" s="196" t="s">
        <v>1023</v>
      </c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1280</v>
      </c>
      <c r="B76" s="68">
        <v>0</v>
      </c>
      <c r="C76" s="63" t="s">
        <v>1469</v>
      </c>
      <c r="D76" s="196" t="s">
        <v>1024</v>
      </c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1281</v>
      </c>
      <c r="B77" s="68" t="s">
        <v>1942</v>
      </c>
      <c r="C77" s="63"/>
      <c r="D77" s="196" t="s">
        <v>1025</v>
      </c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1282</v>
      </c>
      <c r="B78" s="68" t="s">
        <v>1943</v>
      </c>
      <c r="C78" s="63"/>
      <c r="D78" s="196" t="s">
        <v>1026</v>
      </c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1283</v>
      </c>
      <c r="B79" s="68">
        <v>2</v>
      </c>
      <c r="C79" s="63"/>
      <c r="D79" s="196" t="s">
        <v>1191</v>
      </c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1284</v>
      </c>
      <c r="B80" s="68" t="s">
        <v>1027</v>
      </c>
      <c r="C80" s="63"/>
      <c r="D80" s="196" t="s">
        <v>1028</v>
      </c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1285</v>
      </c>
      <c r="B81" s="68" t="s">
        <v>1029</v>
      </c>
      <c r="C81" s="63"/>
      <c r="D81" s="196" t="s">
        <v>1030</v>
      </c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1286</v>
      </c>
      <c r="B82" s="68">
        <v>6</v>
      </c>
      <c r="C82" s="63" t="s">
        <v>1471</v>
      </c>
      <c r="D82" s="196" t="s">
        <v>1031</v>
      </c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1287</v>
      </c>
      <c r="B83" s="68">
        <v>0.6</v>
      </c>
      <c r="C83" s="63" t="s">
        <v>1471</v>
      </c>
      <c r="D83" s="196" t="s">
        <v>1032</v>
      </c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1288</v>
      </c>
      <c r="B84" s="68">
        <v>2</v>
      </c>
      <c r="C84" s="63" t="s">
        <v>1471</v>
      </c>
      <c r="D84" s="196" t="s">
        <v>1033</v>
      </c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1289</v>
      </c>
      <c r="B85" s="68">
        <v>1800</v>
      </c>
      <c r="C85" s="63" t="s">
        <v>1472</v>
      </c>
      <c r="D85" s="196" t="s">
        <v>1034</v>
      </c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64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1290</v>
      </c>
      <c r="B86" s="68" t="s">
        <v>1804</v>
      </c>
      <c r="C86" s="63"/>
      <c r="D86" s="196" t="s">
        <v>1035</v>
      </c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1291</v>
      </c>
      <c r="B87" s="68" t="s">
        <v>1944</v>
      </c>
      <c r="C87" s="63"/>
      <c r="D87" s="196" t="s">
        <v>1036</v>
      </c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1292</v>
      </c>
      <c r="B88" s="68" t="s">
        <v>1037</v>
      </c>
      <c r="C88" s="63"/>
      <c r="D88" s="196" t="s">
        <v>1038</v>
      </c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1293</v>
      </c>
      <c r="B89" s="68">
        <v>0</v>
      </c>
      <c r="C89" s="63"/>
      <c r="D89" s="196" t="s">
        <v>1039</v>
      </c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1294</v>
      </c>
      <c r="B90" s="68">
        <v>10</v>
      </c>
      <c r="C90" s="63" t="s">
        <v>1473</v>
      </c>
      <c r="D90" s="196" t="s">
        <v>1040</v>
      </c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1295</v>
      </c>
      <c r="B91" s="68">
        <v>5</v>
      </c>
      <c r="C91" s="63"/>
      <c r="D91" s="196" t="s">
        <v>1192</v>
      </c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1296</v>
      </c>
      <c r="B92" s="68">
        <v>40</v>
      </c>
      <c r="C92" s="63" t="s">
        <v>1473</v>
      </c>
      <c r="D92" s="196" t="s">
        <v>1041</v>
      </c>
      <c r="E92" s="196"/>
      <c r="F92" s="196"/>
      <c r="G92" s="196"/>
      <c r="H92" s="196"/>
      <c r="I92" s="196"/>
      <c r="J92" s="196"/>
      <c r="K92" s="196"/>
      <c r="L92" s="196"/>
      <c r="M92" s="196"/>
      <c r="N92" s="196"/>
      <c r="O92" s="196"/>
      <c r="P92" s="64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1297</v>
      </c>
      <c r="B93" s="68">
        <v>1100</v>
      </c>
      <c r="C93" s="63" t="s">
        <v>1474</v>
      </c>
      <c r="D93" s="196" t="s">
        <v>1042</v>
      </c>
      <c r="E93" s="196"/>
      <c r="F93" s="196"/>
      <c r="G93" s="196"/>
      <c r="H93" s="196"/>
      <c r="I93" s="196"/>
      <c r="J93" s="196"/>
      <c r="K93" s="196"/>
      <c r="L93" s="196"/>
      <c r="M93" s="196"/>
      <c r="N93" s="196"/>
      <c r="O93" s="196"/>
      <c r="P93" s="64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1298</v>
      </c>
      <c r="B94" s="68">
        <v>120</v>
      </c>
      <c r="C94" s="63" t="s">
        <v>1473</v>
      </c>
      <c r="D94" s="196" t="s">
        <v>1043</v>
      </c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6"/>
      <c r="P94" s="64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1299</v>
      </c>
      <c r="B95" s="68">
        <v>130</v>
      </c>
      <c r="C95" s="63" t="s">
        <v>1473</v>
      </c>
      <c r="D95" s="196" t="s">
        <v>1044</v>
      </c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64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1300</v>
      </c>
      <c r="B96" s="68">
        <v>350</v>
      </c>
      <c r="C96" s="63" t="s">
        <v>1473</v>
      </c>
      <c r="D96" s="196" t="s">
        <v>1045</v>
      </c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64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1301</v>
      </c>
      <c r="B97" s="68">
        <v>95</v>
      </c>
      <c r="C97" s="63" t="s">
        <v>1473</v>
      </c>
      <c r="D97" s="196" t="s">
        <v>1046</v>
      </c>
      <c r="E97" s="196"/>
      <c r="F97" s="196"/>
      <c r="G97" s="196"/>
      <c r="H97" s="196"/>
      <c r="I97" s="196"/>
      <c r="J97" s="196"/>
      <c r="K97" s="196"/>
      <c r="L97" s="196"/>
      <c r="M97" s="196"/>
      <c r="N97" s="196"/>
      <c r="O97" s="196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1302</v>
      </c>
      <c r="B98" s="68">
        <v>105</v>
      </c>
      <c r="C98" s="63" t="s">
        <v>1473</v>
      </c>
      <c r="D98" s="196" t="s">
        <v>1047</v>
      </c>
      <c r="E98" s="196"/>
      <c r="F98" s="196"/>
      <c r="G98" s="196"/>
      <c r="H98" s="196"/>
      <c r="I98" s="196"/>
      <c r="J98" s="196"/>
      <c r="K98" s="196"/>
      <c r="L98" s="196"/>
      <c r="M98" s="196"/>
      <c r="N98" s="196"/>
      <c r="O98" s="196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1303</v>
      </c>
      <c r="B99" s="68" t="s">
        <v>1048</v>
      </c>
      <c r="C99" s="63"/>
      <c r="D99" s="196" t="s">
        <v>1193</v>
      </c>
      <c r="E99" s="196"/>
      <c r="F99" s="196"/>
      <c r="G99" s="196"/>
      <c r="H99" s="196"/>
      <c r="I99" s="196"/>
      <c r="J99" s="196"/>
      <c r="K99" s="196"/>
      <c r="L99" s="196"/>
      <c r="M99" s="196"/>
      <c r="N99" s="196"/>
      <c r="O99" s="196"/>
      <c r="P99" s="64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1304</v>
      </c>
      <c r="B100" s="68" t="s">
        <v>1048</v>
      </c>
      <c r="C100" s="63"/>
      <c r="D100" s="196" t="s">
        <v>1194</v>
      </c>
      <c r="E100" s="196"/>
      <c r="F100" s="196"/>
      <c r="G100" s="196"/>
      <c r="H100" s="196"/>
      <c r="I100" s="196"/>
      <c r="J100" s="196"/>
      <c r="K100" s="196"/>
      <c r="L100" s="196"/>
      <c r="M100" s="196"/>
      <c r="N100" s="196"/>
      <c r="O100" s="196"/>
      <c r="P100" s="64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1305</v>
      </c>
      <c r="B101" s="68">
        <v>1</v>
      </c>
      <c r="C101" s="63"/>
      <c r="D101" s="196" t="s">
        <v>1049</v>
      </c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64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1306</v>
      </c>
      <c r="B102" s="68">
        <v>1</v>
      </c>
      <c r="C102" s="63"/>
      <c r="D102" s="196" t="s">
        <v>1050</v>
      </c>
      <c r="E102" s="196"/>
      <c r="F102" s="196"/>
      <c r="G102" s="196"/>
      <c r="H102" s="196"/>
      <c r="I102" s="196"/>
      <c r="J102" s="196"/>
      <c r="K102" s="196"/>
      <c r="L102" s="196"/>
      <c r="M102" s="196"/>
      <c r="N102" s="196"/>
      <c r="O102" s="196"/>
      <c r="P102" s="64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1307</v>
      </c>
      <c r="B103" s="68">
        <v>0.5</v>
      </c>
      <c r="C103" s="63" t="s">
        <v>1469</v>
      </c>
      <c r="D103" s="196" t="s">
        <v>1051</v>
      </c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1308</v>
      </c>
      <c r="B104" s="68">
        <v>0.5</v>
      </c>
      <c r="C104" s="63" t="s">
        <v>1469</v>
      </c>
      <c r="D104" s="196" t="s">
        <v>1052</v>
      </c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1309</v>
      </c>
      <c r="B105" s="68" t="s">
        <v>1053</v>
      </c>
      <c r="C105" s="63"/>
      <c r="D105" s="196" t="s">
        <v>1054</v>
      </c>
      <c r="E105" s="196"/>
      <c r="F105" s="196"/>
      <c r="G105" s="196"/>
      <c r="H105" s="196"/>
      <c r="I105" s="196"/>
      <c r="J105" s="196"/>
      <c r="K105" s="196"/>
      <c r="L105" s="196"/>
      <c r="M105" s="196"/>
      <c r="N105" s="196"/>
      <c r="O105" s="196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1310</v>
      </c>
      <c r="B106" s="68" t="s">
        <v>1934</v>
      </c>
      <c r="C106" s="63"/>
      <c r="D106" s="196" t="s">
        <v>1055</v>
      </c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1311</v>
      </c>
      <c r="B107" s="68">
        <v>1.7</v>
      </c>
      <c r="C107" s="63" t="s">
        <v>1469</v>
      </c>
      <c r="D107" s="196" t="s">
        <v>1056</v>
      </c>
      <c r="E107" s="196"/>
      <c r="F107" s="196"/>
      <c r="G107" s="196"/>
      <c r="H107" s="196"/>
      <c r="I107" s="196"/>
      <c r="J107" s="196"/>
      <c r="K107" s="196"/>
      <c r="L107" s="196"/>
      <c r="M107" s="196"/>
      <c r="N107" s="196"/>
      <c r="O107" s="196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1312</v>
      </c>
      <c r="B108" s="68">
        <v>120</v>
      </c>
      <c r="C108" s="63" t="s">
        <v>1469</v>
      </c>
      <c r="D108" s="196" t="s">
        <v>1057</v>
      </c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64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1313</v>
      </c>
      <c r="B109" s="68">
        <v>0</v>
      </c>
      <c r="C109" s="63"/>
      <c r="D109" s="196" t="s">
        <v>1058</v>
      </c>
      <c r="E109" s="196"/>
      <c r="F109" s="196"/>
      <c r="G109" s="196"/>
      <c r="H109" s="196"/>
      <c r="I109" s="196"/>
      <c r="J109" s="196"/>
      <c r="K109" s="196"/>
      <c r="L109" s="196"/>
      <c r="M109" s="196"/>
      <c r="N109" s="196"/>
      <c r="O109" s="196"/>
      <c r="P109" s="64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1314</v>
      </c>
      <c r="B110" s="68">
        <v>0</v>
      </c>
      <c r="C110" s="63" t="s">
        <v>1469</v>
      </c>
      <c r="D110" s="196" t="s">
        <v>1059</v>
      </c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64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1315</v>
      </c>
      <c r="B111" s="68">
        <v>0</v>
      </c>
      <c r="C111" s="63" t="s">
        <v>1469</v>
      </c>
      <c r="D111" s="196" t="s">
        <v>1060</v>
      </c>
      <c r="E111" s="196"/>
      <c r="F111" s="196"/>
      <c r="G111" s="196"/>
      <c r="H111" s="196"/>
      <c r="I111" s="196"/>
      <c r="J111" s="196"/>
      <c r="K111" s="196"/>
      <c r="L111" s="196"/>
      <c r="M111" s="196"/>
      <c r="N111" s="196"/>
      <c r="O111" s="196"/>
      <c r="P111" s="64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1316</v>
      </c>
      <c r="B112" s="68">
        <v>120</v>
      </c>
      <c r="C112" s="63" t="s">
        <v>1469</v>
      </c>
      <c r="D112" s="196" t="s">
        <v>1061</v>
      </c>
      <c r="E112" s="196"/>
      <c r="F112" s="196"/>
      <c r="G112" s="196"/>
      <c r="H112" s="196"/>
      <c r="I112" s="196"/>
      <c r="J112" s="196"/>
      <c r="K112" s="196"/>
      <c r="L112" s="196"/>
      <c r="M112" s="196"/>
      <c r="N112" s="196"/>
      <c r="O112" s="196"/>
      <c r="P112" s="64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1317</v>
      </c>
      <c r="B113" s="68" t="s">
        <v>1915</v>
      </c>
      <c r="C113" s="63"/>
      <c r="D113" s="196" t="s">
        <v>1062</v>
      </c>
      <c r="E113" s="196"/>
      <c r="F113" s="196"/>
      <c r="G113" s="196"/>
      <c r="H113" s="196"/>
      <c r="I113" s="196"/>
      <c r="J113" s="196"/>
      <c r="K113" s="196"/>
      <c r="L113" s="196"/>
      <c r="M113" s="196"/>
      <c r="N113" s="196"/>
      <c r="O113" s="196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1318</v>
      </c>
      <c r="B114" s="68">
        <v>0</v>
      </c>
      <c r="C114" s="63"/>
      <c r="D114" s="196" t="s">
        <v>1195</v>
      </c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1319</v>
      </c>
      <c r="B115" s="68">
        <v>0</v>
      </c>
      <c r="C115" s="63"/>
      <c r="D115" s="196" t="s">
        <v>1063</v>
      </c>
      <c r="E115" s="196"/>
      <c r="F115" s="196"/>
      <c r="G115" s="196"/>
      <c r="H115" s="196"/>
      <c r="I115" s="196"/>
      <c r="J115" s="196"/>
      <c r="K115" s="196"/>
      <c r="L115" s="196"/>
      <c r="M115" s="196"/>
      <c r="N115" s="196"/>
      <c r="O115" s="196"/>
      <c r="P115" s="64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1320</v>
      </c>
      <c r="B116" s="68">
        <v>0</v>
      </c>
      <c r="C116" s="63" t="s">
        <v>1469</v>
      </c>
      <c r="D116" s="196" t="s">
        <v>1064</v>
      </c>
      <c r="E116" s="196"/>
      <c r="F116" s="196"/>
      <c r="G116" s="196"/>
      <c r="H116" s="196"/>
      <c r="I116" s="196"/>
      <c r="J116" s="196"/>
      <c r="K116" s="196"/>
      <c r="L116" s="196"/>
      <c r="M116" s="196"/>
      <c r="N116" s="196"/>
      <c r="O116" s="196"/>
      <c r="P116" s="64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1321</v>
      </c>
      <c r="B117" s="68">
        <v>0.95</v>
      </c>
      <c r="C117" s="63"/>
      <c r="D117" s="196" t="s">
        <v>1065</v>
      </c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64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1322</v>
      </c>
      <c r="B118" s="68">
        <v>38</v>
      </c>
      <c r="C118" s="63"/>
      <c r="D118" s="196" t="s">
        <v>1066</v>
      </c>
      <c r="E118" s="196"/>
      <c r="F118" s="196"/>
      <c r="G118" s="196"/>
      <c r="H118" s="196"/>
      <c r="I118" s="196"/>
      <c r="J118" s="196"/>
      <c r="K118" s="196"/>
      <c r="L118" s="196"/>
      <c r="M118" s="196"/>
      <c r="N118" s="196"/>
      <c r="O118" s="196"/>
      <c r="P118" s="64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1323</v>
      </c>
      <c r="B119" s="68" t="s">
        <v>1067</v>
      </c>
      <c r="C119" s="63"/>
      <c r="D119" s="196" t="s">
        <v>1196</v>
      </c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1324</v>
      </c>
      <c r="B120" s="68">
        <v>0</v>
      </c>
      <c r="C120" s="63"/>
      <c r="D120" s="196" t="s">
        <v>1197</v>
      </c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1325</v>
      </c>
      <c r="B121" s="68">
        <v>0</v>
      </c>
      <c r="C121" s="63"/>
      <c r="D121" s="196" t="s">
        <v>1068</v>
      </c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6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1326</v>
      </c>
      <c r="B122" s="68" t="s">
        <v>1069</v>
      </c>
      <c r="C122" s="63"/>
      <c r="D122" s="196" t="s">
        <v>1198</v>
      </c>
      <c r="E122" s="196"/>
      <c r="F122" s="196"/>
      <c r="G122" s="196"/>
      <c r="H122" s="196"/>
      <c r="I122" s="196"/>
      <c r="J122" s="196"/>
      <c r="K122" s="196"/>
      <c r="L122" s="196"/>
      <c r="M122" s="196"/>
      <c r="N122" s="196"/>
      <c r="O122" s="196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1327</v>
      </c>
      <c r="B123" s="68">
        <v>0</v>
      </c>
      <c r="C123" s="63" t="s">
        <v>1469</v>
      </c>
      <c r="D123" s="196" t="s">
        <v>1070</v>
      </c>
      <c r="E123" s="196"/>
      <c r="F123" s="196"/>
      <c r="G123" s="196"/>
      <c r="H123" s="196"/>
      <c r="I123" s="196"/>
      <c r="J123" s="196"/>
      <c r="K123" s="196"/>
      <c r="L123" s="196"/>
      <c r="M123" s="196"/>
      <c r="N123" s="196"/>
      <c r="O123" s="196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1328</v>
      </c>
      <c r="B124" s="68">
        <v>0</v>
      </c>
      <c r="C124" s="63" t="s">
        <v>1475</v>
      </c>
      <c r="D124" s="196" t="s">
        <v>1601</v>
      </c>
      <c r="E124" s="196"/>
      <c r="F124" s="196"/>
      <c r="G124" s="196"/>
      <c r="H124" s="196"/>
      <c r="I124" s="196"/>
      <c r="J124" s="196"/>
      <c r="K124" s="196"/>
      <c r="L124" s="196"/>
      <c r="M124" s="196"/>
      <c r="N124" s="196"/>
      <c r="O124" s="196"/>
      <c r="P124" s="64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1329</v>
      </c>
      <c r="B125" s="68">
        <v>3</v>
      </c>
      <c r="C125" s="63" t="s">
        <v>1469</v>
      </c>
      <c r="D125" s="196" t="s">
        <v>1071</v>
      </c>
      <c r="E125" s="196"/>
      <c r="F125" s="196"/>
      <c r="G125" s="196"/>
      <c r="H125" s="196"/>
      <c r="I125" s="196"/>
      <c r="J125" s="196"/>
      <c r="K125" s="196"/>
      <c r="L125" s="196"/>
      <c r="M125" s="196"/>
      <c r="N125" s="196"/>
      <c r="O125" s="196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1330</v>
      </c>
      <c r="B126" s="68">
        <v>0.5</v>
      </c>
      <c r="C126" s="63" t="s">
        <v>1469</v>
      </c>
      <c r="D126" s="196" t="s">
        <v>1072</v>
      </c>
      <c r="E126" s="196"/>
      <c r="F126" s="196"/>
      <c r="G126" s="196"/>
      <c r="H126" s="196"/>
      <c r="I126" s="196"/>
      <c r="J126" s="196"/>
      <c r="K126" s="196"/>
      <c r="L126" s="196"/>
      <c r="M126" s="196"/>
      <c r="N126" s="196"/>
      <c r="O126" s="196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1331</v>
      </c>
      <c r="B127" s="68">
        <v>0</v>
      </c>
      <c r="C127" s="63" t="s">
        <v>1469</v>
      </c>
      <c r="D127" s="196" t="s">
        <v>1199</v>
      </c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64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1332</v>
      </c>
      <c r="B128" s="68">
        <v>0</v>
      </c>
      <c r="C128" s="63" t="s">
        <v>1469</v>
      </c>
      <c r="D128" s="196" t="s">
        <v>1073</v>
      </c>
      <c r="E128" s="196"/>
      <c r="F128" s="196"/>
      <c r="G128" s="196"/>
      <c r="H128" s="196"/>
      <c r="I128" s="196"/>
      <c r="J128" s="196"/>
      <c r="K128" s="196"/>
      <c r="L128" s="196"/>
      <c r="M128" s="196"/>
      <c r="N128" s="196"/>
      <c r="O128" s="196"/>
      <c r="P128" s="64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1442</v>
      </c>
      <c r="B129" s="68">
        <v>0</v>
      </c>
      <c r="C129" s="63" t="s">
        <v>1469</v>
      </c>
      <c r="D129" s="196" t="s">
        <v>1200</v>
      </c>
      <c r="E129" s="196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64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1333</v>
      </c>
      <c r="B130" s="68">
        <v>7.7</v>
      </c>
      <c r="C130" s="63" t="s">
        <v>1469</v>
      </c>
      <c r="D130" s="196" t="s">
        <v>1201</v>
      </c>
      <c r="E130" s="196"/>
      <c r="F130" s="196"/>
      <c r="G130" s="196"/>
      <c r="H130" s="196"/>
      <c r="I130" s="196"/>
      <c r="J130" s="196"/>
      <c r="K130" s="196"/>
      <c r="L130" s="196"/>
      <c r="M130" s="196"/>
      <c r="N130" s="196"/>
      <c r="O130" s="196"/>
      <c r="P130" s="64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1334</v>
      </c>
      <c r="B131" s="68">
        <v>0</v>
      </c>
      <c r="C131" s="63" t="s">
        <v>1469</v>
      </c>
      <c r="D131" s="196" t="s">
        <v>1074</v>
      </c>
      <c r="E131" s="196"/>
      <c r="F131" s="196"/>
      <c r="G131" s="196"/>
      <c r="H131" s="196"/>
      <c r="I131" s="196"/>
      <c r="J131" s="196"/>
      <c r="K131" s="196"/>
      <c r="L131" s="196"/>
      <c r="M131" s="196"/>
      <c r="N131" s="196"/>
      <c r="O131" s="196"/>
      <c r="P131" s="64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1335</v>
      </c>
      <c r="B132" s="68">
        <v>32.6</v>
      </c>
      <c r="C132" s="63" t="s">
        <v>1469</v>
      </c>
      <c r="D132" s="196" t="s">
        <v>1075</v>
      </c>
      <c r="E132" s="196"/>
      <c r="F132" s="196"/>
      <c r="G132" s="196"/>
      <c r="H132" s="196"/>
      <c r="I132" s="196"/>
      <c r="J132" s="196"/>
      <c r="K132" s="196"/>
      <c r="L132" s="196"/>
      <c r="M132" s="196"/>
      <c r="N132" s="196"/>
      <c r="O132" s="196"/>
      <c r="P132" s="64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1336</v>
      </c>
      <c r="B133" s="68">
        <v>0</v>
      </c>
      <c r="C133" s="63" t="s">
        <v>1469</v>
      </c>
      <c r="D133" s="196" t="s">
        <v>1076</v>
      </c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6"/>
      <c r="P133" s="64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1337</v>
      </c>
      <c r="B134" s="68">
        <v>0</v>
      </c>
      <c r="C134" s="63" t="s">
        <v>1469</v>
      </c>
      <c r="D134" s="196" t="s">
        <v>1077</v>
      </c>
      <c r="E134" s="196"/>
      <c r="F134" s="196"/>
      <c r="G134" s="196"/>
      <c r="H134" s="196"/>
      <c r="I134" s="196"/>
      <c r="J134" s="196"/>
      <c r="K134" s="196"/>
      <c r="L134" s="196"/>
      <c r="M134" s="196"/>
      <c r="N134" s="196"/>
      <c r="O134" s="196"/>
      <c r="P134" s="64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1338</v>
      </c>
      <c r="B135" s="68">
        <v>0</v>
      </c>
      <c r="C135" s="63" t="s">
        <v>1469</v>
      </c>
      <c r="D135" s="196" t="s">
        <v>1078</v>
      </c>
      <c r="E135" s="196"/>
      <c r="F135" s="196"/>
      <c r="G135" s="196"/>
      <c r="H135" s="196"/>
      <c r="I135" s="196"/>
      <c r="J135" s="196"/>
      <c r="K135" s="196"/>
      <c r="L135" s="196"/>
      <c r="M135" s="196"/>
      <c r="N135" s="196"/>
      <c r="O135" s="196"/>
      <c r="P135" s="64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1339</v>
      </c>
      <c r="B136" s="68">
        <v>7</v>
      </c>
      <c r="C136" s="63" t="s">
        <v>1469</v>
      </c>
      <c r="D136" s="196" t="s">
        <v>1202</v>
      </c>
      <c r="E136" s="196"/>
      <c r="F136" s="196"/>
      <c r="G136" s="196"/>
      <c r="H136" s="196"/>
      <c r="I136" s="196"/>
      <c r="J136" s="196"/>
      <c r="K136" s="196"/>
      <c r="L136" s="196"/>
      <c r="M136" s="196"/>
      <c r="N136" s="196"/>
      <c r="O136" s="196"/>
      <c r="P136" s="64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1340</v>
      </c>
      <c r="B137" s="68">
        <v>32</v>
      </c>
      <c r="C137" s="63" t="s">
        <v>1469</v>
      </c>
      <c r="D137" s="196" t="s">
        <v>1203</v>
      </c>
      <c r="E137" s="196"/>
      <c r="F137" s="196"/>
      <c r="G137" s="196"/>
      <c r="H137" s="196"/>
      <c r="I137" s="196"/>
      <c r="J137" s="196"/>
      <c r="K137" s="196"/>
      <c r="L137" s="196"/>
      <c r="M137" s="196"/>
      <c r="N137" s="196"/>
      <c r="O137" s="196"/>
      <c r="P137" s="64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1341</v>
      </c>
      <c r="B138" s="68">
        <v>-1</v>
      </c>
      <c r="C138" s="63" t="s">
        <v>1469</v>
      </c>
      <c r="D138" s="196" t="s">
        <v>1079</v>
      </c>
      <c r="E138" s="196"/>
      <c r="F138" s="196"/>
      <c r="G138" s="196"/>
      <c r="H138" s="196"/>
      <c r="I138" s="196"/>
      <c r="J138" s="196"/>
      <c r="K138" s="196"/>
      <c r="L138" s="196"/>
      <c r="M138" s="196"/>
      <c r="N138" s="196"/>
      <c r="O138" s="196"/>
      <c r="P138" s="64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1342</v>
      </c>
      <c r="B139" s="68">
        <v>1.79</v>
      </c>
      <c r="C139" s="63" t="s">
        <v>1476</v>
      </c>
      <c r="D139" s="196" t="s">
        <v>1080</v>
      </c>
      <c r="E139" s="196"/>
      <c r="F139" s="196"/>
      <c r="G139" s="196"/>
      <c r="H139" s="196"/>
      <c r="I139" s="196"/>
      <c r="J139" s="196"/>
      <c r="K139" s="196"/>
      <c r="L139" s="196"/>
      <c r="M139" s="196"/>
      <c r="N139" s="196"/>
      <c r="O139" s="196"/>
      <c r="P139" s="64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1343</v>
      </c>
      <c r="B140" s="68">
        <v>4.0000000000000001E-3</v>
      </c>
      <c r="C140" s="63" t="s">
        <v>1477</v>
      </c>
      <c r="D140" s="196" t="s">
        <v>1081</v>
      </c>
      <c r="E140" s="196"/>
      <c r="F140" s="196"/>
      <c r="G140" s="196"/>
      <c r="H140" s="196"/>
      <c r="I140" s="196"/>
      <c r="J140" s="196"/>
      <c r="K140" s="196"/>
      <c r="L140" s="196"/>
      <c r="M140" s="196"/>
      <c r="N140" s="196"/>
      <c r="O140" s="196"/>
      <c r="P140" s="64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1344</v>
      </c>
      <c r="B141" s="68">
        <v>537</v>
      </c>
      <c r="C141" s="63" t="s">
        <v>1469</v>
      </c>
      <c r="D141" s="196" t="s">
        <v>1082</v>
      </c>
      <c r="E141" s="196"/>
      <c r="F141" s="196"/>
      <c r="G141" s="196"/>
      <c r="H141" s="196"/>
      <c r="I141" s="196"/>
      <c r="J141" s="196"/>
      <c r="K141" s="196"/>
      <c r="L141" s="196"/>
      <c r="M141" s="196"/>
      <c r="N141" s="196"/>
      <c r="O141" s="196"/>
      <c r="P141" s="64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1345</v>
      </c>
      <c r="B142" s="68">
        <v>0</v>
      </c>
      <c r="C142" s="63" t="s">
        <v>1476</v>
      </c>
      <c r="D142" s="196" t="s">
        <v>1083</v>
      </c>
      <c r="E142" s="196"/>
      <c r="F142" s="196"/>
      <c r="G142" s="196"/>
      <c r="H142" s="196"/>
      <c r="I142" s="196"/>
      <c r="J142" s="196"/>
      <c r="K142" s="196"/>
      <c r="L142" s="196"/>
      <c r="M142" s="196"/>
      <c r="N142" s="196"/>
      <c r="O142" s="196"/>
      <c r="P142" s="64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1452</v>
      </c>
      <c r="B143" s="68">
        <v>0</v>
      </c>
      <c r="C143" s="63" t="s">
        <v>1477</v>
      </c>
      <c r="D143" s="196" t="s">
        <v>1084</v>
      </c>
      <c r="E143" s="196"/>
      <c r="F143" s="196"/>
      <c r="G143" s="196"/>
      <c r="H143" s="196"/>
      <c r="I143" s="196"/>
      <c r="J143" s="196"/>
      <c r="K143" s="196"/>
      <c r="L143" s="196"/>
      <c r="M143" s="196"/>
      <c r="N143" s="196"/>
      <c r="O143" s="196"/>
      <c r="P143" s="64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1346</v>
      </c>
      <c r="B144" s="68">
        <v>0</v>
      </c>
      <c r="C144" s="63" t="s">
        <v>1469</v>
      </c>
      <c r="D144" s="196" t="s">
        <v>1085</v>
      </c>
      <c r="E144" s="196"/>
      <c r="F144" s="196"/>
      <c r="G144" s="196"/>
      <c r="H144" s="196"/>
      <c r="I144" s="196"/>
      <c r="J144" s="196"/>
      <c r="K144" s="196"/>
      <c r="L144" s="196"/>
      <c r="M144" s="196"/>
      <c r="N144" s="196"/>
      <c r="O144" s="196"/>
      <c r="P144" s="64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1347</v>
      </c>
      <c r="B145" s="68">
        <v>1.79</v>
      </c>
      <c r="C145" s="63" t="s">
        <v>1476</v>
      </c>
      <c r="D145" s="196" t="s">
        <v>1086</v>
      </c>
      <c r="E145" s="196"/>
      <c r="F145" s="196"/>
      <c r="G145" s="196"/>
      <c r="H145" s="196"/>
      <c r="I145" s="196"/>
      <c r="J145" s="196"/>
      <c r="K145" s="196"/>
      <c r="L145" s="196"/>
      <c r="M145" s="196"/>
      <c r="N145" s="196"/>
      <c r="O145" s="196"/>
      <c r="P145" s="64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1451</v>
      </c>
      <c r="B146" s="68">
        <v>4.0000000000000001E-3</v>
      </c>
      <c r="C146" s="63" t="s">
        <v>1477</v>
      </c>
      <c r="D146" s="196" t="s">
        <v>1087</v>
      </c>
      <c r="E146" s="196"/>
      <c r="F146" s="196"/>
      <c r="G146" s="196"/>
      <c r="H146" s="196"/>
      <c r="I146" s="196"/>
      <c r="J146" s="196"/>
      <c r="K146" s="196"/>
      <c r="L146" s="196"/>
      <c r="M146" s="196"/>
      <c r="N146" s="196"/>
      <c r="O146" s="196"/>
      <c r="P146" s="64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1348</v>
      </c>
      <c r="B147" s="68">
        <v>15</v>
      </c>
      <c r="C147" s="63" t="s">
        <v>1469</v>
      </c>
      <c r="D147" s="196" t="s">
        <v>1088</v>
      </c>
      <c r="E147" s="196"/>
      <c r="F147" s="196"/>
      <c r="G147" s="196"/>
      <c r="H147" s="196"/>
      <c r="I147" s="196"/>
      <c r="J147" s="196"/>
      <c r="K147" s="196"/>
      <c r="L147" s="196"/>
      <c r="M147" s="196"/>
      <c r="N147" s="196"/>
      <c r="O147" s="196"/>
      <c r="P147" s="64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1349</v>
      </c>
      <c r="B148" s="68">
        <v>45</v>
      </c>
      <c r="C148" s="63" t="s">
        <v>1469</v>
      </c>
      <c r="D148" s="196" t="s">
        <v>1089</v>
      </c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6"/>
      <c r="P148" s="64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1350</v>
      </c>
      <c r="B149" s="68">
        <v>280</v>
      </c>
      <c r="C149" s="63" t="s">
        <v>1469</v>
      </c>
      <c r="D149" s="196" t="s">
        <v>1090</v>
      </c>
      <c r="E149" s="196"/>
      <c r="F149" s="196"/>
      <c r="G149" s="196"/>
      <c r="H149" s="196"/>
      <c r="I149" s="196"/>
      <c r="J149" s="196"/>
      <c r="K149" s="196"/>
      <c r="L149" s="196"/>
      <c r="M149" s="196"/>
      <c r="N149" s="196"/>
      <c r="O149" s="196"/>
      <c r="P149" s="64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1351</v>
      </c>
      <c r="B150" s="68">
        <v>0</v>
      </c>
      <c r="C150" s="63" t="s">
        <v>1476</v>
      </c>
      <c r="D150" s="196" t="s">
        <v>1091</v>
      </c>
      <c r="E150" s="196"/>
      <c r="F150" s="196"/>
      <c r="G150" s="196"/>
      <c r="H150" s="196"/>
      <c r="I150" s="196"/>
      <c r="J150" s="196"/>
      <c r="K150" s="196"/>
      <c r="L150" s="196"/>
      <c r="M150" s="196"/>
      <c r="N150" s="196"/>
      <c r="O150" s="196"/>
      <c r="P150" s="64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1453</v>
      </c>
      <c r="B151" s="68">
        <v>0</v>
      </c>
      <c r="C151" s="63" t="s">
        <v>1477</v>
      </c>
      <c r="D151" s="196" t="s">
        <v>1092</v>
      </c>
      <c r="E151" s="196"/>
      <c r="F151" s="196"/>
      <c r="G151" s="196"/>
      <c r="H151" s="196"/>
      <c r="I151" s="196"/>
      <c r="J151" s="196"/>
      <c r="K151" s="196"/>
      <c r="L151" s="196"/>
      <c r="M151" s="196"/>
      <c r="N151" s="196"/>
      <c r="O151" s="196"/>
      <c r="P151" s="64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1352</v>
      </c>
      <c r="B152" s="68">
        <v>0</v>
      </c>
      <c r="C152" s="63" t="s">
        <v>1469</v>
      </c>
      <c r="D152" s="196" t="s">
        <v>1093</v>
      </c>
      <c r="E152" s="196"/>
      <c r="F152" s="196"/>
      <c r="G152" s="196"/>
      <c r="H152" s="196"/>
      <c r="I152" s="196"/>
      <c r="J152" s="196"/>
      <c r="K152" s="196"/>
      <c r="L152" s="196"/>
      <c r="M152" s="196"/>
      <c r="N152" s="196"/>
      <c r="O152" s="196"/>
      <c r="P152" s="64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1353</v>
      </c>
      <c r="B153" s="68">
        <v>0</v>
      </c>
      <c r="C153" s="63" t="s">
        <v>1469</v>
      </c>
      <c r="D153" s="196" t="s">
        <v>1094</v>
      </c>
      <c r="E153" s="196"/>
      <c r="F153" s="196"/>
      <c r="G153" s="196"/>
      <c r="H153" s="196"/>
      <c r="I153" s="196"/>
      <c r="J153" s="196"/>
      <c r="K153" s="196"/>
      <c r="L153" s="196"/>
      <c r="M153" s="196"/>
      <c r="N153" s="196"/>
      <c r="O153" s="196"/>
      <c r="P153" s="64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1354</v>
      </c>
      <c r="B154" s="68">
        <v>0</v>
      </c>
      <c r="C154" s="63" t="s">
        <v>1469</v>
      </c>
      <c r="D154" s="196" t="s">
        <v>1095</v>
      </c>
      <c r="E154" s="196"/>
      <c r="F154" s="196"/>
      <c r="G154" s="196"/>
      <c r="H154" s="196"/>
      <c r="I154" s="196"/>
      <c r="J154" s="196"/>
      <c r="K154" s="196"/>
      <c r="L154" s="196"/>
      <c r="M154" s="196"/>
      <c r="N154" s="196"/>
      <c r="O154" s="196"/>
      <c r="P154" s="64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1355</v>
      </c>
      <c r="B155" s="68">
        <v>36</v>
      </c>
      <c r="C155" s="63"/>
      <c r="D155" s="196" t="s">
        <v>1096</v>
      </c>
      <c r="E155" s="196"/>
      <c r="F155" s="196"/>
      <c r="G155" s="196"/>
      <c r="H155" s="196"/>
      <c r="I155" s="196"/>
      <c r="J155" s="196"/>
      <c r="K155" s="196"/>
      <c r="L155" s="196"/>
      <c r="M155" s="196"/>
      <c r="N155" s="196"/>
      <c r="O155" s="196"/>
      <c r="P155" s="64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1356</v>
      </c>
      <c r="B156" s="68">
        <v>11</v>
      </c>
      <c r="C156" s="63" t="s">
        <v>1469</v>
      </c>
      <c r="D156" s="196" t="s">
        <v>1097</v>
      </c>
      <c r="E156" s="196"/>
      <c r="F156" s="196"/>
      <c r="G156" s="196"/>
      <c r="H156" s="196"/>
      <c r="I156" s="196"/>
      <c r="J156" s="196"/>
      <c r="K156" s="196"/>
      <c r="L156" s="196"/>
      <c r="M156" s="196"/>
      <c r="N156" s="196"/>
      <c r="O156" s="196"/>
      <c r="P156" s="64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1357</v>
      </c>
      <c r="B157" s="68">
        <v>7</v>
      </c>
      <c r="C157" s="63" t="s">
        <v>1469</v>
      </c>
      <c r="D157" s="196" t="s">
        <v>1098</v>
      </c>
      <c r="E157" s="196"/>
      <c r="F157" s="196"/>
      <c r="G157" s="196"/>
      <c r="H157" s="196"/>
      <c r="I157" s="196"/>
      <c r="J157" s="196"/>
      <c r="K157" s="196"/>
      <c r="L157" s="196"/>
      <c r="M157" s="196"/>
      <c r="N157" s="196"/>
      <c r="O157" s="196"/>
      <c r="P157" s="64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1358</v>
      </c>
      <c r="B158" s="68">
        <v>28</v>
      </c>
      <c r="C158" s="63" t="s">
        <v>1469</v>
      </c>
      <c r="D158" s="196" t="s">
        <v>1099</v>
      </c>
      <c r="E158" s="196"/>
      <c r="F158" s="196"/>
      <c r="G158" s="196"/>
      <c r="H158" s="196"/>
      <c r="I158" s="196"/>
      <c r="J158" s="196"/>
      <c r="K158" s="196"/>
      <c r="L158" s="196"/>
      <c r="M158" s="196"/>
      <c r="N158" s="196"/>
      <c r="O158" s="196"/>
      <c r="P158" s="64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1359</v>
      </c>
      <c r="B159" s="68">
        <v>208</v>
      </c>
      <c r="C159" s="63" t="s">
        <v>1469</v>
      </c>
      <c r="D159" s="196" t="s">
        <v>1100</v>
      </c>
      <c r="E159" s="196"/>
      <c r="F159" s="196"/>
      <c r="G159" s="196"/>
      <c r="H159" s="196"/>
      <c r="I159" s="196"/>
      <c r="J159" s="196"/>
      <c r="K159" s="196"/>
      <c r="L159" s="196"/>
      <c r="M159" s="196"/>
      <c r="N159" s="196"/>
      <c r="O159" s="196"/>
      <c r="P159" s="64"/>
      <c r="Q159" s="35" t="str">
        <f>IF($P$7=A159,1,"")</f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1443</v>
      </c>
      <c r="B160" s="68"/>
      <c r="C160" s="63"/>
      <c r="D160" s="196" t="s">
        <v>1204</v>
      </c>
      <c r="E160" s="196"/>
      <c r="F160" s="196"/>
      <c r="G160" s="196"/>
      <c r="H160" s="196"/>
      <c r="I160" s="196"/>
      <c r="J160" s="196"/>
      <c r="K160" s="196"/>
      <c r="L160" s="196"/>
      <c r="M160" s="196"/>
      <c r="N160" s="196"/>
      <c r="O160" s="75"/>
      <c r="P160" s="64"/>
      <c r="Q160" s="35" t="str">
        <f t="shared" ref="Q160:Q174" si="4">IF($P$7=A160,1,"")</f>
        <v/>
      </c>
      <c r="R160" s="37">
        <v>160</v>
      </c>
      <c r="S160" s="36" t="b">
        <f t="shared" ref="S160:S173" si="5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1360</v>
      </c>
      <c r="B161" s="68"/>
      <c r="C161" s="63"/>
      <c r="D161" s="196" t="s">
        <v>1101</v>
      </c>
      <c r="E161" s="196"/>
      <c r="F161" s="196"/>
      <c r="G161" s="196"/>
      <c r="H161" s="196"/>
      <c r="I161" s="196"/>
      <c r="J161" s="196"/>
      <c r="K161" s="196"/>
      <c r="L161" s="196"/>
      <c r="M161" s="196"/>
      <c r="N161" s="196"/>
      <c r="O161" s="75"/>
      <c r="P161" s="64"/>
      <c r="Q161" s="35" t="str">
        <f t="shared" si="4"/>
        <v/>
      </c>
      <c r="R161" s="37">
        <v>161</v>
      </c>
      <c r="S161" s="36" t="b">
        <f t="shared" si="5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1361</v>
      </c>
      <c r="B162" s="68"/>
      <c r="C162" s="63"/>
      <c r="D162" s="196" t="s">
        <v>1102</v>
      </c>
      <c r="E162" s="196"/>
      <c r="F162" s="196"/>
      <c r="G162" s="196"/>
      <c r="H162" s="196"/>
      <c r="I162" s="196"/>
      <c r="J162" s="196"/>
      <c r="K162" s="196"/>
      <c r="L162" s="196"/>
      <c r="M162" s="196"/>
      <c r="N162" s="196"/>
      <c r="O162" s="75"/>
      <c r="P162" s="64"/>
      <c r="Q162" s="35" t="str">
        <f t="shared" si="4"/>
        <v/>
      </c>
      <c r="R162" s="37">
        <v>162</v>
      </c>
      <c r="S162" s="36" t="b">
        <f t="shared" si="5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1362</v>
      </c>
      <c r="B163" s="68"/>
      <c r="C163" s="63"/>
      <c r="D163" s="196" t="s">
        <v>1103</v>
      </c>
      <c r="E163" s="196"/>
      <c r="F163" s="196"/>
      <c r="G163" s="196"/>
      <c r="H163" s="196"/>
      <c r="I163" s="196"/>
      <c r="J163" s="196"/>
      <c r="K163" s="196"/>
      <c r="L163" s="196"/>
      <c r="M163" s="196"/>
      <c r="N163" s="196"/>
      <c r="O163" s="75"/>
      <c r="P163" s="64"/>
      <c r="Q163" s="35" t="str">
        <f t="shared" si="4"/>
        <v/>
      </c>
      <c r="R163" s="37">
        <v>163</v>
      </c>
      <c r="S163" s="36" t="b">
        <f t="shared" si="5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1363</v>
      </c>
      <c r="B164" s="68"/>
      <c r="C164" s="63"/>
      <c r="D164" s="196" t="s">
        <v>1104</v>
      </c>
      <c r="E164" s="196"/>
      <c r="F164" s="196"/>
      <c r="G164" s="196"/>
      <c r="H164" s="196"/>
      <c r="I164" s="196"/>
      <c r="J164" s="196"/>
      <c r="K164" s="196"/>
      <c r="L164" s="196"/>
      <c r="M164" s="196"/>
      <c r="N164" s="196"/>
      <c r="O164" s="75"/>
      <c r="P164" s="64"/>
      <c r="Q164" s="35" t="str">
        <f t="shared" si="4"/>
        <v/>
      </c>
      <c r="R164" s="37">
        <v>164</v>
      </c>
      <c r="S164" s="36" t="b">
        <f t="shared" si="5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1364</v>
      </c>
      <c r="B165" s="68"/>
      <c r="C165" s="63"/>
      <c r="D165" s="196" t="s">
        <v>1105</v>
      </c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75"/>
      <c r="P165" s="64"/>
      <c r="Q165" s="35" t="str">
        <f t="shared" si="4"/>
        <v/>
      </c>
      <c r="R165" s="37">
        <v>165</v>
      </c>
      <c r="S165" s="36" t="b">
        <f t="shared" si="5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1365</v>
      </c>
      <c r="B166" s="68"/>
      <c r="C166" s="63"/>
      <c r="D166" s="196" t="s">
        <v>1106</v>
      </c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75"/>
      <c r="P166" s="64"/>
      <c r="Q166" s="35" t="str">
        <f t="shared" si="4"/>
        <v/>
      </c>
      <c r="R166" s="37">
        <v>166</v>
      </c>
      <c r="S166" s="36" t="b">
        <f t="shared" si="5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1366</v>
      </c>
      <c r="B167" s="68"/>
      <c r="C167" s="63" t="s">
        <v>1469</v>
      </c>
      <c r="D167" s="196" t="s">
        <v>1107</v>
      </c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75"/>
      <c r="P167" s="64"/>
      <c r="Q167" s="35" t="str">
        <f t="shared" si="4"/>
        <v/>
      </c>
      <c r="R167" s="37">
        <v>167</v>
      </c>
      <c r="S167" s="36" t="b">
        <f t="shared" si="5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1367</v>
      </c>
      <c r="B168" s="68"/>
      <c r="C168" s="63" t="s">
        <v>1471</v>
      </c>
      <c r="D168" s="196" t="s">
        <v>1108</v>
      </c>
      <c r="E168" s="196"/>
      <c r="F168" s="196"/>
      <c r="G168" s="196"/>
      <c r="H168" s="196"/>
      <c r="I168" s="196"/>
      <c r="J168" s="196"/>
      <c r="K168" s="196"/>
      <c r="L168" s="196"/>
      <c r="M168" s="196"/>
      <c r="N168" s="196"/>
      <c r="O168" s="75"/>
      <c r="P168" s="64"/>
      <c r="Q168" s="35" t="str">
        <f t="shared" si="4"/>
        <v/>
      </c>
      <c r="R168" s="37">
        <v>168</v>
      </c>
      <c r="S168" s="36" t="b">
        <f t="shared" si="5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1368</v>
      </c>
      <c r="B169" s="68"/>
      <c r="C169" s="63"/>
      <c r="D169" s="196" t="s">
        <v>1109</v>
      </c>
      <c r="E169" s="196"/>
      <c r="F169" s="196"/>
      <c r="G169" s="196"/>
      <c r="H169" s="196"/>
      <c r="I169" s="196"/>
      <c r="J169" s="196"/>
      <c r="K169" s="196"/>
      <c r="L169" s="196"/>
      <c r="M169" s="196"/>
      <c r="N169" s="196"/>
      <c r="O169" s="75"/>
      <c r="P169" s="64"/>
      <c r="Q169" s="35" t="str">
        <f t="shared" si="4"/>
        <v/>
      </c>
      <c r="R169" s="37">
        <v>169</v>
      </c>
      <c r="S169" s="36" t="b">
        <f t="shared" si="5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1369</v>
      </c>
      <c r="B170" s="68"/>
      <c r="C170" s="63" t="s">
        <v>1469</v>
      </c>
      <c r="D170" s="196" t="s">
        <v>1110</v>
      </c>
      <c r="E170" s="196"/>
      <c r="F170" s="196"/>
      <c r="G170" s="196"/>
      <c r="H170" s="196"/>
      <c r="I170" s="196"/>
      <c r="J170" s="196"/>
      <c r="K170" s="196"/>
      <c r="L170" s="196"/>
      <c r="M170" s="196"/>
      <c r="N170" s="196"/>
      <c r="O170" s="75"/>
      <c r="P170" s="64"/>
      <c r="Q170" s="35" t="str">
        <f t="shared" si="4"/>
        <v/>
      </c>
      <c r="R170" s="37">
        <v>170</v>
      </c>
      <c r="S170" s="36" t="b">
        <f t="shared" si="5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1370</v>
      </c>
      <c r="B171" s="68"/>
      <c r="C171" s="63" t="s">
        <v>1469</v>
      </c>
      <c r="D171" s="196" t="s">
        <v>1111</v>
      </c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75"/>
      <c r="P171" s="64"/>
      <c r="Q171" s="35" t="str">
        <f t="shared" si="4"/>
        <v/>
      </c>
      <c r="R171" s="37">
        <v>171</v>
      </c>
      <c r="S171" s="36" t="b">
        <f t="shared" si="5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1371</v>
      </c>
      <c r="B172" s="68"/>
      <c r="C172" s="63"/>
      <c r="D172" s="196" t="s">
        <v>1112</v>
      </c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75"/>
      <c r="P172" s="64"/>
      <c r="Q172" s="35" t="str">
        <f t="shared" si="4"/>
        <v/>
      </c>
      <c r="R172" s="37">
        <v>172</v>
      </c>
      <c r="S172" s="36" t="b">
        <f t="shared" si="5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1372</v>
      </c>
      <c r="B173" s="68"/>
      <c r="C173" s="63" t="s">
        <v>1471</v>
      </c>
      <c r="D173" s="196" t="s">
        <v>1113</v>
      </c>
      <c r="E173" s="196"/>
      <c r="F173" s="196"/>
      <c r="G173" s="196"/>
      <c r="H173" s="196"/>
      <c r="I173" s="196"/>
      <c r="J173" s="196"/>
      <c r="K173" s="196"/>
      <c r="L173" s="196"/>
      <c r="M173" s="196"/>
      <c r="N173" s="196"/>
      <c r="O173" s="75"/>
      <c r="P173" s="64"/>
      <c r="Q173" s="35" t="str">
        <f t="shared" si="4"/>
        <v/>
      </c>
      <c r="R173" s="37">
        <v>173</v>
      </c>
      <c r="S173" s="36" t="b">
        <f t="shared" si="5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1373</v>
      </c>
      <c r="B174" s="68">
        <v>0.2</v>
      </c>
      <c r="C174" s="63" t="s">
        <v>1471</v>
      </c>
      <c r="D174" s="196" t="s">
        <v>1878</v>
      </c>
      <c r="E174" s="196"/>
      <c r="F174" s="196"/>
      <c r="G174" s="196"/>
      <c r="H174" s="196"/>
      <c r="I174" s="196"/>
      <c r="J174" s="196"/>
      <c r="K174" s="196"/>
      <c r="L174" s="196"/>
      <c r="M174" s="196"/>
      <c r="N174" s="196"/>
      <c r="O174" s="75"/>
      <c r="P174" s="64"/>
      <c r="Q174" s="35" t="str">
        <f t="shared" si="4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1374</v>
      </c>
      <c r="B175" s="68">
        <v>5</v>
      </c>
      <c r="C175" s="63"/>
      <c r="D175" s="196" t="s">
        <v>1205</v>
      </c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6"/>
      <c r="P175" s="64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1375</v>
      </c>
      <c r="B176" s="68">
        <v>1.25</v>
      </c>
      <c r="C176" s="63" t="s">
        <v>1471</v>
      </c>
      <c r="D176" s="196" t="s">
        <v>1115</v>
      </c>
      <c r="E176" s="196"/>
      <c r="F176" s="196"/>
      <c r="G176" s="196"/>
      <c r="H176" s="196"/>
      <c r="I176" s="196"/>
      <c r="J176" s="196"/>
      <c r="K176" s="196"/>
      <c r="L176" s="196"/>
      <c r="M176" s="196"/>
      <c r="N176" s="196"/>
      <c r="O176" s="196"/>
      <c r="P176" s="64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1376</v>
      </c>
      <c r="B177" s="68">
        <v>1</v>
      </c>
      <c r="C177" s="63" t="s">
        <v>1471</v>
      </c>
      <c r="D177" s="196" t="s">
        <v>1116</v>
      </c>
      <c r="E177" s="196"/>
      <c r="F177" s="196"/>
      <c r="G177" s="196"/>
      <c r="H177" s="196"/>
      <c r="I177" s="196"/>
      <c r="J177" s="196"/>
      <c r="K177" s="196"/>
      <c r="L177" s="196"/>
      <c r="M177" s="196"/>
      <c r="N177" s="196"/>
      <c r="O177" s="196"/>
      <c r="P177" s="64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1377</v>
      </c>
      <c r="B178" s="68">
        <v>0.75</v>
      </c>
      <c r="C178" s="63" t="s">
        <v>1471</v>
      </c>
      <c r="D178" s="196" t="s">
        <v>1117</v>
      </c>
      <c r="E178" s="196"/>
      <c r="F178" s="196"/>
      <c r="G178" s="196"/>
      <c r="H178" s="196"/>
      <c r="I178" s="196"/>
      <c r="J178" s="196"/>
      <c r="K178" s="196"/>
      <c r="L178" s="196"/>
      <c r="M178" s="196"/>
      <c r="N178" s="196"/>
      <c r="O178" s="196"/>
      <c r="P178" s="64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1378</v>
      </c>
      <c r="B179" s="68">
        <v>0.5</v>
      </c>
      <c r="C179" s="63" t="s">
        <v>1471</v>
      </c>
      <c r="D179" s="196" t="s">
        <v>1118</v>
      </c>
      <c r="E179" s="196"/>
      <c r="F179" s="196"/>
      <c r="G179" s="196"/>
      <c r="H179" s="196"/>
      <c r="I179" s="196"/>
      <c r="J179" s="196"/>
      <c r="K179" s="196"/>
      <c r="L179" s="196"/>
      <c r="M179" s="196"/>
      <c r="N179" s="196"/>
      <c r="O179" s="196"/>
      <c r="P179" s="64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1379</v>
      </c>
      <c r="B180" s="68">
        <v>0.25</v>
      </c>
      <c r="C180" s="63" t="s">
        <v>1471</v>
      </c>
      <c r="D180" s="196" t="s">
        <v>1119</v>
      </c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64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1380</v>
      </c>
      <c r="B181" s="68">
        <v>3</v>
      </c>
      <c r="C181" s="63"/>
      <c r="D181" s="196" t="s">
        <v>1120</v>
      </c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O181" s="196"/>
      <c r="P181" s="64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1381</v>
      </c>
      <c r="B182" s="68">
        <v>1</v>
      </c>
      <c r="C182" s="63" t="s">
        <v>1471</v>
      </c>
      <c r="D182" s="196" t="s">
        <v>1121</v>
      </c>
      <c r="E182" s="196"/>
      <c r="F182" s="196"/>
      <c r="G182" s="196"/>
      <c r="H182" s="196"/>
      <c r="I182" s="196"/>
      <c r="J182" s="196"/>
      <c r="K182" s="196"/>
      <c r="L182" s="196"/>
      <c r="M182" s="196"/>
      <c r="N182" s="196"/>
      <c r="O182" s="196"/>
      <c r="P182" s="64"/>
      <c r="Q182" s="35" t="str">
        <f t="shared" si="3"/>
        <v/>
      </c>
      <c r="R182" s="37">
        <v>182</v>
      </c>
      <c r="S182" s="36" t="b">
        <f t="shared" ref="S182:S187" si="6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1382</v>
      </c>
      <c r="B183" s="68">
        <v>0.85</v>
      </c>
      <c r="C183" s="63" t="s">
        <v>1471</v>
      </c>
      <c r="D183" s="196" t="s">
        <v>1122</v>
      </c>
      <c r="E183" s="196"/>
      <c r="F183" s="196"/>
      <c r="G183" s="196"/>
      <c r="H183" s="196"/>
      <c r="I183" s="196"/>
      <c r="J183" s="196"/>
      <c r="K183" s="196"/>
      <c r="L183" s="196"/>
      <c r="M183" s="196"/>
      <c r="N183" s="196"/>
      <c r="O183" s="196"/>
      <c r="P183" s="64"/>
      <c r="Q183" s="35" t="str">
        <f t="shared" si="3"/>
        <v/>
      </c>
      <c r="R183" s="37">
        <v>183</v>
      </c>
      <c r="S183" s="36" t="b">
        <f t="shared" si="6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1383</v>
      </c>
      <c r="B184" s="68">
        <v>0.75</v>
      </c>
      <c r="C184" s="63" t="s">
        <v>1471</v>
      </c>
      <c r="D184" s="196" t="s">
        <v>1123</v>
      </c>
      <c r="E184" s="196"/>
      <c r="F184" s="196"/>
      <c r="G184" s="196"/>
      <c r="H184" s="196"/>
      <c r="I184" s="196"/>
      <c r="J184" s="196"/>
      <c r="K184" s="196"/>
      <c r="L184" s="196"/>
      <c r="M184" s="196"/>
      <c r="N184" s="196"/>
      <c r="O184" s="196"/>
      <c r="P184" s="64"/>
      <c r="Q184" s="35" t="str">
        <f t="shared" si="3"/>
        <v/>
      </c>
      <c r="R184" s="37">
        <v>184</v>
      </c>
      <c r="S184" s="36" t="b">
        <f t="shared" si="6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1384</v>
      </c>
      <c r="B185" s="68">
        <v>0</v>
      </c>
      <c r="C185" s="63" t="s">
        <v>1471</v>
      </c>
      <c r="D185" s="196" t="s">
        <v>1124</v>
      </c>
      <c r="E185" s="196"/>
      <c r="F185" s="196"/>
      <c r="G185" s="196"/>
      <c r="H185" s="196"/>
      <c r="I185" s="196"/>
      <c r="J185" s="196"/>
      <c r="K185" s="196"/>
      <c r="L185" s="196"/>
      <c r="M185" s="196"/>
      <c r="N185" s="196"/>
      <c r="O185" s="196"/>
      <c r="P185" s="64"/>
      <c r="Q185" s="35" t="str">
        <f t="shared" si="3"/>
        <v/>
      </c>
      <c r="R185" s="37">
        <v>185</v>
      </c>
      <c r="S185" s="36" t="b">
        <f t="shared" si="6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1385</v>
      </c>
      <c r="B186" s="68">
        <v>0</v>
      </c>
      <c r="C186" s="63" t="s">
        <v>1471</v>
      </c>
      <c r="D186" s="196" t="s">
        <v>1125</v>
      </c>
      <c r="E186" s="196"/>
      <c r="F186" s="196"/>
      <c r="G186" s="196"/>
      <c r="H186" s="196"/>
      <c r="I186" s="196"/>
      <c r="J186" s="196"/>
      <c r="K186" s="196"/>
      <c r="L186" s="196"/>
      <c r="M186" s="196"/>
      <c r="N186" s="196"/>
      <c r="O186" s="196"/>
      <c r="P186" s="64"/>
      <c r="Q186" s="35" t="str">
        <f t="shared" si="3"/>
        <v/>
      </c>
      <c r="R186" s="37">
        <v>186</v>
      </c>
      <c r="S186" s="36" t="b">
        <f t="shared" si="6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1386</v>
      </c>
      <c r="B187" s="68">
        <v>0</v>
      </c>
      <c r="C187" s="63" t="s">
        <v>1471</v>
      </c>
      <c r="D187" s="196" t="s">
        <v>1126</v>
      </c>
      <c r="E187" s="196"/>
      <c r="F187" s="196"/>
      <c r="G187" s="196"/>
      <c r="H187" s="196"/>
      <c r="I187" s="196"/>
      <c r="J187" s="196"/>
      <c r="K187" s="196"/>
      <c r="L187" s="196"/>
      <c r="M187" s="196"/>
      <c r="N187" s="196"/>
      <c r="O187" s="196"/>
      <c r="P187" s="64"/>
      <c r="Q187" s="35" t="str">
        <f t="shared" si="3"/>
        <v/>
      </c>
      <c r="R187" s="37">
        <v>187</v>
      </c>
      <c r="S187" s="36" t="b">
        <f t="shared" si="6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1387</v>
      </c>
      <c r="B188" s="68">
        <v>1</v>
      </c>
      <c r="C188" s="63"/>
      <c r="D188" s="196" t="s">
        <v>1206</v>
      </c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64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1388</v>
      </c>
      <c r="B189" s="68">
        <v>0.90000000099999999</v>
      </c>
      <c r="C189" s="63" t="s">
        <v>1471</v>
      </c>
      <c r="D189" s="196" t="s">
        <v>1127</v>
      </c>
      <c r="E189" s="196"/>
      <c r="F189" s="196"/>
      <c r="G189" s="196"/>
      <c r="H189" s="196"/>
      <c r="I189" s="196"/>
      <c r="J189" s="196"/>
      <c r="K189" s="196"/>
      <c r="L189" s="196"/>
      <c r="M189" s="196"/>
      <c r="N189" s="196"/>
      <c r="O189" s="196"/>
      <c r="P189" s="64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1389</v>
      </c>
      <c r="B190" s="68">
        <v>100</v>
      </c>
      <c r="C190" s="63" t="s">
        <v>1478</v>
      </c>
      <c r="D190" s="196" t="s">
        <v>1128</v>
      </c>
      <c r="E190" s="196"/>
      <c r="F190" s="196"/>
      <c r="G190" s="196"/>
      <c r="H190" s="196"/>
      <c r="I190" s="196"/>
      <c r="J190" s="196"/>
      <c r="K190" s="196"/>
      <c r="L190" s="196"/>
      <c r="M190" s="196"/>
      <c r="N190" s="196"/>
      <c r="O190" s="196"/>
      <c r="P190" s="64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1390</v>
      </c>
      <c r="B191" s="68">
        <v>0.15</v>
      </c>
      <c r="C191" s="63" t="s">
        <v>1471</v>
      </c>
      <c r="D191" s="196" t="s">
        <v>1129</v>
      </c>
      <c r="E191" s="196"/>
      <c r="F191" s="196"/>
      <c r="G191" s="196"/>
      <c r="H191" s="196"/>
      <c r="I191" s="196"/>
      <c r="J191" s="196"/>
      <c r="K191" s="196"/>
      <c r="L191" s="196"/>
      <c r="M191" s="196"/>
      <c r="N191" s="196"/>
      <c r="O191" s="196"/>
      <c r="P191" s="64"/>
      <c r="Q191" s="35" t="str">
        <f t="shared" si="3"/>
        <v/>
      </c>
      <c r="R191" s="37">
        <v>191</v>
      </c>
      <c r="S191" s="36" t="b">
        <f t="shared" ref="S191:S203" si="7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1391</v>
      </c>
      <c r="B192" s="68">
        <v>0.02</v>
      </c>
      <c r="C192" s="63" t="s">
        <v>1471</v>
      </c>
      <c r="D192" s="196" t="s">
        <v>1130</v>
      </c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64"/>
      <c r="Q192" s="35" t="str">
        <f t="shared" si="3"/>
        <v/>
      </c>
      <c r="R192" s="37">
        <v>192</v>
      </c>
      <c r="S192" s="36" t="b">
        <f t="shared" si="7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1392</v>
      </c>
      <c r="B193" s="68">
        <v>9.1827360000000004E-3</v>
      </c>
      <c r="C193" s="63" t="s">
        <v>1471</v>
      </c>
      <c r="D193" s="196" t="s">
        <v>1131</v>
      </c>
      <c r="E193" s="196"/>
      <c r="F193" s="196"/>
      <c r="G193" s="196"/>
      <c r="H193" s="196"/>
      <c r="I193" s="196"/>
      <c r="J193" s="196"/>
      <c r="K193" s="196"/>
      <c r="L193" s="196"/>
      <c r="M193" s="196"/>
      <c r="N193" s="196"/>
      <c r="O193" s="196"/>
      <c r="P193" s="64"/>
      <c r="Q193" s="35" t="str">
        <f t="shared" si="3"/>
        <v/>
      </c>
      <c r="R193" s="37">
        <v>193</v>
      </c>
      <c r="S193" s="36" t="b">
        <f t="shared" si="7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1393</v>
      </c>
      <c r="B194" s="68">
        <v>3.6730946E-2</v>
      </c>
      <c r="C194" s="63" t="s">
        <v>1471</v>
      </c>
      <c r="D194" s="196" t="s">
        <v>1132</v>
      </c>
      <c r="E194" s="196"/>
      <c r="F194" s="196"/>
      <c r="G194" s="196"/>
      <c r="H194" s="196"/>
      <c r="I194" s="196"/>
      <c r="J194" s="196"/>
      <c r="K194" s="196"/>
      <c r="L194" s="196"/>
      <c r="M194" s="196"/>
      <c r="N194" s="196"/>
      <c r="O194" s="196"/>
      <c r="P194" s="64"/>
      <c r="Q194" s="35" t="str">
        <f t="shared" si="3"/>
        <v/>
      </c>
      <c r="R194" s="37">
        <v>194</v>
      </c>
      <c r="S194" s="36" t="b">
        <f t="shared" si="7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1394</v>
      </c>
      <c r="B195" s="68">
        <v>8.2644627999999998E-2</v>
      </c>
      <c r="C195" s="63" t="s">
        <v>1471</v>
      </c>
      <c r="D195" s="196" t="s">
        <v>1133</v>
      </c>
      <c r="E195" s="196"/>
      <c r="F195" s="196"/>
      <c r="G195" s="196"/>
      <c r="H195" s="196"/>
      <c r="I195" s="196"/>
      <c r="J195" s="196"/>
      <c r="K195" s="196"/>
      <c r="L195" s="196"/>
      <c r="M195" s="196"/>
      <c r="N195" s="196"/>
      <c r="O195" s="196"/>
      <c r="P195" s="64"/>
      <c r="Q195" s="35" t="str">
        <f t="shared" si="3"/>
        <v/>
      </c>
      <c r="R195" s="37">
        <v>195</v>
      </c>
      <c r="S195" s="36" t="b">
        <f t="shared" si="7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1395</v>
      </c>
      <c r="B196" s="68">
        <v>0.146923783</v>
      </c>
      <c r="C196" s="63" t="s">
        <v>1471</v>
      </c>
      <c r="D196" s="196" t="s">
        <v>1134</v>
      </c>
      <c r="E196" s="196"/>
      <c r="F196" s="196"/>
      <c r="G196" s="196"/>
      <c r="H196" s="196"/>
      <c r="I196" s="196"/>
      <c r="J196" s="196"/>
      <c r="K196" s="196"/>
      <c r="L196" s="196"/>
      <c r="M196" s="196"/>
      <c r="N196" s="196"/>
      <c r="O196" s="196"/>
      <c r="P196" s="64"/>
      <c r="Q196" s="35" t="str">
        <f t="shared" si="3"/>
        <v/>
      </c>
      <c r="R196" s="37">
        <v>196</v>
      </c>
      <c r="S196" s="36" t="b">
        <f t="shared" si="7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1396</v>
      </c>
      <c r="B197" s="68">
        <v>0.229568412</v>
      </c>
      <c r="C197" s="63" t="s">
        <v>1471</v>
      </c>
      <c r="D197" s="196" t="s">
        <v>1135</v>
      </c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64"/>
      <c r="Q197" s="35" t="str">
        <f t="shared" si="3"/>
        <v/>
      </c>
      <c r="R197" s="37">
        <v>197</v>
      </c>
      <c r="S197" s="36" t="b">
        <f t="shared" si="7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1397</v>
      </c>
      <c r="B198" s="68">
        <v>0.33057851300000002</v>
      </c>
      <c r="C198" s="63" t="s">
        <v>1471</v>
      </c>
      <c r="D198" s="196" t="s">
        <v>1136</v>
      </c>
      <c r="E198" s="196"/>
      <c r="F198" s="196"/>
      <c r="G198" s="196"/>
      <c r="H198" s="196"/>
      <c r="I198" s="196"/>
      <c r="J198" s="196"/>
      <c r="K198" s="196"/>
      <c r="L198" s="196"/>
      <c r="M198" s="196"/>
      <c r="N198" s="196"/>
      <c r="O198" s="196"/>
      <c r="P198" s="64"/>
      <c r="Q198" s="35" t="str">
        <f t="shared" si="3"/>
        <v/>
      </c>
      <c r="R198" s="37">
        <v>198</v>
      </c>
      <c r="S198" s="36" t="b">
        <f t="shared" si="7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1398</v>
      </c>
      <c r="B199" s="68">
        <v>0.449954087</v>
      </c>
      <c r="C199" s="63" t="s">
        <v>1471</v>
      </c>
      <c r="D199" s="196" t="s">
        <v>1137</v>
      </c>
      <c r="E199" s="196"/>
      <c r="F199" s="196"/>
      <c r="G199" s="196"/>
      <c r="H199" s="196"/>
      <c r="I199" s="196"/>
      <c r="J199" s="196"/>
      <c r="K199" s="196"/>
      <c r="L199" s="196"/>
      <c r="M199" s="196"/>
      <c r="N199" s="196"/>
      <c r="O199" s="196"/>
      <c r="P199" s="64"/>
      <c r="Q199" s="35" t="str">
        <f t="shared" si="3"/>
        <v/>
      </c>
      <c r="R199" s="37">
        <v>199</v>
      </c>
      <c r="S199" s="36" t="b">
        <f t="shared" si="7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1399</v>
      </c>
      <c r="B200" s="68">
        <v>0.58769513399999995</v>
      </c>
      <c r="C200" s="63" t="s">
        <v>1471</v>
      </c>
      <c r="D200" s="196" t="s">
        <v>1138</v>
      </c>
      <c r="E200" s="196"/>
      <c r="F200" s="196"/>
      <c r="G200" s="196"/>
      <c r="H200" s="196"/>
      <c r="I200" s="196"/>
      <c r="J200" s="196"/>
      <c r="K200" s="196"/>
      <c r="L200" s="196"/>
      <c r="M200" s="196"/>
      <c r="N200" s="196"/>
      <c r="O200" s="196"/>
      <c r="P200" s="64"/>
      <c r="Q200" s="35" t="str">
        <f t="shared" si="3"/>
        <v/>
      </c>
      <c r="R200" s="37">
        <v>200</v>
      </c>
      <c r="S200" s="36" t="b">
        <f t="shared" si="7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1400</v>
      </c>
      <c r="B201" s="68">
        <v>0.74380165399999998</v>
      </c>
      <c r="C201" s="63" t="s">
        <v>1471</v>
      </c>
      <c r="D201" s="196" t="s">
        <v>1139</v>
      </c>
      <c r="E201" s="196"/>
      <c r="F201" s="196"/>
      <c r="G201" s="196"/>
      <c r="H201" s="196"/>
      <c r="I201" s="196"/>
      <c r="J201" s="196"/>
      <c r="K201" s="196"/>
      <c r="L201" s="196"/>
      <c r="M201" s="196"/>
      <c r="N201" s="196"/>
      <c r="O201" s="196"/>
      <c r="P201" s="64"/>
      <c r="Q201" s="35" t="str">
        <f t="shared" ref="Q201:Q246" si="8">IF($P$7=A201,1,"")</f>
        <v/>
      </c>
      <c r="R201" s="37">
        <v>201</v>
      </c>
      <c r="S201" s="36" t="b">
        <f t="shared" si="7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1401</v>
      </c>
      <c r="B202" s="68">
        <v>0.82874196600000005</v>
      </c>
      <c r="C202" s="63" t="s">
        <v>1471</v>
      </c>
      <c r="D202" s="196" t="s">
        <v>1140</v>
      </c>
      <c r="E202" s="196"/>
      <c r="F202" s="196"/>
      <c r="G202" s="196"/>
      <c r="H202" s="196"/>
      <c r="I202" s="196"/>
      <c r="J202" s="196"/>
      <c r="K202" s="196"/>
      <c r="L202" s="196"/>
      <c r="M202" s="196"/>
      <c r="N202" s="196"/>
      <c r="O202" s="196"/>
      <c r="P202" s="64"/>
      <c r="Q202" s="35" t="str">
        <f t="shared" si="8"/>
        <v/>
      </c>
      <c r="R202" s="37">
        <v>202</v>
      </c>
      <c r="S202" s="36" t="b">
        <f t="shared" si="7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1402</v>
      </c>
      <c r="B203" s="68">
        <v>0.90000000099999999</v>
      </c>
      <c r="C203" s="63" t="s">
        <v>1471</v>
      </c>
      <c r="D203" s="196" t="s">
        <v>1207</v>
      </c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64"/>
      <c r="Q203" s="35" t="str">
        <f t="shared" si="8"/>
        <v/>
      </c>
      <c r="R203" s="37">
        <v>203</v>
      </c>
      <c r="S203" s="36" t="b">
        <f t="shared" si="7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1403</v>
      </c>
      <c r="B204" s="68">
        <v>1</v>
      </c>
      <c r="C204" s="63"/>
      <c r="D204" s="196" t="s">
        <v>1171</v>
      </c>
      <c r="E204" s="196"/>
      <c r="F204" s="196"/>
      <c r="G204" s="196"/>
      <c r="H204" s="196"/>
      <c r="I204" s="196"/>
      <c r="J204" s="196"/>
      <c r="K204" s="196"/>
      <c r="L204" s="196"/>
      <c r="M204" s="196"/>
      <c r="N204" s="196"/>
      <c r="O204" s="196"/>
      <c r="P204" s="64"/>
      <c r="Q204" s="35" t="str">
        <f t="shared" si="8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1404</v>
      </c>
      <c r="B205" s="68">
        <v>25</v>
      </c>
      <c r="C205" s="63" t="s">
        <v>1466</v>
      </c>
      <c r="D205" s="196" t="s">
        <v>1174</v>
      </c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64"/>
      <c r="Q205" s="35" t="str">
        <f t="shared" si="8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1405</v>
      </c>
      <c r="B206" s="68">
        <v>200</v>
      </c>
      <c r="C206" s="63"/>
      <c r="D206" s="196" t="s">
        <v>1141</v>
      </c>
      <c r="E206" s="196"/>
      <c r="F206" s="196"/>
      <c r="G206" s="196"/>
      <c r="H206" s="196"/>
      <c r="I206" s="196"/>
      <c r="J206" s="196"/>
      <c r="K206" s="196"/>
      <c r="L206" s="196"/>
      <c r="M206" s="196"/>
      <c r="N206" s="196"/>
      <c r="O206" s="196"/>
      <c r="P206" s="64"/>
      <c r="Q206" s="35" t="str">
        <f t="shared" si="8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1406</v>
      </c>
      <c r="B207" s="68">
        <v>20</v>
      </c>
      <c r="C207" s="63"/>
      <c r="D207" s="196" t="s">
        <v>1142</v>
      </c>
      <c r="E207" s="196"/>
      <c r="F207" s="196"/>
      <c r="G207" s="196"/>
      <c r="H207" s="196"/>
      <c r="I207" s="196"/>
      <c r="J207" s="196"/>
      <c r="K207" s="196"/>
      <c r="L207" s="196"/>
      <c r="M207" s="196"/>
      <c r="N207" s="196"/>
      <c r="O207" s="196"/>
      <c r="P207" s="64"/>
      <c r="Q207" s="35" t="str">
        <f t="shared" si="8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1444</v>
      </c>
      <c r="B208" s="68">
        <v>40</v>
      </c>
      <c r="C208" s="63" t="s">
        <v>1469</v>
      </c>
      <c r="D208" s="196" t="s">
        <v>1175</v>
      </c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  <c r="O208" s="196"/>
      <c r="P208" s="64"/>
      <c r="Q208" s="35" t="str">
        <f t="shared" si="8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1407</v>
      </c>
      <c r="B209" s="68" t="s">
        <v>1143</v>
      </c>
      <c r="C209" s="63"/>
      <c r="D209" s="196" t="s">
        <v>1144</v>
      </c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6"/>
      <c r="P209" s="64"/>
      <c r="Q209" s="35" t="str">
        <f t="shared" si="8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1408</v>
      </c>
      <c r="B210" s="68">
        <v>1.1499999999999999</v>
      </c>
      <c r="C210" s="63" t="s">
        <v>1471</v>
      </c>
      <c r="D210" s="196" t="s">
        <v>1208</v>
      </c>
      <c r="E210" s="196"/>
      <c r="F210" s="196"/>
      <c r="G210" s="196"/>
      <c r="H210" s="196"/>
      <c r="I210" s="196"/>
      <c r="J210" s="196"/>
      <c r="K210" s="196"/>
      <c r="L210" s="196"/>
      <c r="M210" s="196"/>
      <c r="N210" s="196"/>
      <c r="O210" s="196"/>
      <c r="P210" s="64"/>
      <c r="Q210" s="35" t="str">
        <f t="shared" si="8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1409</v>
      </c>
      <c r="B211" s="68">
        <v>2.38</v>
      </c>
      <c r="C211" s="63" t="s">
        <v>1466</v>
      </c>
      <c r="D211" s="196" t="s">
        <v>1145</v>
      </c>
      <c r="E211" s="196"/>
      <c r="F211" s="196"/>
      <c r="G211" s="196"/>
      <c r="H211" s="196"/>
      <c r="I211" s="196"/>
      <c r="J211" s="196"/>
      <c r="K211" s="196"/>
      <c r="L211" s="196"/>
      <c r="M211" s="196"/>
      <c r="N211" s="196"/>
      <c r="O211" s="196"/>
      <c r="P211" s="64"/>
      <c r="Q211" s="35" t="str">
        <f t="shared" si="8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1445</v>
      </c>
      <c r="B212" s="68">
        <v>0</v>
      </c>
      <c r="C212" s="63"/>
      <c r="D212" s="196" t="s">
        <v>1209</v>
      </c>
      <c r="E212" s="196"/>
      <c r="F212" s="196"/>
      <c r="G212" s="196"/>
      <c r="H212" s="196"/>
      <c r="I212" s="196"/>
      <c r="J212" s="196"/>
      <c r="K212" s="196"/>
      <c r="L212" s="196"/>
      <c r="M212" s="196"/>
      <c r="N212" s="196"/>
      <c r="O212" s="196"/>
      <c r="P212" s="64"/>
      <c r="Q212" s="35" t="str">
        <f t="shared" si="8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1410</v>
      </c>
      <c r="B213" s="68">
        <v>1</v>
      </c>
      <c r="C213" s="63"/>
      <c r="D213" s="196" t="s">
        <v>1146</v>
      </c>
      <c r="E213" s="196"/>
      <c r="F213" s="196"/>
      <c r="G213" s="196"/>
      <c r="H213" s="196"/>
      <c r="I213" s="196"/>
      <c r="J213" s="196"/>
      <c r="K213" s="196"/>
      <c r="L213" s="196"/>
      <c r="M213" s="196"/>
      <c r="N213" s="196"/>
      <c r="O213" s="196"/>
      <c r="P213" s="64"/>
      <c r="Q213" s="35" t="str">
        <f t="shared" si="8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1411</v>
      </c>
      <c r="B214" s="68">
        <v>1.02</v>
      </c>
      <c r="C214" s="63" t="s">
        <v>1479</v>
      </c>
      <c r="D214" s="196" t="s">
        <v>1147</v>
      </c>
      <c r="E214" s="196"/>
      <c r="F214" s="196"/>
      <c r="G214" s="196"/>
      <c r="H214" s="196"/>
      <c r="I214" s="196"/>
      <c r="J214" s="196"/>
      <c r="K214" s="196"/>
      <c r="L214" s="196"/>
      <c r="M214" s="196"/>
      <c r="N214" s="196"/>
      <c r="O214" s="196"/>
      <c r="P214" s="64"/>
      <c r="Q214" s="35" t="str">
        <f t="shared" si="8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1412</v>
      </c>
      <c r="B215" s="68">
        <v>1</v>
      </c>
      <c r="C215" s="63"/>
      <c r="D215" s="196" t="s">
        <v>1148</v>
      </c>
      <c r="E215" s="196"/>
      <c r="F215" s="196"/>
      <c r="G215" s="196"/>
      <c r="H215" s="196"/>
      <c r="I215" s="196"/>
      <c r="J215" s="196"/>
      <c r="K215" s="196"/>
      <c r="L215" s="196"/>
      <c r="M215" s="196"/>
      <c r="N215" s="196"/>
      <c r="O215" s="196"/>
      <c r="P215" s="64"/>
      <c r="Q215" s="35" t="str">
        <f t="shared" si="8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1413</v>
      </c>
      <c r="B216" s="68">
        <v>825</v>
      </c>
      <c r="C216" s="63" t="s">
        <v>1469</v>
      </c>
      <c r="D216" s="196" t="s">
        <v>1149</v>
      </c>
      <c r="E216" s="196"/>
      <c r="F216" s="196"/>
      <c r="G216" s="196"/>
      <c r="H216" s="196"/>
      <c r="I216" s="196"/>
      <c r="J216" s="196"/>
      <c r="K216" s="196"/>
      <c r="L216" s="196"/>
      <c r="M216" s="196"/>
      <c r="N216" s="196"/>
      <c r="O216" s="196"/>
      <c r="P216" s="64"/>
      <c r="Q216" s="35" t="str">
        <f t="shared" si="8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1414</v>
      </c>
      <c r="B217" s="68">
        <v>0.52</v>
      </c>
      <c r="C217" s="63" t="s">
        <v>1469</v>
      </c>
      <c r="D217" s="196" t="s">
        <v>1150</v>
      </c>
      <c r="E217" s="196"/>
      <c r="F217" s="196"/>
      <c r="G217" s="196"/>
      <c r="H217" s="196"/>
      <c r="I217" s="196"/>
      <c r="J217" s="196"/>
      <c r="K217" s="196"/>
      <c r="L217" s="196"/>
      <c r="M217" s="196"/>
      <c r="N217" s="196"/>
      <c r="O217" s="196"/>
      <c r="P217" s="64"/>
      <c r="Q217" s="35" t="str">
        <f t="shared" si="8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1415</v>
      </c>
      <c r="B218" s="68">
        <v>0.5</v>
      </c>
      <c r="C218" s="63" t="s">
        <v>1469</v>
      </c>
      <c r="D218" s="196" t="s">
        <v>1151</v>
      </c>
      <c r="E218" s="196"/>
      <c r="F218" s="196"/>
      <c r="G218" s="196"/>
      <c r="H218" s="196"/>
      <c r="I218" s="196"/>
      <c r="J218" s="196"/>
      <c r="K218" s="196"/>
      <c r="L218" s="196"/>
      <c r="M218" s="196"/>
      <c r="N218" s="196"/>
      <c r="O218" s="196"/>
      <c r="P218" s="64"/>
      <c r="Q218" s="35" t="str">
        <f t="shared" si="8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1416</v>
      </c>
      <c r="B219" s="68">
        <v>0.37</v>
      </c>
      <c r="C219" s="63" t="s">
        <v>1469</v>
      </c>
      <c r="D219" s="196" t="s">
        <v>1152</v>
      </c>
      <c r="E219" s="196"/>
      <c r="F219" s="196"/>
      <c r="G219" s="196"/>
      <c r="H219" s="196"/>
      <c r="I219" s="196"/>
      <c r="J219" s="196"/>
      <c r="K219" s="196"/>
      <c r="L219" s="196"/>
      <c r="M219" s="196"/>
      <c r="N219" s="196"/>
      <c r="O219" s="196"/>
      <c r="P219" s="64"/>
      <c r="Q219" s="35" t="str">
        <f t="shared" si="8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1417</v>
      </c>
      <c r="B220" s="68">
        <v>0</v>
      </c>
      <c r="C220" s="63" t="s">
        <v>1469</v>
      </c>
      <c r="D220" s="196" t="s">
        <v>1153</v>
      </c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64"/>
      <c r="Q220" s="35" t="str">
        <f t="shared" si="8"/>
        <v/>
      </c>
      <c r="R220" s="37">
        <v>220</v>
      </c>
      <c r="S220" s="36" t="b">
        <f t="shared" ref="S220:S245" si="9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1418</v>
      </c>
      <c r="B221" s="68">
        <v>1</v>
      </c>
      <c r="C221" s="63" t="s">
        <v>1469</v>
      </c>
      <c r="D221" s="196" t="s">
        <v>1154</v>
      </c>
      <c r="E221" s="196"/>
      <c r="F221" s="196"/>
      <c r="G221" s="196"/>
      <c r="H221" s="196"/>
      <c r="I221" s="196"/>
      <c r="J221" s="196"/>
      <c r="K221" s="196"/>
      <c r="L221" s="196"/>
      <c r="M221" s="196"/>
      <c r="N221" s="196"/>
      <c r="O221" s="196"/>
      <c r="P221" s="64"/>
      <c r="Q221" s="35" t="str">
        <f t="shared" si="8"/>
        <v/>
      </c>
      <c r="R221" s="37">
        <v>221</v>
      </c>
      <c r="S221" s="36" t="b">
        <f t="shared" si="9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1419</v>
      </c>
      <c r="B222" s="68">
        <v>1.2</v>
      </c>
      <c r="C222" s="63" t="s">
        <v>1469</v>
      </c>
      <c r="D222" s="196" t="s">
        <v>1155</v>
      </c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64"/>
      <c r="Q222" s="35" t="str">
        <f t="shared" si="8"/>
        <v/>
      </c>
      <c r="R222" s="37">
        <v>222</v>
      </c>
      <c r="S222" s="36" t="b">
        <f t="shared" si="9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1420</v>
      </c>
      <c r="B223" s="68">
        <v>1</v>
      </c>
      <c r="C223" s="63" t="s">
        <v>1469</v>
      </c>
      <c r="D223" s="196" t="s">
        <v>1156</v>
      </c>
      <c r="E223" s="196"/>
      <c r="F223" s="196"/>
      <c r="G223" s="196"/>
      <c r="H223" s="196"/>
      <c r="I223" s="196"/>
      <c r="J223" s="196"/>
      <c r="K223" s="196"/>
      <c r="L223" s="196"/>
      <c r="M223" s="196"/>
      <c r="N223" s="196"/>
      <c r="O223" s="196"/>
      <c r="P223" s="64"/>
      <c r="Q223" s="35" t="str">
        <f t="shared" si="8"/>
        <v/>
      </c>
      <c r="R223" s="37">
        <v>223</v>
      </c>
      <c r="S223" s="36" t="b">
        <f t="shared" si="9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1421</v>
      </c>
      <c r="B224" s="68">
        <v>7</v>
      </c>
      <c r="C224" s="63" t="s">
        <v>1475</v>
      </c>
      <c r="D224" s="196" t="s">
        <v>1157</v>
      </c>
      <c r="E224" s="196"/>
      <c r="F224" s="196"/>
      <c r="G224" s="196"/>
      <c r="H224" s="196"/>
      <c r="I224" s="196"/>
      <c r="J224" s="196"/>
      <c r="K224" s="196"/>
      <c r="L224" s="196"/>
      <c r="M224" s="196"/>
      <c r="N224" s="196"/>
      <c r="O224" s="196"/>
      <c r="P224" s="64"/>
      <c r="Q224" s="35" t="str">
        <f t="shared" si="8"/>
        <v/>
      </c>
      <c r="R224" s="37">
        <v>224</v>
      </c>
      <c r="S224" s="36" t="b">
        <f t="shared" si="9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1422</v>
      </c>
      <c r="B225" s="68">
        <v>0</v>
      </c>
      <c r="C225" s="63" t="s">
        <v>1475</v>
      </c>
      <c r="D225" s="196" t="s">
        <v>1158</v>
      </c>
      <c r="E225" s="196"/>
      <c r="F225" s="196"/>
      <c r="G225" s="196"/>
      <c r="H225" s="196"/>
      <c r="I225" s="196"/>
      <c r="J225" s="196"/>
      <c r="K225" s="196"/>
      <c r="L225" s="196"/>
      <c r="M225" s="196"/>
      <c r="N225" s="196"/>
      <c r="O225" s="196"/>
      <c r="P225" s="64"/>
      <c r="Q225" s="35" t="str">
        <f t="shared" si="8"/>
        <v/>
      </c>
      <c r="R225" s="37">
        <v>225</v>
      </c>
      <c r="S225" s="36" t="b">
        <f t="shared" si="9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1423</v>
      </c>
      <c r="B226" s="68">
        <v>79</v>
      </c>
      <c r="C226" s="63"/>
      <c r="D226" s="196" t="s">
        <v>1172</v>
      </c>
      <c r="E226" s="196"/>
      <c r="F226" s="196"/>
      <c r="G226" s="196"/>
      <c r="H226" s="196"/>
      <c r="I226" s="196"/>
      <c r="J226" s="196"/>
      <c r="K226" s="196"/>
      <c r="L226" s="196"/>
      <c r="M226" s="196"/>
      <c r="N226" s="196"/>
      <c r="O226" s="196"/>
      <c r="P226" s="64"/>
      <c r="Q226" s="35" t="str">
        <f t="shared" si="8"/>
        <v/>
      </c>
      <c r="R226" s="37">
        <v>226</v>
      </c>
      <c r="S226" s="36" t="b">
        <f t="shared" si="9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1424</v>
      </c>
      <c r="B227" s="68">
        <v>120</v>
      </c>
      <c r="C227" s="63"/>
      <c r="D227" s="196" t="s">
        <v>1173</v>
      </c>
      <c r="E227" s="196"/>
      <c r="F227" s="196"/>
      <c r="G227" s="196"/>
      <c r="H227" s="196"/>
      <c r="I227" s="196"/>
      <c r="J227" s="196"/>
      <c r="K227" s="196"/>
      <c r="L227" s="196"/>
      <c r="M227" s="196"/>
      <c r="N227" s="196"/>
      <c r="O227" s="196"/>
      <c r="P227" s="64"/>
      <c r="Q227" s="35" t="str">
        <f t="shared" si="8"/>
        <v/>
      </c>
      <c r="R227" s="37">
        <v>227</v>
      </c>
      <c r="S227" s="36" t="b">
        <f t="shared" si="9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1446</v>
      </c>
      <c r="B228" s="68">
        <v>1</v>
      </c>
      <c r="C228" s="63"/>
      <c r="D228" s="196" t="s">
        <v>1210</v>
      </c>
      <c r="E228" s="196"/>
      <c r="F228" s="196"/>
      <c r="G228" s="196"/>
      <c r="H228" s="196"/>
      <c r="I228" s="196"/>
      <c r="J228" s="196"/>
      <c r="K228" s="196"/>
      <c r="L228" s="196"/>
      <c r="M228" s="196"/>
      <c r="N228" s="196"/>
      <c r="O228" s="196"/>
      <c r="P228" s="64"/>
      <c r="Q228" s="35" t="str">
        <f t="shared" si="8"/>
        <v/>
      </c>
      <c r="R228" s="37">
        <v>228</v>
      </c>
      <c r="S228" s="36" t="b">
        <f t="shared" si="9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1448</v>
      </c>
      <c r="B229" s="68">
        <v>0.42</v>
      </c>
      <c r="C229" s="63"/>
      <c r="D229" s="196" t="s">
        <v>1211</v>
      </c>
      <c r="E229" s="196"/>
      <c r="F229" s="196"/>
      <c r="G229" s="196"/>
      <c r="H229" s="196"/>
      <c r="I229" s="196"/>
      <c r="J229" s="196"/>
      <c r="K229" s="196"/>
      <c r="L229" s="196"/>
      <c r="M229" s="196"/>
      <c r="N229" s="196"/>
      <c r="O229" s="196"/>
      <c r="P229" s="64"/>
      <c r="Q229" s="35" t="str">
        <f t="shared" si="8"/>
        <v/>
      </c>
      <c r="R229" s="37">
        <v>229</v>
      </c>
      <c r="S229" s="36" t="b">
        <f t="shared" si="9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1449</v>
      </c>
      <c r="B230" s="68">
        <v>0.35</v>
      </c>
      <c r="C230" s="63"/>
      <c r="D230" s="196" t="s">
        <v>1212</v>
      </c>
      <c r="E230" s="196"/>
      <c r="F230" s="196"/>
      <c r="G230" s="196"/>
      <c r="H230" s="196"/>
      <c r="I230" s="196"/>
      <c r="J230" s="196"/>
      <c r="K230" s="196"/>
      <c r="L230" s="196"/>
      <c r="M230" s="196"/>
      <c r="N230" s="196"/>
      <c r="O230" s="196"/>
      <c r="P230" s="64"/>
      <c r="Q230" s="35" t="str">
        <f t="shared" si="8"/>
        <v/>
      </c>
      <c r="R230" s="37">
        <v>230</v>
      </c>
      <c r="S230" s="36" t="b">
        <f t="shared" si="9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1447</v>
      </c>
      <c r="B231" s="68">
        <v>0.3</v>
      </c>
      <c r="C231" s="63"/>
      <c r="D231" s="196" t="s">
        <v>1213</v>
      </c>
      <c r="E231" s="196"/>
      <c r="F231" s="196"/>
      <c r="G231" s="196"/>
      <c r="H231" s="196"/>
      <c r="I231" s="196"/>
      <c r="J231" s="196"/>
      <c r="K231" s="196"/>
      <c r="L231" s="196"/>
      <c r="M231" s="196"/>
      <c r="N231" s="196"/>
      <c r="O231" s="196"/>
      <c r="P231" s="64"/>
      <c r="Q231" s="35" t="str">
        <f t="shared" si="8"/>
        <v/>
      </c>
      <c r="R231" s="37">
        <v>231</v>
      </c>
      <c r="S231" s="36" t="b">
        <f t="shared" si="9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1454</v>
      </c>
      <c r="B232" s="68">
        <v>0.5</v>
      </c>
      <c r="C232" s="63"/>
      <c r="D232" s="196" t="s">
        <v>1214</v>
      </c>
      <c r="E232" s="196"/>
      <c r="F232" s="196"/>
      <c r="G232" s="196"/>
      <c r="H232" s="196"/>
      <c r="I232" s="196"/>
      <c r="J232" s="196"/>
      <c r="K232" s="196"/>
      <c r="L232" s="196"/>
      <c r="M232" s="196"/>
      <c r="N232" s="196"/>
      <c r="O232" s="196"/>
      <c r="P232" s="64"/>
      <c r="Q232" s="35" t="str">
        <f t="shared" si="8"/>
        <v/>
      </c>
      <c r="R232" s="37">
        <v>232</v>
      </c>
      <c r="S232" s="36" t="b">
        <f t="shared" si="9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1425</v>
      </c>
      <c r="B233" s="68">
        <v>1</v>
      </c>
      <c r="C233" s="63"/>
      <c r="D233" s="196" t="s">
        <v>1159</v>
      </c>
      <c r="E233" s="196"/>
      <c r="F233" s="196"/>
      <c r="G233" s="196"/>
      <c r="H233" s="196"/>
      <c r="I233" s="196"/>
      <c r="J233" s="196"/>
      <c r="K233" s="196"/>
      <c r="L233" s="196"/>
      <c r="M233" s="196"/>
      <c r="N233" s="196"/>
      <c r="O233" s="196"/>
      <c r="P233" s="64"/>
      <c r="Q233" s="35" t="str">
        <f t="shared" si="8"/>
        <v/>
      </c>
      <c r="R233" s="37">
        <v>233</v>
      </c>
      <c r="S233" s="36" t="b">
        <f t="shared" si="9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1426</v>
      </c>
      <c r="B234" s="68">
        <v>0.38500000000000001</v>
      </c>
      <c r="C234" s="63" t="s">
        <v>1480</v>
      </c>
      <c r="D234" s="196" t="s">
        <v>1160</v>
      </c>
      <c r="E234" s="196"/>
      <c r="F234" s="196"/>
      <c r="G234" s="196"/>
      <c r="H234" s="196"/>
      <c r="I234" s="196"/>
      <c r="J234" s="196"/>
      <c r="K234" s="196"/>
      <c r="L234" s="196"/>
      <c r="M234" s="196"/>
      <c r="N234" s="196"/>
      <c r="O234" s="196"/>
      <c r="P234" s="64"/>
      <c r="Q234" s="35" t="str">
        <f t="shared" si="8"/>
        <v/>
      </c>
      <c r="R234" s="37">
        <v>234</v>
      </c>
      <c r="S234" s="36" t="b">
        <f t="shared" si="9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1450</v>
      </c>
      <c r="B235" s="68">
        <v>0.46600000000000003</v>
      </c>
      <c r="C235" s="63" t="s">
        <v>1480</v>
      </c>
      <c r="D235" s="196" t="s">
        <v>1215</v>
      </c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64"/>
      <c r="Q235" s="35" t="str">
        <f t="shared" si="8"/>
        <v/>
      </c>
      <c r="R235" s="37">
        <v>235</v>
      </c>
      <c r="S235" s="36" t="b">
        <f t="shared" si="9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1427</v>
      </c>
      <c r="B236" s="68">
        <v>0.39400000000000002</v>
      </c>
      <c r="C236" s="63" t="s">
        <v>1480</v>
      </c>
      <c r="D236" s="196" t="s">
        <v>1161</v>
      </c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64"/>
      <c r="Q236" s="35" t="str">
        <f t="shared" si="8"/>
        <v/>
      </c>
      <c r="R236" s="37">
        <v>236</v>
      </c>
      <c r="S236" s="36" t="b">
        <f t="shared" si="9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1428</v>
      </c>
      <c r="B237" s="68">
        <v>0.39500000000000002</v>
      </c>
      <c r="C237" s="63" t="s">
        <v>1480</v>
      </c>
      <c r="D237" s="196" t="s">
        <v>1162</v>
      </c>
      <c r="E237" s="196"/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64"/>
      <c r="Q237" s="35" t="str">
        <f t="shared" si="8"/>
        <v/>
      </c>
      <c r="R237" s="37">
        <v>237</v>
      </c>
      <c r="S237" s="36" t="b">
        <f t="shared" si="9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1429</v>
      </c>
      <c r="B238" s="68">
        <v>0.4</v>
      </c>
      <c r="C238" s="63" t="s">
        <v>1480</v>
      </c>
      <c r="D238" s="196" t="s">
        <v>1163</v>
      </c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64"/>
      <c r="Q238" s="35" t="str">
        <f t="shared" si="8"/>
        <v/>
      </c>
      <c r="R238" s="37">
        <v>238</v>
      </c>
      <c r="S238" s="36" t="b">
        <f t="shared" si="9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1430</v>
      </c>
      <c r="B239" s="68">
        <v>0.41</v>
      </c>
      <c r="C239" s="63" t="s">
        <v>1480</v>
      </c>
      <c r="D239" s="196" t="s">
        <v>1164</v>
      </c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64"/>
      <c r="Q239" s="35" t="str">
        <f t="shared" si="8"/>
        <v/>
      </c>
      <c r="R239" s="37">
        <v>239</v>
      </c>
      <c r="S239" s="36" t="b">
        <f t="shared" si="9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1431</v>
      </c>
      <c r="B240" s="68">
        <v>8933</v>
      </c>
      <c r="C240" s="63" t="s">
        <v>1481</v>
      </c>
      <c r="D240" s="196" t="s">
        <v>1165</v>
      </c>
      <c r="E240" s="196"/>
      <c r="F240" s="196"/>
      <c r="G240" s="196"/>
      <c r="H240" s="196"/>
      <c r="I240" s="196"/>
      <c r="J240" s="196"/>
      <c r="K240" s="196"/>
      <c r="L240" s="196"/>
      <c r="M240" s="196"/>
      <c r="N240" s="196"/>
      <c r="O240" s="196"/>
      <c r="P240" s="64"/>
      <c r="Q240" s="35" t="str">
        <f t="shared" si="8"/>
        <v/>
      </c>
      <c r="R240" s="37">
        <v>240</v>
      </c>
      <c r="S240" s="36" t="b">
        <f t="shared" si="9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1432</v>
      </c>
      <c r="B241" s="68">
        <v>7850</v>
      </c>
      <c r="C241" s="63" t="s">
        <v>1481</v>
      </c>
      <c r="D241" s="196" t="s">
        <v>1166</v>
      </c>
      <c r="E241" s="196"/>
      <c r="F241" s="196"/>
      <c r="G241" s="196"/>
      <c r="H241" s="196"/>
      <c r="I241" s="196"/>
      <c r="J241" s="196"/>
      <c r="K241" s="196"/>
      <c r="L241" s="196"/>
      <c r="M241" s="196"/>
      <c r="N241" s="196"/>
      <c r="O241" s="196"/>
      <c r="P241" s="64"/>
      <c r="Q241" s="35" t="str">
        <f t="shared" si="8"/>
        <v/>
      </c>
      <c r="R241" s="37">
        <v>241</v>
      </c>
      <c r="S241" s="36" t="b">
        <f t="shared" si="9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1433</v>
      </c>
      <c r="B242" s="68">
        <v>8933</v>
      </c>
      <c r="C242" s="63" t="s">
        <v>1481</v>
      </c>
      <c r="D242" s="196" t="s">
        <v>1167</v>
      </c>
      <c r="E242" s="196"/>
      <c r="F242" s="196"/>
      <c r="G242" s="196"/>
      <c r="H242" s="196"/>
      <c r="I242" s="196"/>
      <c r="J242" s="196"/>
      <c r="K242" s="196"/>
      <c r="L242" s="196"/>
      <c r="M242" s="196"/>
      <c r="N242" s="196"/>
      <c r="O242" s="196"/>
      <c r="P242" s="64"/>
      <c r="Q242" s="35" t="str">
        <f t="shared" si="8"/>
        <v/>
      </c>
      <c r="R242" s="37">
        <v>242</v>
      </c>
      <c r="S242" s="36" t="b">
        <f t="shared" si="9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1434</v>
      </c>
      <c r="B243" s="68">
        <v>8933</v>
      </c>
      <c r="C243" s="63" t="s">
        <v>1481</v>
      </c>
      <c r="D243" s="196" t="s">
        <v>1168</v>
      </c>
      <c r="E243" s="196"/>
      <c r="F243" s="196"/>
      <c r="G243" s="196"/>
      <c r="H243" s="196"/>
      <c r="I243" s="196"/>
      <c r="J243" s="196"/>
      <c r="K243" s="196"/>
      <c r="L243" s="196"/>
      <c r="M243" s="196"/>
      <c r="N243" s="196"/>
      <c r="O243" s="196"/>
      <c r="P243" s="64"/>
      <c r="Q243" s="35" t="str">
        <f t="shared" si="8"/>
        <v/>
      </c>
      <c r="R243" s="37">
        <v>243</v>
      </c>
      <c r="S243" s="36" t="b">
        <f t="shared" si="9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1435</v>
      </c>
      <c r="B244" s="68">
        <v>8933</v>
      </c>
      <c r="C244" s="63" t="s">
        <v>1481</v>
      </c>
      <c r="D244" s="196" t="s">
        <v>1169</v>
      </c>
      <c r="E244" s="196"/>
      <c r="F244" s="196"/>
      <c r="G244" s="196"/>
      <c r="H244" s="196"/>
      <c r="I244" s="196"/>
      <c r="J244" s="196"/>
      <c r="K244" s="196"/>
      <c r="L244" s="196"/>
      <c r="M244" s="196"/>
      <c r="N244" s="196"/>
      <c r="O244" s="196"/>
      <c r="P244" s="64"/>
      <c r="Q244" s="35" t="str">
        <f t="shared" si="8"/>
        <v/>
      </c>
      <c r="R244" s="37">
        <v>244</v>
      </c>
      <c r="S244" s="36" t="b">
        <f t="shared" si="9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1436</v>
      </c>
      <c r="B245" s="68">
        <v>8933</v>
      </c>
      <c r="C245" s="63" t="s">
        <v>1481</v>
      </c>
      <c r="D245" s="196" t="s">
        <v>1170</v>
      </c>
      <c r="E245" s="196"/>
      <c r="F245" s="196"/>
      <c r="G245" s="196"/>
      <c r="H245" s="196"/>
      <c r="I245" s="196"/>
      <c r="J245" s="196"/>
      <c r="K245" s="196"/>
      <c r="L245" s="196"/>
      <c r="M245" s="196"/>
      <c r="N245" s="196"/>
      <c r="O245" s="196"/>
      <c r="P245" s="64"/>
      <c r="Q245" s="35" t="str">
        <f t="shared" si="8"/>
        <v/>
      </c>
      <c r="R245" s="37">
        <v>245</v>
      </c>
      <c r="S245" s="36" t="b">
        <f t="shared" si="9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1732</v>
      </c>
      <c r="B246" s="70">
        <v>1</v>
      </c>
      <c r="C246" s="72"/>
      <c r="D246" s="197" t="s">
        <v>1855</v>
      </c>
      <c r="E246" s="197"/>
      <c r="F246" s="197"/>
      <c r="G246" s="197"/>
      <c r="H246" s="197"/>
      <c r="I246" s="197"/>
      <c r="J246" s="197"/>
      <c r="K246" s="197"/>
      <c r="L246" s="197"/>
      <c r="M246" s="197"/>
      <c r="N246" s="197"/>
      <c r="O246" s="197"/>
      <c r="P246" s="73"/>
      <c r="Q246" s="35" t="str">
        <f t="shared" si="8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64:O64"/>
    <mergeCell ref="D65:O65"/>
    <mergeCell ref="D66:O66"/>
    <mergeCell ref="D68:O68"/>
    <mergeCell ref="D69:O69"/>
    <mergeCell ref="D70:O70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142:O142"/>
    <mergeCell ref="D144:O144"/>
    <mergeCell ref="D143:O143"/>
    <mergeCell ref="D141:O141"/>
    <mergeCell ref="D137:O137"/>
    <mergeCell ref="D138:O138"/>
    <mergeCell ref="D139:O139"/>
    <mergeCell ref="D140:O140"/>
    <mergeCell ref="D136:O136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M246"/>
  <sheetViews>
    <sheetView tabSelected="1" topLeftCell="A7" workbookViewId="0">
      <selection activeCell="A28" sqref="A28:G28"/>
    </sheetView>
  </sheetViews>
  <sheetFormatPr defaultRowHeight="15" x14ac:dyDescent="0.25"/>
  <cols>
    <col min="13" max="13" width="37.85546875" customWidth="1"/>
  </cols>
  <sheetData>
    <row r="1" spans="1:13" x14ac:dyDescent="0.25">
      <c r="A1" s="201" t="s">
        <v>1945</v>
      </c>
      <c r="B1" s="201"/>
      <c r="C1" s="201"/>
      <c r="D1" s="201"/>
      <c r="E1" s="201"/>
      <c r="F1" s="201"/>
      <c r="G1" s="201"/>
      <c r="J1" s="201" t="s">
        <v>1947</v>
      </c>
      <c r="K1" s="201"/>
      <c r="L1" s="201"/>
      <c r="M1" s="201"/>
    </row>
    <row r="2" spans="1:13" x14ac:dyDescent="0.25">
      <c r="A2" s="201" t="str">
        <f>"You are not " &amp; 'Editing Page'!U5 &amp; "! GRAPPIE!"</f>
        <v>You are not -1! GRAPPIE!</v>
      </c>
      <c r="B2" s="201"/>
      <c r="C2" s="201"/>
      <c r="D2" s="201"/>
      <c r="E2" s="201"/>
      <c r="F2" s="201"/>
      <c r="G2" s="201"/>
      <c r="H2" t="s">
        <v>1482</v>
      </c>
      <c r="J2" s="201" t="str">
        <f>LOOKUP(1,'Editing Page'!Q8:Q246,Errors!A2:A240)</f>
        <v>(ewcs) must be a number greater than 0. [ 0 = Default ]</v>
      </c>
      <c r="K2" s="201"/>
      <c r="L2" s="201"/>
      <c r="M2" s="201"/>
    </row>
    <row r="3" spans="1:13" x14ac:dyDescent="0.25">
      <c r="A3" s="201" t="s">
        <v>1950</v>
      </c>
      <c r="B3" s="201"/>
      <c r="C3" s="201"/>
      <c r="D3" s="201"/>
      <c r="E3" s="201"/>
      <c r="F3" s="201"/>
      <c r="G3" s="201"/>
      <c r="H3" t="s">
        <v>1512</v>
      </c>
      <c r="J3" s="201"/>
      <c r="K3" s="201"/>
      <c r="L3" s="201"/>
      <c r="M3" s="201"/>
    </row>
    <row r="4" spans="1:13" x14ac:dyDescent="0.25">
      <c r="A4" s="201" t="s">
        <v>1951</v>
      </c>
      <c r="B4" s="201"/>
      <c r="C4" s="201"/>
      <c r="D4" s="201"/>
      <c r="E4" s="201"/>
      <c r="F4" s="201"/>
      <c r="G4" s="201"/>
      <c r="H4" t="s">
        <v>1513</v>
      </c>
    </row>
    <row r="5" spans="1:13" x14ac:dyDescent="0.25">
      <c r="A5" s="201" t="s">
        <v>1958</v>
      </c>
      <c r="B5" s="201"/>
      <c r="C5" s="201"/>
      <c r="D5" s="201"/>
      <c r="E5" s="201"/>
      <c r="F5" s="201"/>
      <c r="G5" s="201"/>
      <c r="H5" t="s">
        <v>1514</v>
      </c>
    </row>
    <row r="6" spans="1:13" x14ac:dyDescent="0.25">
      <c r="A6" s="201" t="s">
        <v>1952</v>
      </c>
      <c r="B6" s="201"/>
      <c r="C6" s="201"/>
      <c r="D6" s="201"/>
      <c r="E6" s="201"/>
      <c r="F6" s="201"/>
      <c r="G6" s="201"/>
      <c r="H6" t="s">
        <v>1516</v>
      </c>
    </row>
    <row r="7" spans="1:13" x14ac:dyDescent="0.25">
      <c r="A7" s="201" t="s">
        <v>1953</v>
      </c>
      <c r="B7" s="201"/>
      <c r="C7" s="201"/>
      <c r="D7" s="201"/>
      <c r="E7" s="201"/>
      <c r="F7" s="201"/>
      <c r="G7" s="201"/>
      <c r="H7" t="s">
        <v>1517</v>
      </c>
    </row>
    <row r="8" spans="1:13" x14ac:dyDescent="0.25">
      <c r="A8" s="201" t="s">
        <v>1954</v>
      </c>
      <c r="B8" s="201"/>
      <c r="C8" s="201"/>
      <c r="D8" s="201"/>
      <c r="E8" s="201"/>
      <c r="F8" s="201"/>
      <c r="G8" s="201"/>
      <c r="H8" t="s">
        <v>1519</v>
      </c>
    </row>
    <row r="9" spans="1:13" x14ac:dyDescent="0.25">
      <c r="A9" s="201" t="s">
        <v>1955</v>
      </c>
      <c r="B9" s="201"/>
      <c r="C9" s="201"/>
      <c r="D9" s="201"/>
      <c r="E9" s="201"/>
      <c r="F9" s="201"/>
      <c r="G9" s="201"/>
      <c r="H9" t="s">
        <v>1520</v>
      </c>
    </row>
    <row r="10" spans="1:13" x14ac:dyDescent="0.25">
      <c r="A10" s="201" t="s">
        <v>1956</v>
      </c>
      <c r="B10" s="201"/>
      <c r="C10" s="201"/>
      <c r="D10" s="201"/>
      <c r="E10" s="201"/>
      <c r="F10" s="201"/>
      <c r="G10" s="201"/>
      <c r="H10" t="s">
        <v>1521</v>
      </c>
    </row>
    <row r="11" spans="1:13" x14ac:dyDescent="0.25">
      <c r="A11" s="201" t="s">
        <v>1957</v>
      </c>
      <c r="B11" s="201"/>
      <c r="C11" s="201"/>
      <c r="D11" s="201"/>
      <c r="E11" s="201"/>
      <c r="F11" s="201"/>
      <c r="G11" s="201"/>
      <c r="H11" t="s">
        <v>1522</v>
      </c>
    </row>
    <row r="12" spans="1:13" x14ac:dyDescent="0.25">
      <c r="A12" s="201" t="s">
        <v>1959</v>
      </c>
      <c r="B12" s="201"/>
      <c r="C12" s="201"/>
      <c r="D12" s="201"/>
      <c r="E12" s="201"/>
      <c r="F12" s="201"/>
      <c r="G12" s="201"/>
      <c r="H12" t="s">
        <v>1523</v>
      </c>
    </row>
    <row r="13" spans="1:13" x14ac:dyDescent="0.25">
      <c r="A13" s="201" t="s">
        <v>1960</v>
      </c>
      <c r="B13" s="201"/>
      <c r="C13" s="201"/>
      <c r="D13" s="201"/>
      <c r="E13" s="201"/>
      <c r="F13" s="201"/>
      <c r="G13" s="201"/>
      <c r="H13" t="s">
        <v>1524</v>
      </c>
    </row>
    <row r="14" spans="1:13" x14ac:dyDescent="0.25">
      <c r="A14" s="201" t="s">
        <v>1961</v>
      </c>
      <c r="B14" s="201"/>
      <c r="C14" s="201"/>
      <c r="D14" s="201"/>
      <c r="E14" s="201"/>
      <c r="F14" s="201"/>
      <c r="G14" s="201"/>
      <c r="H14" t="s">
        <v>1525</v>
      </c>
    </row>
    <row r="15" spans="1:13" x14ac:dyDescent="0.25">
      <c r="A15" s="201" t="s">
        <v>1962</v>
      </c>
      <c r="B15" s="201"/>
      <c r="C15" s="201"/>
      <c r="D15" s="201"/>
      <c r="E15" s="201"/>
      <c r="F15" s="201"/>
      <c r="G15" s="201"/>
      <c r="H15" t="s">
        <v>1526</v>
      </c>
    </row>
    <row r="16" spans="1:13" x14ac:dyDescent="0.25">
      <c r="A16" s="201" t="s">
        <v>1963</v>
      </c>
      <c r="B16" s="201"/>
      <c r="C16" s="201"/>
      <c r="D16" s="201"/>
      <c r="E16" s="201"/>
      <c r="F16" s="201"/>
      <c r="G16" s="201"/>
      <c r="H16" t="s">
        <v>1527</v>
      </c>
    </row>
    <row r="17" spans="1:8" x14ac:dyDescent="0.25">
      <c r="A17" s="201" t="s">
        <v>1964</v>
      </c>
      <c r="B17" s="201"/>
      <c r="C17" s="201"/>
      <c r="D17" s="201"/>
      <c r="E17" s="201"/>
      <c r="F17" s="201"/>
      <c r="G17" s="201"/>
      <c r="H17" t="s">
        <v>1528</v>
      </c>
    </row>
    <row r="18" spans="1:8" x14ac:dyDescent="0.25">
      <c r="A18" s="201" t="s">
        <v>1965</v>
      </c>
      <c r="B18" s="201"/>
      <c r="C18" s="201"/>
      <c r="D18" s="201"/>
      <c r="E18" s="201"/>
      <c r="F18" s="201"/>
      <c r="G18" s="201"/>
      <c r="H18" t="s">
        <v>1529</v>
      </c>
    </row>
    <row r="19" spans="1:8" x14ac:dyDescent="0.25">
      <c r="A19" s="201" t="s">
        <v>1966</v>
      </c>
      <c r="B19" s="201"/>
      <c r="C19" s="201"/>
      <c r="D19" s="201"/>
      <c r="E19" s="201"/>
      <c r="F19" s="201"/>
      <c r="G19" s="201"/>
      <c r="H19" t="s">
        <v>1530</v>
      </c>
    </row>
    <row r="20" spans="1:8" x14ac:dyDescent="0.25">
      <c r="A20" s="201" t="s">
        <v>1967</v>
      </c>
      <c r="B20" s="201"/>
      <c r="C20" s="201"/>
      <c r="D20" s="201"/>
      <c r="E20" s="201"/>
      <c r="F20" s="201"/>
      <c r="G20" s="201"/>
      <c r="H20" t="s">
        <v>1531</v>
      </c>
    </row>
    <row r="21" spans="1:8" x14ac:dyDescent="0.25">
      <c r="A21" s="201" t="s">
        <v>1968</v>
      </c>
      <c r="B21" s="201"/>
      <c r="C21" s="201"/>
      <c r="D21" s="201"/>
      <c r="E21" s="201"/>
      <c r="F21" s="201"/>
      <c r="G21" s="201"/>
      <c r="H21" t="s">
        <v>1532</v>
      </c>
    </row>
    <row r="22" spans="1:8" x14ac:dyDescent="0.25">
      <c r="A22" s="201" t="s">
        <v>1969</v>
      </c>
      <c r="B22" s="201"/>
      <c r="C22" s="201"/>
      <c r="D22" s="201"/>
      <c r="E22" s="201"/>
      <c r="F22" s="201"/>
      <c r="G22" s="201"/>
      <c r="H22" t="s">
        <v>1533</v>
      </c>
    </row>
    <row r="23" spans="1:8" x14ac:dyDescent="0.25">
      <c r="A23" s="201" t="s">
        <v>1971</v>
      </c>
      <c r="B23" s="201"/>
      <c r="C23" s="201"/>
      <c r="D23" s="201"/>
      <c r="E23" s="201"/>
      <c r="F23" s="201"/>
      <c r="G23" s="201"/>
      <c r="H23" t="s">
        <v>1534</v>
      </c>
    </row>
    <row r="24" spans="1:8" x14ac:dyDescent="0.25">
      <c r="A24" s="201" t="s">
        <v>1973</v>
      </c>
      <c r="B24" s="201"/>
      <c r="C24" s="201"/>
      <c r="D24" s="201"/>
      <c r="E24" s="201"/>
      <c r="F24" s="201"/>
      <c r="G24" s="201"/>
      <c r="H24" t="s">
        <v>1535</v>
      </c>
    </row>
    <row r="25" spans="1:8" x14ac:dyDescent="0.25">
      <c r="A25" s="201" t="s">
        <v>1974</v>
      </c>
      <c r="B25" s="201"/>
      <c r="C25" s="201"/>
      <c r="D25" s="201"/>
      <c r="E25" s="201"/>
      <c r="F25" s="201"/>
      <c r="G25" s="201"/>
      <c r="H25" t="s">
        <v>1536</v>
      </c>
    </row>
    <row r="26" spans="1:8" x14ac:dyDescent="0.25">
      <c r="A26" s="201" t="s">
        <v>1975</v>
      </c>
      <c r="B26" s="201"/>
      <c r="C26" s="201"/>
      <c r="D26" s="201"/>
      <c r="E26" s="201"/>
      <c r="F26" s="201"/>
      <c r="G26" s="201"/>
      <c r="H26" t="s">
        <v>1537</v>
      </c>
    </row>
    <row r="27" spans="1:8" x14ac:dyDescent="0.25">
      <c r="A27" s="201" t="s">
        <v>1976</v>
      </c>
      <c r="B27" s="201"/>
      <c r="C27" s="201"/>
      <c r="D27" s="201"/>
      <c r="E27" s="201"/>
      <c r="F27" s="201"/>
      <c r="G27" s="201"/>
      <c r="H27" t="s">
        <v>1538</v>
      </c>
    </row>
    <row r="28" spans="1:8" x14ac:dyDescent="0.25">
      <c r="A28" s="201"/>
      <c r="B28" s="201"/>
      <c r="C28" s="201"/>
      <c r="D28" s="201"/>
      <c r="E28" s="201"/>
      <c r="F28" s="201"/>
      <c r="G28" s="201"/>
      <c r="H28" t="s">
        <v>1539</v>
      </c>
    </row>
    <row r="29" spans="1:8" x14ac:dyDescent="0.25">
      <c r="A29" s="201"/>
      <c r="B29" s="201"/>
      <c r="C29" s="201"/>
      <c r="D29" s="201"/>
      <c r="E29" s="201"/>
      <c r="F29" s="201"/>
      <c r="G29" s="201"/>
      <c r="H29" t="s">
        <v>1540</v>
      </c>
    </row>
    <row r="30" spans="1:8" x14ac:dyDescent="0.25">
      <c r="A30" s="201"/>
      <c r="B30" s="201"/>
      <c r="C30" s="201"/>
      <c r="D30" s="201"/>
      <c r="E30" s="201"/>
      <c r="F30" s="201"/>
      <c r="G30" s="201"/>
      <c r="H30" t="s">
        <v>1541</v>
      </c>
    </row>
    <row r="31" spans="1:8" x14ac:dyDescent="0.25">
      <c r="A31" s="201"/>
      <c r="B31" s="201"/>
      <c r="C31" s="201"/>
      <c r="D31" s="201"/>
      <c r="E31" s="201"/>
      <c r="F31" s="201"/>
      <c r="G31" s="201"/>
      <c r="H31" t="s">
        <v>1542</v>
      </c>
    </row>
    <row r="32" spans="1:8" x14ac:dyDescent="0.25">
      <c r="A32" s="201"/>
      <c r="B32" s="201"/>
      <c r="C32" s="201"/>
      <c r="D32" s="201"/>
      <c r="E32" s="201"/>
      <c r="F32" s="201"/>
      <c r="G32" s="201"/>
      <c r="H32" t="s">
        <v>1543</v>
      </c>
    </row>
    <row r="33" spans="1:8" x14ac:dyDescent="0.25">
      <c r="A33" s="201"/>
      <c r="B33" s="201"/>
      <c r="C33" s="201"/>
      <c r="D33" s="201"/>
      <c r="E33" s="201"/>
      <c r="F33" s="201"/>
      <c r="G33" s="201"/>
      <c r="H33" t="s">
        <v>1544</v>
      </c>
    </row>
    <row r="34" spans="1:8" x14ac:dyDescent="0.25">
      <c r="A34" s="201"/>
      <c r="B34" s="201"/>
      <c r="C34" s="201"/>
      <c r="D34" s="201"/>
      <c r="E34" s="201"/>
      <c r="F34" s="201"/>
      <c r="G34" s="201"/>
      <c r="H34" t="s">
        <v>1545</v>
      </c>
    </row>
    <row r="35" spans="1:8" x14ac:dyDescent="0.25">
      <c r="A35" s="201"/>
      <c r="B35" s="201"/>
      <c r="C35" s="201"/>
      <c r="D35" s="201"/>
      <c r="E35" s="201"/>
      <c r="F35" s="201"/>
      <c r="G35" s="201"/>
      <c r="H35" t="s">
        <v>1546</v>
      </c>
    </row>
    <row r="36" spans="1:8" x14ac:dyDescent="0.25">
      <c r="A36" s="201"/>
      <c r="B36" s="201"/>
      <c r="C36" s="201"/>
      <c r="D36" s="201"/>
      <c r="E36" s="201"/>
      <c r="F36" s="201"/>
      <c r="G36" s="201"/>
      <c r="H36" t="s">
        <v>1547</v>
      </c>
    </row>
    <row r="37" spans="1:8" x14ac:dyDescent="0.25">
      <c r="A37" s="201"/>
      <c r="B37" s="201"/>
      <c r="C37" s="201"/>
      <c r="D37" s="201"/>
      <c r="E37" s="201"/>
      <c r="F37" s="201"/>
      <c r="G37" s="201"/>
      <c r="H37" t="s">
        <v>1548</v>
      </c>
    </row>
    <row r="38" spans="1:8" x14ac:dyDescent="0.25">
      <c r="A38" s="201"/>
      <c r="B38" s="201"/>
      <c r="C38" s="201"/>
      <c r="D38" s="201"/>
      <c r="E38" s="201"/>
      <c r="F38" s="201"/>
      <c r="G38" s="201"/>
      <c r="H38" t="s">
        <v>1549</v>
      </c>
    </row>
    <row r="39" spans="1:8" x14ac:dyDescent="0.25">
      <c r="A39" s="201"/>
      <c r="B39" s="201"/>
      <c r="C39" s="201"/>
      <c r="D39" s="201"/>
      <c r="E39" s="201"/>
      <c r="F39" s="201"/>
      <c r="G39" s="201"/>
      <c r="H39" t="s">
        <v>1550</v>
      </c>
    </row>
    <row r="40" spans="1:8" x14ac:dyDescent="0.25">
      <c r="A40" s="201"/>
      <c r="B40" s="201"/>
      <c r="C40" s="201"/>
      <c r="D40" s="201"/>
      <c r="E40" s="201"/>
      <c r="F40" s="201"/>
      <c r="G40" s="201"/>
    </row>
    <row r="41" spans="1:8" x14ac:dyDescent="0.25">
      <c r="A41" s="201"/>
      <c r="B41" s="201"/>
      <c r="C41" s="201"/>
      <c r="D41" s="201"/>
      <c r="E41" s="201"/>
      <c r="F41" s="201"/>
      <c r="G41" s="201"/>
      <c r="H41" t="s">
        <v>1552</v>
      </c>
    </row>
    <row r="42" spans="1:8" x14ac:dyDescent="0.25">
      <c r="A42" s="201"/>
      <c r="B42" s="201"/>
      <c r="C42" s="201"/>
      <c r="D42" s="201"/>
      <c r="E42" s="201"/>
      <c r="F42" s="201"/>
      <c r="G42" s="201"/>
      <c r="H42" t="s">
        <v>1553</v>
      </c>
    </row>
    <row r="43" spans="1:8" x14ac:dyDescent="0.25">
      <c r="A43" s="201"/>
      <c r="B43" s="201"/>
      <c r="C43" s="201"/>
      <c r="D43" s="201"/>
      <c r="E43" s="201"/>
      <c r="F43" s="201"/>
      <c r="G43" s="201"/>
      <c r="H43" t="s">
        <v>1554</v>
      </c>
    </row>
    <row r="44" spans="1:8" x14ac:dyDescent="0.25">
      <c r="A44" s="201"/>
      <c r="B44" s="201"/>
      <c r="C44" s="201"/>
      <c r="D44" s="201"/>
      <c r="E44" s="201"/>
      <c r="F44" s="201"/>
      <c r="G44" s="201"/>
      <c r="H44" t="s">
        <v>1555</v>
      </c>
    </row>
    <row r="45" spans="1:8" x14ac:dyDescent="0.25">
      <c r="A45" s="201"/>
      <c r="B45" s="201"/>
      <c r="C45" s="201"/>
      <c r="D45" s="201"/>
      <c r="E45" s="201"/>
      <c r="F45" s="201"/>
      <c r="G45" s="201"/>
      <c r="H45" t="s">
        <v>1556</v>
      </c>
    </row>
    <row r="46" spans="1:8" x14ac:dyDescent="0.25">
      <c r="A46" s="201"/>
      <c r="B46" s="201"/>
      <c r="C46" s="201"/>
      <c r="D46" s="201"/>
      <c r="E46" s="201"/>
      <c r="F46" s="201"/>
      <c r="G46" s="201"/>
      <c r="H46" t="s">
        <v>1483</v>
      </c>
    </row>
    <row r="47" spans="1:8" x14ac:dyDescent="0.25">
      <c r="A47" s="201"/>
      <c r="B47" s="201"/>
      <c r="C47" s="201"/>
      <c r="D47" s="201"/>
      <c r="E47" s="201"/>
      <c r="F47" s="201"/>
      <c r="G47" s="201"/>
      <c r="H47" t="s">
        <v>1557</v>
      </c>
    </row>
    <row r="48" spans="1:8" x14ac:dyDescent="0.25">
      <c r="A48" s="201"/>
      <c r="B48" s="201"/>
      <c r="C48" s="201"/>
      <c r="D48" s="201"/>
      <c r="E48" s="201"/>
      <c r="F48" s="201"/>
      <c r="G48" s="201"/>
      <c r="H48" t="s">
        <v>1484</v>
      </c>
    </row>
    <row r="49" spans="1:8" x14ac:dyDescent="0.25">
      <c r="A49" s="201"/>
      <c r="B49" s="201"/>
      <c r="C49" s="201"/>
      <c r="D49" s="201"/>
      <c r="E49" s="201"/>
      <c r="F49" s="201"/>
      <c r="G49" s="201"/>
      <c r="H49" t="s">
        <v>1485</v>
      </c>
    </row>
    <row r="50" spans="1:8" x14ac:dyDescent="0.25">
      <c r="A50" s="201"/>
      <c r="B50" s="201"/>
      <c r="C50" s="201"/>
      <c r="D50" s="201"/>
      <c r="E50" s="201"/>
      <c r="F50" s="201"/>
      <c r="G50" s="201"/>
      <c r="H50" t="s">
        <v>1486</v>
      </c>
    </row>
    <row r="51" spans="1:8" x14ac:dyDescent="0.25">
      <c r="A51" s="201"/>
      <c r="B51" s="201"/>
      <c r="C51" s="201"/>
      <c r="D51" s="201"/>
      <c r="E51" s="201"/>
      <c r="F51" s="201"/>
      <c r="G51" s="201"/>
      <c r="H51" t="s">
        <v>1487</v>
      </c>
    </row>
    <row r="52" spans="1:8" x14ac:dyDescent="0.25">
      <c r="A52" s="201"/>
      <c r="B52" s="201"/>
      <c r="C52" s="201"/>
      <c r="D52" s="201"/>
      <c r="E52" s="201"/>
      <c r="F52" s="201"/>
      <c r="G52" s="201"/>
      <c r="H52" t="s">
        <v>1488</v>
      </c>
    </row>
    <row r="53" spans="1:8" x14ac:dyDescent="0.25">
      <c r="A53" s="201"/>
      <c r="B53" s="201"/>
      <c r="C53" s="201"/>
      <c r="D53" s="201"/>
      <c r="E53" s="201"/>
      <c r="F53" s="201"/>
      <c r="G53" s="201"/>
      <c r="H53" t="s">
        <v>1489</v>
      </c>
    </row>
    <row r="54" spans="1:8" x14ac:dyDescent="0.25">
      <c r="A54" s="201"/>
      <c r="B54" s="201"/>
      <c r="C54" s="201"/>
      <c r="D54" s="201"/>
      <c r="E54" s="201"/>
      <c r="F54" s="201"/>
      <c r="G54" s="201"/>
      <c r="H54" t="s">
        <v>1457</v>
      </c>
    </row>
    <row r="55" spans="1:8" x14ac:dyDescent="0.25">
      <c r="A55" s="201"/>
      <c r="B55" s="201"/>
      <c r="C55" s="201"/>
      <c r="D55" s="201"/>
      <c r="E55" s="201"/>
      <c r="F55" s="201"/>
      <c r="G55" s="201"/>
    </row>
    <row r="56" spans="1:8" x14ac:dyDescent="0.25">
      <c r="A56" s="201"/>
      <c r="B56" s="201"/>
      <c r="C56" s="201"/>
      <c r="D56" s="201"/>
      <c r="E56" s="201"/>
      <c r="F56" s="201"/>
      <c r="G56" s="201"/>
      <c r="H56" t="s">
        <v>1458</v>
      </c>
    </row>
    <row r="57" spans="1:8" x14ac:dyDescent="0.25">
      <c r="A57" s="201"/>
      <c r="B57" s="201"/>
      <c r="C57" s="201"/>
      <c r="D57" s="201"/>
      <c r="E57" s="201"/>
      <c r="F57" s="201"/>
      <c r="G57" s="201"/>
      <c r="H57" t="s">
        <v>1490</v>
      </c>
    </row>
    <row r="58" spans="1:8" x14ac:dyDescent="0.25">
      <c r="A58" s="201"/>
      <c r="B58" s="201"/>
      <c r="C58" s="201"/>
      <c r="D58" s="201"/>
      <c r="E58" s="201"/>
      <c r="F58" s="201"/>
      <c r="G58" s="201"/>
      <c r="H58" t="s">
        <v>1491</v>
      </c>
    </row>
    <row r="59" spans="1:8" x14ac:dyDescent="0.25">
      <c r="A59" s="201"/>
      <c r="B59" s="201"/>
      <c r="C59" s="201"/>
      <c r="D59" s="201"/>
      <c r="E59" s="201"/>
      <c r="F59" s="201"/>
      <c r="G59" s="201"/>
      <c r="H59" t="s">
        <v>1492</v>
      </c>
    </row>
    <row r="60" spans="1:8" x14ac:dyDescent="0.25">
      <c r="A60" s="201"/>
      <c r="B60" s="201"/>
      <c r="C60" s="201"/>
      <c r="D60" s="201"/>
      <c r="E60" s="201"/>
      <c r="F60" s="201"/>
      <c r="G60" s="201"/>
      <c r="H60" t="s">
        <v>1493</v>
      </c>
    </row>
    <row r="61" spans="1:8" x14ac:dyDescent="0.25">
      <c r="A61" s="201"/>
      <c r="B61" s="201"/>
      <c r="C61" s="201"/>
      <c r="D61" s="201"/>
      <c r="E61" s="201"/>
      <c r="F61" s="201"/>
      <c r="G61" s="201"/>
      <c r="H61" t="s">
        <v>1494</v>
      </c>
    </row>
    <row r="62" spans="1:8" x14ac:dyDescent="0.25">
      <c r="A62" s="201"/>
      <c r="B62" s="201"/>
      <c r="C62" s="201"/>
      <c r="D62" s="201"/>
      <c r="E62" s="201"/>
      <c r="F62" s="201"/>
      <c r="G62" s="201"/>
      <c r="H62" t="s">
        <v>1495</v>
      </c>
    </row>
    <row r="63" spans="1:8" x14ac:dyDescent="0.25">
      <c r="A63" s="201"/>
      <c r="B63" s="201"/>
      <c r="C63" s="201"/>
      <c r="D63" s="201"/>
      <c r="E63" s="201"/>
      <c r="F63" s="201"/>
      <c r="G63" s="201"/>
      <c r="H63" t="s">
        <v>1496</v>
      </c>
    </row>
    <row r="64" spans="1:8" x14ac:dyDescent="0.25">
      <c r="A64" s="201"/>
      <c r="B64" s="201"/>
      <c r="C64" s="201"/>
      <c r="D64" s="201"/>
      <c r="E64" s="201"/>
      <c r="F64" s="201"/>
      <c r="G64" s="201"/>
      <c r="H64" t="s">
        <v>1497</v>
      </c>
    </row>
    <row r="65" spans="1:8" x14ac:dyDescent="0.25">
      <c r="A65" s="201"/>
      <c r="B65" s="201"/>
      <c r="C65" s="201"/>
      <c r="D65" s="201"/>
      <c r="E65" s="201"/>
      <c r="F65" s="201"/>
      <c r="G65" s="201"/>
      <c r="H65" t="s">
        <v>1498</v>
      </c>
    </row>
    <row r="66" spans="1:8" x14ac:dyDescent="0.25">
      <c r="A66" s="201"/>
      <c r="B66" s="201"/>
      <c r="C66" s="201"/>
      <c r="D66" s="201"/>
      <c r="E66" s="201"/>
      <c r="F66" s="201"/>
      <c r="G66" s="201"/>
      <c r="H66" t="s">
        <v>1499</v>
      </c>
    </row>
    <row r="67" spans="1:8" x14ac:dyDescent="0.25">
      <c r="A67" s="201"/>
      <c r="B67" s="201"/>
      <c r="C67" s="201"/>
      <c r="D67" s="201"/>
      <c r="E67" s="201"/>
      <c r="F67" s="201"/>
      <c r="G67" s="201"/>
      <c r="H67" t="s">
        <v>1500</v>
      </c>
    </row>
    <row r="68" spans="1:8" x14ac:dyDescent="0.25">
      <c r="A68" s="201"/>
      <c r="B68" s="201"/>
      <c r="C68" s="201"/>
      <c r="D68" s="201"/>
      <c r="E68" s="201"/>
      <c r="F68" s="201"/>
      <c r="G68" s="201"/>
      <c r="H68" t="s">
        <v>1501</v>
      </c>
    </row>
    <row r="69" spans="1:8" x14ac:dyDescent="0.25">
      <c r="A69" s="201"/>
      <c r="B69" s="201"/>
      <c r="C69" s="201"/>
      <c r="D69" s="201"/>
      <c r="E69" s="201"/>
      <c r="F69" s="201"/>
      <c r="G69" s="201"/>
      <c r="H69" t="s">
        <v>1502</v>
      </c>
    </row>
    <row r="70" spans="1:8" x14ac:dyDescent="0.25">
      <c r="A70" s="201"/>
      <c r="B70" s="201"/>
      <c r="C70" s="201"/>
      <c r="D70" s="201"/>
      <c r="E70" s="201"/>
      <c r="F70" s="201"/>
      <c r="G70" s="201"/>
      <c r="H70" t="s">
        <v>1503</v>
      </c>
    </row>
    <row r="71" spans="1:8" x14ac:dyDescent="0.25">
      <c r="A71" s="201"/>
      <c r="B71" s="201"/>
      <c r="C71" s="201"/>
      <c r="D71" s="201"/>
      <c r="E71" s="201"/>
      <c r="F71" s="201"/>
      <c r="G71" s="201"/>
      <c r="H71" t="s">
        <v>1504</v>
      </c>
    </row>
    <row r="72" spans="1:8" x14ac:dyDescent="0.25">
      <c r="A72" s="201"/>
      <c r="B72" s="201"/>
      <c r="C72" s="201"/>
      <c r="D72" s="201"/>
      <c r="E72" s="201"/>
      <c r="F72" s="201"/>
      <c r="G72" s="201"/>
      <c r="H72" t="s">
        <v>1505</v>
      </c>
    </row>
    <row r="73" spans="1:8" x14ac:dyDescent="0.25">
      <c r="A73" s="201"/>
      <c r="B73" s="201"/>
      <c r="C73" s="201"/>
      <c r="D73" s="201"/>
      <c r="E73" s="201"/>
      <c r="F73" s="201"/>
      <c r="G73" s="201"/>
      <c r="H73" t="s">
        <v>1560</v>
      </c>
    </row>
    <row r="74" spans="1:8" x14ac:dyDescent="0.25">
      <c r="A74" s="201"/>
      <c r="B74" s="201"/>
      <c r="C74" s="201"/>
      <c r="D74" s="201"/>
      <c r="E74" s="201"/>
      <c r="F74" s="201"/>
      <c r="G74" s="201"/>
      <c r="H74" t="s">
        <v>1506</v>
      </c>
    </row>
    <row r="75" spans="1:8" x14ac:dyDescent="0.25">
      <c r="A75" s="201"/>
      <c r="B75" s="201"/>
      <c r="C75" s="201"/>
      <c r="D75" s="201"/>
      <c r="E75" s="201"/>
      <c r="F75" s="201"/>
      <c r="G75" s="201"/>
      <c r="H75" t="s">
        <v>1561</v>
      </c>
    </row>
    <row r="76" spans="1:8" x14ac:dyDescent="0.25">
      <c r="A76" s="201"/>
      <c r="B76" s="201"/>
      <c r="C76" s="201"/>
      <c r="D76" s="201"/>
      <c r="E76" s="201"/>
      <c r="F76" s="201"/>
      <c r="G76" s="201"/>
      <c r="H76" t="s">
        <v>1562</v>
      </c>
    </row>
    <row r="77" spans="1:8" x14ac:dyDescent="0.25">
      <c r="A77" s="201"/>
      <c r="B77" s="201"/>
      <c r="C77" s="201"/>
      <c r="D77" s="201"/>
      <c r="E77" s="201"/>
      <c r="F77" s="201"/>
      <c r="G77" s="201"/>
      <c r="H77" t="s">
        <v>1563</v>
      </c>
    </row>
    <row r="78" spans="1:8" x14ac:dyDescent="0.25">
      <c r="A78" s="201"/>
      <c r="B78" s="201"/>
      <c r="C78" s="201"/>
      <c r="D78" s="201"/>
      <c r="E78" s="201"/>
      <c r="F78" s="201"/>
      <c r="G78" s="201"/>
      <c r="H78" t="s">
        <v>1564</v>
      </c>
    </row>
    <row r="79" spans="1:8" x14ac:dyDescent="0.25">
      <c r="A79" s="201"/>
      <c r="B79" s="201"/>
      <c r="C79" s="201"/>
      <c r="D79" s="201"/>
      <c r="E79" s="201"/>
      <c r="F79" s="201"/>
      <c r="G79" s="201"/>
      <c r="H79" t="s">
        <v>1565</v>
      </c>
    </row>
    <row r="80" spans="1:8" x14ac:dyDescent="0.25">
      <c r="A80" s="201"/>
      <c r="B80" s="201"/>
      <c r="C80" s="201"/>
      <c r="D80" s="201"/>
      <c r="E80" s="201"/>
      <c r="F80" s="201"/>
      <c r="G80" s="201"/>
      <c r="H80" t="s">
        <v>1566</v>
      </c>
    </row>
    <row r="81" spans="1:8" x14ac:dyDescent="0.25">
      <c r="A81" s="201"/>
      <c r="B81" s="201"/>
      <c r="C81" s="201"/>
      <c r="D81" s="201"/>
      <c r="E81" s="201"/>
      <c r="F81" s="201"/>
      <c r="G81" s="201"/>
      <c r="H81" t="s">
        <v>1567</v>
      </c>
    </row>
    <row r="82" spans="1:8" x14ac:dyDescent="0.25">
      <c r="A82" s="201"/>
      <c r="B82" s="201"/>
      <c r="C82" s="201"/>
      <c r="D82" s="201"/>
      <c r="E82" s="201"/>
      <c r="F82" s="201"/>
      <c r="G82" s="201"/>
      <c r="H82" t="s">
        <v>1568</v>
      </c>
    </row>
    <row r="83" spans="1:8" x14ac:dyDescent="0.25">
      <c r="A83" s="201"/>
      <c r="B83" s="201"/>
      <c r="C83" s="201"/>
      <c r="D83" s="201"/>
      <c r="E83" s="201"/>
      <c r="F83" s="201"/>
      <c r="G83" s="201"/>
      <c r="H83" t="s">
        <v>1569</v>
      </c>
    </row>
    <row r="84" spans="1:8" x14ac:dyDescent="0.25">
      <c r="A84" s="201"/>
      <c r="B84" s="201"/>
      <c r="C84" s="201"/>
      <c r="D84" s="201"/>
      <c r="E84" s="201"/>
      <c r="F84" s="201"/>
      <c r="G84" s="201"/>
      <c r="H84" t="s">
        <v>1570</v>
      </c>
    </row>
    <row r="85" spans="1:8" x14ac:dyDescent="0.25">
      <c r="A85" s="201"/>
      <c r="B85" s="201"/>
      <c r="C85" s="201"/>
      <c r="D85" s="201"/>
      <c r="E85" s="201"/>
      <c r="F85" s="201"/>
      <c r="G85" s="201"/>
      <c r="H85" t="s">
        <v>1571</v>
      </c>
    </row>
    <row r="86" spans="1:8" x14ac:dyDescent="0.25">
      <c r="A86" s="201"/>
      <c r="B86" s="201"/>
      <c r="C86" s="201"/>
      <c r="D86" s="201"/>
      <c r="E86" s="201"/>
      <c r="F86" s="201"/>
      <c r="G86" s="201"/>
      <c r="H86" t="s">
        <v>1572</v>
      </c>
    </row>
    <row r="87" spans="1:8" x14ac:dyDescent="0.25">
      <c r="A87" s="201"/>
      <c r="B87" s="201"/>
      <c r="C87" s="201"/>
      <c r="D87" s="201"/>
      <c r="E87" s="201"/>
      <c r="F87" s="201"/>
      <c r="G87" s="201"/>
      <c r="H87" t="s">
        <v>1573</v>
      </c>
    </row>
    <row r="88" spans="1:8" x14ac:dyDescent="0.25">
      <c r="A88" s="201"/>
      <c r="B88" s="201"/>
      <c r="C88" s="201"/>
      <c r="D88" s="201"/>
      <c r="E88" s="201"/>
      <c r="F88" s="201"/>
      <c r="G88" s="201"/>
      <c r="H88" t="s">
        <v>1574</v>
      </c>
    </row>
    <row r="89" spans="1:8" x14ac:dyDescent="0.25">
      <c r="A89" s="201"/>
      <c r="B89" s="201"/>
      <c r="C89" s="201"/>
      <c r="D89" s="201"/>
      <c r="E89" s="201"/>
      <c r="F89" s="201"/>
      <c r="G89" s="201"/>
      <c r="H89" t="s">
        <v>1575</v>
      </c>
    </row>
    <row r="90" spans="1:8" x14ac:dyDescent="0.25">
      <c r="A90" s="201"/>
      <c r="B90" s="201"/>
      <c r="C90" s="201"/>
      <c r="D90" s="201"/>
      <c r="E90" s="201"/>
      <c r="F90" s="201"/>
      <c r="G90" s="201"/>
      <c r="H90" t="s">
        <v>1576</v>
      </c>
    </row>
    <row r="91" spans="1:8" x14ac:dyDescent="0.25">
      <c r="A91" s="201"/>
      <c r="B91" s="201"/>
      <c r="C91" s="201"/>
      <c r="D91" s="201"/>
      <c r="E91" s="201"/>
      <c r="F91" s="201"/>
      <c r="G91" s="201"/>
      <c r="H91" t="s">
        <v>1577</v>
      </c>
    </row>
    <row r="92" spans="1:8" x14ac:dyDescent="0.25">
      <c r="A92" s="201"/>
      <c r="B92" s="201"/>
      <c r="C92" s="201"/>
      <c r="D92" s="201"/>
      <c r="E92" s="201"/>
      <c r="F92" s="201"/>
      <c r="G92" s="201"/>
      <c r="H92" t="s">
        <v>1578</v>
      </c>
    </row>
    <row r="93" spans="1:8" x14ac:dyDescent="0.25">
      <c r="A93" s="201"/>
      <c r="B93" s="201"/>
      <c r="C93" s="201"/>
      <c r="D93" s="201"/>
      <c r="E93" s="201"/>
      <c r="F93" s="201"/>
      <c r="G93" s="201"/>
      <c r="H93" t="s">
        <v>1579</v>
      </c>
    </row>
    <row r="94" spans="1:8" x14ac:dyDescent="0.25">
      <c r="A94" s="201"/>
      <c r="B94" s="201"/>
      <c r="C94" s="201"/>
      <c r="D94" s="201"/>
      <c r="E94" s="201"/>
      <c r="F94" s="201"/>
      <c r="G94" s="201"/>
      <c r="H94" t="s">
        <v>1580</v>
      </c>
    </row>
    <row r="95" spans="1:8" x14ac:dyDescent="0.25">
      <c r="A95" s="201"/>
      <c r="B95" s="201"/>
      <c r="C95" s="201"/>
      <c r="D95" s="201"/>
      <c r="E95" s="201"/>
      <c r="F95" s="201"/>
      <c r="G95" s="201"/>
      <c r="H95" t="s">
        <v>1581</v>
      </c>
    </row>
    <row r="96" spans="1:8" x14ac:dyDescent="0.25">
      <c r="A96" s="201"/>
      <c r="B96" s="201"/>
      <c r="C96" s="201"/>
      <c r="D96" s="201"/>
      <c r="E96" s="201"/>
      <c r="F96" s="201"/>
      <c r="G96" s="201"/>
      <c r="H96" t="s">
        <v>1582</v>
      </c>
    </row>
    <row r="97" spans="1:8" x14ac:dyDescent="0.25">
      <c r="A97" s="201"/>
      <c r="B97" s="201"/>
      <c r="C97" s="201"/>
      <c r="D97" s="201"/>
      <c r="E97" s="201"/>
      <c r="F97" s="201"/>
      <c r="G97" s="201"/>
      <c r="H97" t="s">
        <v>1583</v>
      </c>
    </row>
    <row r="98" spans="1:8" x14ac:dyDescent="0.25">
      <c r="A98" s="201"/>
      <c r="B98" s="201"/>
      <c r="C98" s="201"/>
      <c r="D98" s="201"/>
      <c r="E98" s="201"/>
      <c r="F98" s="201"/>
      <c r="G98" s="201"/>
      <c r="H98" t="s">
        <v>1584</v>
      </c>
    </row>
    <row r="99" spans="1:8" x14ac:dyDescent="0.25">
      <c r="A99" s="201"/>
      <c r="B99" s="201"/>
      <c r="C99" s="201"/>
      <c r="D99" s="201"/>
      <c r="E99" s="201"/>
      <c r="F99" s="201"/>
      <c r="G99" s="201"/>
      <c r="H99" t="s">
        <v>1585</v>
      </c>
    </row>
    <row r="100" spans="1:8" x14ac:dyDescent="0.25">
      <c r="A100" s="201"/>
      <c r="B100" s="201"/>
      <c r="C100" s="201"/>
      <c r="D100" s="201"/>
      <c r="E100" s="201"/>
      <c r="F100" s="201"/>
      <c r="G100" s="201"/>
      <c r="H100" t="s">
        <v>1586</v>
      </c>
    </row>
    <row r="101" spans="1:8" x14ac:dyDescent="0.25">
      <c r="A101" s="201"/>
      <c r="B101" s="201"/>
      <c r="C101" s="201"/>
      <c r="D101" s="201"/>
      <c r="E101" s="201"/>
      <c r="F101" s="201"/>
      <c r="G101" s="201"/>
      <c r="H101" t="s">
        <v>1587</v>
      </c>
    </row>
    <row r="102" spans="1:8" x14ac:dyDescent="0.25">
      <c r="A102" s="201"/>
      <c r="B102" s="201"/>
      <c r="C102" s="201"/>
      <c r="D102" s="201"/>
      <c r="E102" s="201"/>
      <c r="F102" s="201"/>
      <c r="G102" s="201"/>
      <c r="H102" t="s">
        <v>1588</v>
      </c>
    </row>
    <row r="103" spans="1:8" x14ac:dyDescent="0.25">
      <c r="A103" s="201"/>
      <c r="B103" s="201"/>
      <c r="C103" s="201"/>
      <c r="D103" s="201"/>
      <c r="E103" s="201"/>
      <c r="F103" s="201"/>
      <c r="G103" s="201"/>
      <c r="H103" t="s">
        <v>1589</v>
      </c>
    </row>
    <row r="104" spans="1:8" x14ac:dyDescent="0.25">
      <c r="A104" s="201"/>
      <c r="B104" s="201"/>
      <c r="C104" s="201"/>
      <c r="D104" s="201"/>
      <c r="E104" s="201"/>
      <c r="F104" s="201"/>
      <c r="G104" s="201"/>
      <c r="H104" t="s">
        <v>1590</v>
      </c>
    </row>
    <row r="105" spans="1:8" x14ac:dyDescent="0.25">
      <c r="A105" s="201"/>
      <c r="B105" s="201"/>
      <c r="C105" s="201"/>
      <c r="D105" s="201"/>
      <c r="E105" s="201"/>
      <c r="F105" s="201"/>
      <c r="G105" s="201"/>
      <c r="H105" t="s">
        <v>1591</v>
      </c>
    </row>
    <row r="106" spans="1:8" x14ac:dyDescent="0.25">
      <c r="A106" s="201"/>
      <c r="B106" s="201"/>
      <c r="C106" s="201"/>
      <c r="D106" s="201"/>
      <c r="E106" s="201"/>
      <c r="F106" s="201"/>
      <c r="G106" s="201"/>
      <c r="H106" t="s">
        <v>1592</v>
      </c>
    </row>
    <row r="107" spans="1:8" x14ac:dyDescent="0.25">
      <c r="A107" s="201"/>
      <c r="B107" s="201"/>
      <c r="C107" s="201"/>
      <c r="D107" s="201"/>
      <c r="E107" s="201"/>
      <c r="F107" s="201"/>
      <c r="G107" s="201"/>
      <c r="H107" t="s">
        <v>1593</v>
      </c>
    </row>
    <row r="108" spans="1:8" x14ac:dyDescent="0.25">
      <c r="A108" s="201"/>
      <c r="B108" s="201"/>
      <c r="C108" s="201"/>
      <c r="D108" s="201"/>
      <c r="E108" s="201"/>
      <c r="F108" s="201"/>
      <c r="G108" s="201"/>
      <c r="H108" t="s">
        <v>1594</v>
      </c>
    </row>
    <row r="109" spans="1:8" x14ac:dyDescent="0.25">
      <c r="A109" s="201"/>
      <c r="B109" s="201"/>
      <c r="C109" s="201"/>
      <c r="D109" s="201"/>
      <c r="E109" s="201"/>
      <c r="F109" s="201"/>
      <c r="G109" s="201"/>
      <c r="H109" t="s">
        <v>1595</v>
      </c>
    </row>
    <row r="110" spans="1:8" x14ac:dyDescent="0.25">
      <c r="A110" s="201"/>
      <c r="B110" s="201"/>
      <c r="C110" s="201"/>
      <c r="D110" s="201"/>
      <c r="E110" s="201"/>
      <c r="F110" s="201"/>
      <c r="G110" s="201"/>
      <c r="H110" t="s">
        <v>1596</v>
      </c>
    </row>
    <row r="111" spans="1:8" x14ac:dyDescent="0.25">
      <c r="A111" s="201"/>
      <c r="B111" s="201"/>
      <c r="C111" s="201"/>
      <c r="D111" s="201"/>
      <c r="E111" s="201"/>
      <c r="F111" s="201"/>
      <c r="G111" s="201"/>
      <c r="H111" t="s">
        <v>1597</v>
      </c>
    </row>
    <row r="112" spans="1:8" x14ac:dyDescent="0.25">
      <c r="A112" s="201"/>
      <c r="B112" s="201"/>
      <c r="C112" s="201"/>
      <c r="D112" s="201"/>
      <c r="E112" s="201"/>
      <c r="F112" s="201"/>
      <c r="G112" s="201"/>
      <c r="H112" t="s">
        <v>1459</v>
      </c>
    </row>
    <row r="113" spans="1:8" x14ac:dyDescent="0.25">
      <c r="A113" s="201"/>
      <c r="B113" s="201"/>
      <c r="C113" s="201"/>
      <c r="D113" s="201"/>
      <c r="E113" s="201"/>
      <c r="F113" s="201"/>
      <c r="G113" s="201"/>
      <c r="H113" t="s">
        <v>1460</v>
      </c>
    </row>
    <row r="114" spans="1:8" x14ac:dyDescent="0.25">
      <c r="A114" s="201"/>
      <c r="B114" s="201"/>
      <c r="C114" s="201"/>
      <c r="D114" s="201"/>
      <c r="E114" s="201"/>
      <c r="F114" s="201"/>
      <c r="G114" s="201"/>
      <c r="H114" t="s">
        <v>1600</v>
      </c>
    </row>
    <row r="115" spans="1:8" x14ac:dyDescent="0.25">
      <c r="A115" s="201"/>
      <c r="B115" s="201"/>
      <c r="C115" s="201"/>
      <c r="D115" s="201"/>
      <c r="E115" s="201"/>
      <c r="F115" s="201"/>
      <c r="G115" s="201"/>
      <c r="H115" t="s">
        <v>1461</v>
      </c>
    </row>
    <row r="116" spans="1:8" x14ac:dyDescent="0.25">
      <c r="A116" s="201"/>
      <c r="B116" s="201"/>
      <c r="C116" s="201"/>
      <c r="D116" s="201"/>
      <c r="E116" s="201"/>
      <c r="F116" s="201"/>
      <c r="G116" s="201"/>
      <c r="H116" t="s">
        <v>1507</v>
      </c>
    </row>
    <row r="117" spans="1:8" x14ac:dyDescent="0.25">
      <c r="A117" s="201"/>
      <c r="B117" s="201"/>
      <c r="C117" s="201"/>
      <c r="D117" s="201"/>
      <c r="E117" s="201"/>
      <c r="F117" s="201"/>
      <c r="G117" s="201"/>
      <c r="H117" t="s">
        <v>1508</v>
      </c>
    </row>
    <row r="118" spans="1:8" x14ac:dyDescent="0.25">
      <c r="A118" s="201"/>
      <c r="B118" s="201"/>
      <c r="C118" s="201"/>
      <c r="D118" s="201"/>
      <c r="E118" s="201"/>
      <c r="F118" s="201"/>
      <c r="G118" s="201"/>
      <c r="H118" t="s">
        <v>1602</v>
      </c>
    </row>
    <row r="119" spans="1:8" x14ac:dyDescent="0.25">
      <c r="A119" s="201"/>
      <c r="B119" s="201"/>
      <c r="C119" s="201"/>
      <c r="D119" s="201"/>
      <c r="E119" s="201"/>
      <c r="F119" s="201"/>
      <c r="G119" s="201"/>
      <c r="H119" t="s">
        <v>1598</v>
      </c>
    </row>
    <row r="120" spans="1:8" x14ac:dyDescent="0.25">
      <c r="A120" s="201"/>
      <c r="B120" s="201"/>
      <c r="C120" s="201"/>
      <c r="D120" s="201"/>
      <c r="E120" s="201"/>
      <c r="F120" s="201"/>
      <c r="G120" s="201"/>
      <c r="H120" t="s">
        <v>1603</v>
      </c>
    </row>
    <row r="121" spans="1:8" x14ac:dyDescent="0.25">
      <c r="A121" s="201"/>
      <c r="B121" s="201"/>
      <c r="C121" s="201"/>
      <c r="D121" s="201"/>
      <c r="E121" s="201"/>
      <c r="F121" s="201"/>
      <c r="G121" s="201"/>
      <c r="H121" t="s">
        <v>1604</v>
      </c>
    </row>
    <row r="122" spans="1:8" x14ac:dyDescent="0.25">
      <c r="A122" s="201"/>
      <c r="B122" s="201"/>
      <c r="C122" s="201"/>
      <c r="D122" s="201"/>
      <c r="E122" s="201"/>
      <c r="F122" s="201"/>
      <c r="G122" s="201"/>
      <c r="H122" t="s">
        <v>1605</v>
      </c>
    </row>
    <row r="123" spans="1:8" x14ac:dyDescent="0.25">
      <c r="A123" s="201"/>
      <c r="B123" s="201"/>
      <c r="C123" s="201"/>
      <c r="D123" s="201"/>
      <c r="E123" s="201"/>
      <c r="F123" s="201"/>
      <c r="G123" s="201"/>
      <c r="H123" t="s">
        <v>1606</v>
      </c>
    </row>
    <row r="124" spans="1:8" x14ac:dyDescent="0.25">
      <c r="A124" s="201"/>
      <c r="B124" s="201"/>
      <c r="C124" s="201"/>
      <c r="D124" s="201"/>
      <c r="E124" s="201"/>
      <c r="F124" s="201"/>
      <c r="G124" s="201"/>
      <c r="H124" t="s">
        <v>1607</v>
      </c>
    </row>
    <row r="125" spans="1:8" x14ac:dyDescent="0.25">
      <c r="A125" s="201"/>
      <c r="B125" s="201"/>
      <c r="C125" s="201"/>
      <c r="D125" s="201"/>
      <c r="E125" s="201"/>
      <c r="F125" s="201"/>
      <c r="G125" s="201"/>
      <c r="H125" t="s">
        <v>1608</v>
      </c>
    </row>
    <row r="126" spans="1:8" x14ac:dyDescent="0.25">
      <c r="A126" s="201"/>
      <c r="B126" s="201"/>
      <c r="C126" s="201"/>
      <c r="D126" s="201"/>
      <c r="E126" s="201"/>
      <c r="F126" s="201"/>
      <c r="G126" s="201"/>
      <c r="H126" t="s">
        <v>1609</v>
      </c>
    </row>
    <row r="127" spans="1:8" x14ac:dyDescent="0.25">
      <c r="A127" s="201"/>
      <c r="B127" s="201"/>
      <c r="C127" s="201"/>
      <c r="D127" s="201"/>
      <c r="E127" s="201"/>
      <c r="F127" s="201"/>
      <c r="G127" s="201"/>
      <c r="H127" t="s">
        <v>1610</v>
      </c>
    </row>
    <row r="128" spans="1:8" x14ac:dyDescent="0.25">
      <c r="A128" s="201"/>
      <c r="B128" s="201"/>
      <c r="C128" s="201"/>
      <c r="D128" s="201"/>
      <c r="E128" s="201"/>
      <c r="F128" s="201"/>
      <c r="G128" s="201"/>
      <c r="H128" t="s">
        <v>1611</v>
      </c>
    </row>
    <row r="129" spans="1:8" x14ac:dyDescent="0.25">
      <c r="A129" s="201"/>
      <c r="B129" s="201"/>
      <c r="C129" s="201"/>
      <c r="D129" s="201"/>
      <c r="E129" s="201"/>
      <c r="F129" s="201"/>
      <c r="G129" s="201"/>
      <c r="H129" t="s">
        <v>1612</v>
      </c>
    </row>
    <row r="130" spans="1:8" x14ac:dyDescent="0.25">
      <c r="A130" s="201"/>
      <c r="B130" s="201"/>
      <c r="C130" s="201"/>
      <c r="D130" s="201"/>
      <c r="E130" s="201"/>
      <c r="F130" s="201"/>
      <c r="G130" s="201"/>
      <c r="H130" t="s">
        <v>1614</v>
      </c>
    </row>
    <row r="131" spans="1:8" x14ac:dyDescent="0.25">
      <c r="A131" s="201"/>
      <c r="B131" s="201"/>
      <c r="C131" s="201"/>
      <c r="D131" s="201"/>
      <c r="E131" s="201"/>
      <c r="F131" s="201"/>
      <c r="G131" s="201"/>
      <c r="H131" t="s">
        <v>1616</v>
      </c>
    </row>
    <row r="132" spans="1:8" x14ac:dyDescent="0.25">
      <c r="A132" s="201"/>
      <c r="B132" s="201"/>
      <c r="C132" s="201"/>
      <c r="D132" s="201"/>
      <c r="E132" s="201"/>
      <c r="F132" s="201"/>
      <c r="G132" s="201"/>
      <c r="H132" t="s">
        <v>1462</v>
      </c>
    </row>
    <row r="133" spans="1:8" x14ac:dyDescent="0.25">
      <c r="A133" s="201"/>
      <c r="B133" s="201"/>
      <c r="C133" s="201"/>
      <c r="D133" s="201"/>
      <c r="E133" s="201"/>
      <c r="F133" s="201"/>
      <c r="G133" s="201"/>
      <c r="H133" t="s">
        <v>1463</v>
      </c>
    </row>
    <row r="134" spans="1:8" x14ac:dyDescent="0.25">
      <c r="A134" s="201"/>
      <c r="B134" s="201"/>
      <c r="C134" s="201"/>
      <c r="D134" s="201"/>
      <c r="E134" s="201"/>
      <c r="F134" s="201"/>
      <c r="G134" s="201"/>
      <c r="H134" t="s">
        <v>1617</v>
      </c>
    </row>
    <row r="135" spans="1:8" x14ac:dyDescent="0.25">
      <c r="A135" s="201"/>
      <c r="B135" s="201"/>
      <c r="C135" s="201"/>
      <c r="D135" s="201"/>
      <c r="E135" s="201"/>
      <c r="F135" s="201"/>
      <c r="G135" s="201"/>
      <c r="H135" t="s">
        <v>1618</v>
      </c>
    </row>
    <row r="136" spans="1:8" x14ac:dyDescent="0.25">
      <c r="A136" s="201"/>
      <c r="B136" s="201"/>
      <c r="C136" s="201"/>
      <c r="D136" s="201"/>
      <c r="E136" s="201"/>
      <c r="F136" s="201"/>
      <c r="G136" s="201"/>
      <c r="H136" t="s">
        <v>1619</v>
      </c>
    </row>
    <row r="137" spans="1:8" x14ac:dyDescent="0.25">
      <c r="A137" s="201"/>
      <c r="B137" s="201"/>
      <c r="C137" s="201"/>
      <c r="D137" s="201"/>
      <c r="E137" s="201"/>
      <c r="F137" s="201"/>
      <c r="G137" s="201"/>
      <c r="H137" t="s">
        <v>1620</v>
      </c>
    </row>
    <row r="138" spans="1:8" x14ac:dyDescent="0.25">
      <c r="A138" s="201"/>
      <c r="B138" s="201"/>
      <c r="C138" s="201"/>
      <c r="D138" s="201"/>
      <c r="E138" s="201"/>
      <c r="F138" s="201"/>
      <c r="G138" s="201"/>
      <c r="H138" t="s">
        <v>1621</v>
      </c>
    </row>
    <row r="139" spans="1:8" x14ac:dyDescent="0.25">
      <c r="A139" s="201"/>
      <c r="B139" s="201"/>
      <c r="C139" s="201"/>
      <c r="D139" s="201"/>
      <c r="E139" s="201"/>
      <c r="F139" s="201"/>
      <c r="G139" s="201"/>
      <c r="H139" t="s">
        <v>1622</v>
      </c>
    </row>
    <row r="140" spans="1:8" x14ac:dyDescent="0.25">
      <c r="A140" s="201"/>
      <c r="B140" s="201"/>
      <c r="C140" s="201"/>
      <c r="D140" s="201"/>
      <c r="E140" s="201"/>
      <c r="F140" s="201"/>
      <c r="G140" s="201"/>
      <c r="H140" t="s">
        <v>1623</v>
      </c>
    </row>
    <row r="141" spans="1:8" x14ac:dyDescent="0.25">
      <c r="A141" s="201"/>
      <c r="B141" s="201"/>
      <c r="C141" s="201"/>
      <c r="D141" s="201"/>
      <c r="E141" s="201"/>
      <c r="F141" s="201"/>
      <c r="G141" s="201"/>
      <c r="H141" t="s">
        <v>1624</v>
      </c>
    </row>
    <row r="142" spans="1:8" x14ac:dyDescent="0.25">
      <c r="A142" s="201"/>
      <c r="B142" s="201"/>
      <c r="C142" s="201"/>
      <c r="D142" s="201"/>
      <c r="E142" s="201"/>
      <c r="F142" s="201"/>
      <c r="G142" s="201"/>
      <c r="H142" t="s">
        <v>1625</v>
      </c>
    </row>
    <row r="143" spans="1:8" x14ac:dyDescent="0.25">
      <c r="A143" s="201"/>
      <c r="B143" s="201"/>
      <c r="C143" s="201"/>
      <c r="D143" s="201"/>
      <c r="E143" s="201"/>
      <c r="F143" s="201"/>
      <c r="G143" s="201"/>
      <c r="H143" t="s">
        <v>1626</v>
      </c>
    </row>
    <row r="144" spans="1:8" x14ac:dyDescent="0.25">
      <c r="A144" s="201"/>
      <c r="B144" s="201"/>
      <c r="C144" s="201"/>
      <c r="D144" s="201"/>
      <c r="E144" s="201"/>
      <c r="F144" s="201"/>
      <c r="G144" s="201"/>
      <c r="H144" t="s">
        <v>1627</v>
      </c>
    </row>
    <row r="145" spans="1:8" x14ac:dyDescent="0.25">
      <c r="A145" s="201"/>
      <c r="B145" s="201"/>
      <c r="C145" s="201"/>
      <c r="D145" s="201"/>
      <c r="E145" s="201"/>
      <c r="F145" s="201"/>
      <c r="G145" s="201"/>
      <c r="H145" t="s">
        <v>1628</v>
      </c>
    </row>
    <row r="146" spans="1:8" x14ac:dyDescent="0.25">
      <c r="A146" s="201"/>
      <c r="B146" s="201"/>
      <c r="C146" s="201"/>
      <c r="D146" s="201"/>
      <c r="E146" s="201"/>
      <c r="F146" s="201"/>
      <c r="G146" s="201"/>
      <c r="H146" t="s">
        <v>1629</v>
      </c>
    </row>
    <row r="147" spans="1:8" x14ac:dyDescent="0.25">
      <c r="A147" s="201"/>
      <c r="B147" s="201"/>
      <c r="C147" s="201"/>
      <c r="D147" s="201"/>
      <c r="E147" s="201"/>
      <c r="F147" s="201"/>
      <c r="G147" s="201"/>
      <c r="H147" t="s">
        <v>1630</v>
      </c>
    </row>
    <row r="148" spans="1:8" x14ac:dyDescent="0.25">
      <c r="A148" s="201"/>
      <c r="B148" s="201"/>
      <c r="C148" s="201"/>
      <c r="D148" s="201"/>
      <c r="E148" s="201"/>
      <c r="F148" s="201"/>
      <c r="G148" s="201"/>
      <c r="H148" t="s">
        <v>1631</v>
      </c>
    </row>
    <row r="149" spans="1:8" x14ac:dyDescent="0.25">
      <c r="A149" s="201"/>
      <c r="B149" s="201"/>
      <c r="C149" s="201"/>
      <c r="D149" s="201"/>
      <c r="E149" s="201"/>
      <c r="F149" s="201"/>
      <c r="G149" s="201"/>
      <c r="H149" t="s">
        <v>1632</v>
      </c>
    </row>
    <row r="150" spans="1:8" x14ac:dyDescent="0.25">
      <c r="A150" s="201"/>
      <c r="B150" s="201"/>
      <c r="C150" s="201"/>
      <c r="D150" s="201"/>
      <c r="E150" s="201"/>
      <c r="F150" s="201"/>
      <c r="G150" s="201"/>
      <c r="H150" t="s">
        <v>1633</v>
      </c>
    </row>
    <row r="151" spans="1:8" x14ac:dyDescent="0.25">
      <c r="A151" s="201"/>
      <c r="B151" s="201"/>
      <c r="C151" s="201"/>
      <c r="D151" s="201"/>
      <c r="E151" s="201"/>
      <c r="F151" s="201"/>
      <c r="G151" s="201"/>
      <c r="H151" t="s">
        <v>1634</v>
      </c>
    </row>
    <row r="152" spans="1:8" x14ac:dyDescent="0.25">
      <c r="A152" s="201"/>
      <c r="B152" s="201"/>
      <c r="C152" s="201"/>
      <c r="D152" s="201"/>
      <c r="E152" s="201"/>
      <c r="F152" s="201"/>
      <c r="G152" s="201"/>
      <c r="H152" t="s">
        <v>1635</v>
      </c>
    </row>
    <row r="153" spans="1:8" x14ac:dyDescent="0.25">
      <c r="A153" s="201"/>
      <c r="B153" s="201"/>
      <c r="C153" s="201"/>
      <c r="D153" s="201"/>
      <c r="E153" s="201"/>
      <c r="F153" s="201"/>
      <c r="G153" s="201"/>
      <c r="H153" t="s">
        <v>1636</v>
      </c>
    </row>
    <row r="154" spans="1:8" x14ac:dyDescent="0.25">
      <c r="A154" s="201"/>
      <c r="B154" s="201"/>
      <c r="C154" s="201"/>
      <c r="D154" s="201"/>
      <c r="E154" s="201"/>
      <c r="F154" s="201"/>
      <c r="G154" s="201"/>
      <c r="H154" t="s">
        <v>1637</v>
      </c>
    </row>
    <row r="155" spans="1:8" x14ac:dyDescent="0.25">
      <c r="A155" s="201"/>
      <c r="B155" s="201"/>
      <c r="C155" s="201"/>
      <c r="D155" s="201"/>
      <c r="E155" s="201"/>
      <c r="F155" s="201"/>
      <c r="G155" s="201"/>
      <c r="H155" t="s">
        <v>1638</v>
      </c>
    </row>
    <row r="156" spans="1:8" x14ac:dyDescent="0.25">
      <c r="A156" s="201"/>
      <c r="B156" s="201"/>
      <c r="C156" s="201"/>
      <c r="D156" s="201"/>
      <c r="E156" s="201"/>
      <c r="F156" s="201"/>
      <c r="G156" s="201"/>
      <c r="H156" t="s">
        <v>1639</v>
      </c>
    </row>
    <row r="157" spans="1:8" x14ac:dyDescent="0.25">
      <c r="A157" s="201"/>
      <c r="B157" s="201"/>
      <c r="C157" s="201"/>
      <c r="D157" s="201"/>
      <c r="E157" s="201"/>
      <c r="F157" s="201"/>
      <c r="G157" s="201"/>
      <c r="H157" t="s">
        <v>1640</v>
      </c>
    </row>
    <row r="158" spans="1:8" x14ac:dyDescent="0.25">
      <c r="A158" s="201"/>
      <c r="B158" s="201"/>
      <c r="C158" s="201"/>
      <c r="D158" s="201"/>
      <c r="E158" s="201"/>
      <c r="F158" s="201"/>
      <c r="G158" s="201"/>
      <c r="H158" t="s">
        <v>1641</v>
      </c>
    </row>
    <row r="159" spans="1:8" x14ac:dyDescent="0.25">
      <c r="A159" s="201"/>
      <c r="B159" s="201"/>
      <c r="C159" s="201"/>
      <c r="D159" s="201"/>
      <c r="E159" s="201"/>
      <c r="F159" s="201"/>
      <c r="G159" s="201"/>
      <c r="H159" t="s">
        <v>1642</v>
      </c>
    </row>
    <row r="160" spans="1:8" x14ac:dyDescent="0.25">
      <c r="A160" s="201"/>
      <c r="B160" s="201"/>
      <c r="C160" s="201"/>
      <c r="D160" s="201"/>
      <c r="E160" s="201"/>
      <c r="F160" s="201"/>
      <c r="G160" s="201"/>
      <c r="H160" t="s">
        <v>1643</v>
      </c>
    </row>
    <row r="161" spans="1:8" x14ac:dyDescent="0.25">
      <c r="A161" s="201"/>
      <c r="B161" s="201"/>
      <c r="C161" s="201"/>
      <c r="D161" s="201"/>
      <c r="E161" s="201"/>
      <c r="F161" s="201"/>
      <c r="G161" s="201"/>
      <c r="H161" t="s">
        <v>1644</v>
      </c>
    </row>
    <row r="162" spans="1:8" x14ac:dyDescent="0.25">
      <c r="A162" s="201"/>
      <c r="B162" s="201"/>
      <c r="C162" s="201"/>
      <c r="D162" s="201"/>
      <c r="E162" s="201"/>
      <c r="F162" s="201"/>
      <c r="G162" s="201"/>
      <c r="H162" t="s">
        <v>1645</v>
      </c>
    </row>
    <row r="163" spans="1:8" x14ac:dyDescent="0.25">
      <c r="A163" s="201"/>
      <c r="B163" s="201"/>
      <c r="C163" s="201"/>
      <c r="D163" s="201"/>
      <c r="E163" s="201"/>
      <c r="F163" s="201"/>
      <c r="G163" s="201"/>
      <c r="H163" t="s">
        <v>1646</v>
      </c>
    </row>
    <row r="164" spans="1:8" x14ac:dyDescent="0.25">
      <c r="A164" s="201"/>
      <c r="B164" s="201"/>
      <c r="C164" s="201"/>
      <c r="D164" s="201"/>
      <c r="E164" s="201"/>
      <c r="F164" s="201"/>
      <c r="G164" s="201"/>
      <c r="H164" t="s">
        <v>1647</v>
      </c>
    </row>
    <row r="165" spans="1:8" x14ac:dyDescent="0.25">
      <c r="A165" s="201"/>
      <c r="B165" s="201"/>
      <c r="C165" s="201"/>
      <c r="D165" s="201"/>
      <c r="E165" s="201"/>
      <c r="F165" s="201"/>
      <c r="G165" s="201"/>
      <c r="H165" t="s">
        <v>1648</v>
      </c>
    </row>
    <row r="166" spans="1:8" x14ac:dyDescent="0.25">
      <c r="A166" s="201"/>
      <c r="B166" s="201"/>
      <c r="C166" s="201"/>
      <c r="D166" s="201"/>
      <c r="E166" s="201"/>
      <c r="F166" s="201"/>
      <c r="G166" s="201"/>
      <c r="H166" t="s">
        <v>1649</v>
      </c>
    </row>
    <row r="167" spans="1:8" x14ac:dyDescent="0.25">
      <c r="A167" s="201"/>
      <c r="B167" s="201"/>
      <c r="C167" s="201"/>
      <c r="D167" s="201"/>
      <c r="E167" s="201"/>
      <c r="F167" s="201"/>
      <c r="G167" s="201"/>
      <c r="H167" t="s">
        <v>1650</v>
      </c>
    </row>
    <row r="168" spans="1:8" x14ac:dyDescent="0.25">
      <c r="A168" s="201"/>
      <c r="B168" s="201"/>
      <c r="C168" s="201"/>
      <c r="D168" s="201"/>
      <c r="E168" s="201"/>
      <c r="F168" s="201"/>
      <c r="G168" s="201"/>
      <c r="H168" t="s">
        <v>1464</v>
      </c>
    </row>
    <row r="169" spans="1:8" x14ac:dyDescent="0.25">
      <c r="A169" s="201"/>
      <c r="B169" s="201"/>
      <c r="C169" s="201"/>
      <c r="D169" s="201"/>
      <c r="E169" s="201"/>
      <c r="F169" s="201"/>
      <c r="G169" s="201"/>
      <c r="H169" t="s">
        <v>1465</v>
      </c>
    </row>
    <row r="170" spans="1:8" x14ac:dyDescent="0.25">
      <c r="A170" s="201"/>
      <c r="B170" s="201"/>
      <c r="C170" s="201"/>
      <c r="D170" s="201"/>
      <c r="E170" s="201"/>
      <c r="F170" s="201"/>
      <c r="G170" s="201"/>
      <c r="H170" t="s">
        <v>1652</v>
      </c>
    </row>
    <row r="171" spans="1:8" x14ac:dyDescent="0.25">
      <c r="A171" s="201"/>
      <c r="B171" s="201"/>
      <c r="C171" s="201"/>
      <c r="D171" s="201"/>
      <c r="E171" s="201"/>
      <c r="F171" s="201"/>
      <c r="G171" s="201"/>
      <c r="H171" t="s">
        <v>1653</v>
      </c>
    </row>
    <row r="172" spans="1:8" x14ac:dyDescent="0.25">
      <c r="A172" s="201"/>
      <c r="B172" s="201"/>
      <c r="C172" s="201"/>
      <c r="D172" s="201"/>
      <c r="E172" s="201"/>
      <c r="F172" s="201"/>
      <c r="G172" s="201"/>
      <c r="H172" t="s">
        <v>1654</v>
      </c>
    </row>
    <row r="173" spans="1:8" x14ac:dyDescent="0.25">
      <c r="A173" s="201"/>
      <c r="B173" s="201"/>
      <c r="C173" s="201"/>
      <c r="D173" s="201"/>
      <c r="E173" s="201"/>
      <c r="F173" s="201"/>
      <c r="G173" s="201"/>
      <c r="H173" t="s">
        <v>1655</v>
      </c>
    </row>
    <row r="174" spans="1:8" x14ac:dyDescent="0.25">
      <c r="A174" s="201"/>
      <c r="B174" s="201"/>
      <c r="C174" s="201"/>
      <c r="D174" s="201"/>
      <c r="E174" s="201"/>
      <c r="F174" s="201"/>
      <c r="G174" s="201"/>
      <c r="H174" t="s">
        <v>1656</v>
      </c>
    </row>
    <row r="175" spans="1:8" x14ac:dyDescent="0.25">
      <c r="A175" s="201"/>
      <c r="B175" s="201"/>
      <c r="C175" s="201"/>
      <c r="D175" s="201"/>
      <c r="E175" s="201"/>
      <c r="F175" s="201"/>
      <c r="G175" s="201"/>
      <c r="H175" t="s">
        <v>1657</v>
      </c>
    </row>
    <row r="176" spans="1:8" x14ac:dyDescent="0.25">
      <c r="A176" s="201"/>
      <c r="B176" s="201"/>
      <c r="C176" s="201"/>
      <c r="D176" s="201"/>
      <c r="E176" s="201"/>
      <c r="F176" s="201"/>
      <c r="G176" s="201"/>
      <c r="H176" t="s">
        <v>1658</v>
      </c>
    </row>
    <row r="177" spans="1:8" x14ac:dyDescent="0.25">
      <c r="A177" s="201"/>
      <c r="B177" s="201"/>
      <c r="C177" s="201"/>
      <c r="D177" s="201"/>
      <c r="E177" s="201"/>
      <c r="F177" s="201"/>
      <c r="G177" s="201"/>
      <c r="H177" t="s">
        <v>1659</v>
      </c>
    </row>
    <row r="178" spans="1:8" x14ac:dyDescent="0.25">
      <c r="A178" s="201"/>
      <c r="B178" s="201"/>
      <c r="C178" s="201"/>
      <c r="D178" s="201"/>
      <c r="E178" s="201"/>
      <c r="F178" s="201"/>
      <c r="G178" s="201"/>
      <c r="H178" t="s">
        <v>1660</v>
      </c>
    </row>
    <row r="179" spans="1:8" x14ac:dyDescent="0.25">
      <c r="A179" s="201"/>
      <c r="B179" s="201"/>
      <c r="C179" s="201"/>
      <c r="D179" s="201"/>
      <c r="E179" s="201"/>
      <c r="F179" s="201"/>
      <c r="G179" s="201"/>
      <c r="H179" t="s">
        <v>1661</v>
      </c>
    </row>
    <row r="180" spans="1:8" x14ac:dyDescent="0.25">
      <c r="A180" s="201"/>
      <c r="B180" s="201"/>
      <c r="C180" s="201"/>
      <c r="D180" s="201"/>
      <c r="E180" s="201"/>
      <c r="F180" s="201"/>
      <c r="G180" s="201"/>
      <c r="H180" t="s">
        <v>1662</v>
      </c>
    </row>
    <row r="181" spans="1:8" x14ac:dyDescent="0.25">
      <c r="A181" s="201"/>
      <c r="B181" s="201"/>
      <c r="C181" s="201"/>
      <c r="D181" s="201"/>
      <c r="E181" s="201"/>
      <c r="F181" s="201"/>
      <c r="G181" s="201"/>
      <c r="H181" t="s">
        <v>1663</v>
      </c>
    </row>
    <row r="182" spans="1:8" x14ac:dyDescent="0.25">
      <c r="A182" s="201"/>
      <c r="B182" s="201"/>
      <c r="C182" s="201"/>
      <c r="D182" s="201"/>
      <c r="E182" s="201"/>
      <c r="F182" s="201"/>
      <c r="G182" s="201"/>
      <c r="H182" t="s">
        <v>1664</v>
      </c>
    </row>
    <row r="183" spans="1:8" x14ac:dyDescent="0.25">
      <c r="A183" s="201"/>
      <c r="B183" s="201"/>
      <c r="C183" s="201"/>
      <c r="D183" s="201"/>
      <c r="E183" s="201"/>
      <c r="F183" s="201"/>
      <c r="G183" s="201"/>
      <c r="H183" t="s">
        <v>1665</v>
      </c>
    </row>
    <row r="184" spans="1:8" x14ac:dyDescent="0.25">
      <c r="A184" s="201"/>
      <c r="B184" s="201"/>
      <c r="C184" s="201"/>
      <c r="D184" s="201"/>
      <c r="E184" s="201"/>
      <c r="F184" s="201"/>
      <c r="G184" s="201"/>
      <c r="H184" t="s">
        <v>1666</v>
      </c>
    </row>
    <row r="185" spans="1:8" x14ac:dyDescent="0.25">
      <c r="A185" s="201"/>
      <c r="B185" s="201"/>
      <c r="C185" s="201"/>
      <c r="D185" s="201"/>
      <c r="E185" s="201"/>
      <c r="F185" s="201"/>
      <c r="G185" s="201"/>
      <c r="H185" t="s">
        <v>1667</v>
      </c>
    </row>
    <row r="186" spans="1:8" x14ac:dyDescent="0.25">
      <c r="A186" s="201"/>
      <c r="B186" s="201"/>
      <c r="C186" s="201"/>
      <c r="D186" s="201"/>
      <c r="E186" s="201"/>
      <c r="F186" s="201"/>
      <c r="G186" s="201"/>
      <c r="H186" t="s">
        <v>1668</v>
      </c>
    </row>
    <row r="187" spans="1:8" x14ac:dyDescent="0.25">
      <c r="A187" s="201"/>
      <c r="B187" s="201"/>
      <c r="C187" s="201"/>
      <c r="D187" s="201"/>
      <c r="E187" s="201"/>
      <c r="F187" s="201"/>
      <c r="G187" s="201"/>
      <c r="H187" t="s">
        <v>1669</v>
      </c>
    </row>
    <row r="188" spans="1:8" x14ac:dyDescent="0.25">
      <c r="A188" s="201"/>
      <c r="B188" s="201"/>
      <c r="C188" s="201"/>
      <c r="D188" s="201"/>
      <c r="E188" s="201"/>
      <c r="F188" s="201"/>
      <c r="G188" s="201"/>
      <c r="H188" t="s">
        <v>1670</v>
      </c>
    </row>
    <row r="189" spans="1:8" x14ac:dyDescent="0.25">
      <c r="A189" s="201"/>
      <c r="B189" s="201"/>
      <c r="C189" s="201"/>
      <c r="D189" s="201"/>
      <c r="E189" s="201"/>
      <c r="F189" s="201"/>
      <c r="G189" s="201"/>
      <c r="H189" t="s">
        <v>1671</v>
      </c>
    </row>
    <row r="190" spans="1:8" x14ac:dyDescent="0.25">
      <c r="A190" s="201"/>
      <c r="B190" s="201"/>
      <c r="C190" s="201"/>
      <c r="D190" s="201"/>
      <c r="E190" s="201"/>
      <c r="F190" s="201"/>
      <c r="G190" s="201"/>
      <c r="H190" t="s">
        <v>1672</v>
      </c>
    </row>
    <row r="191" spans="1:8" x14ac:dyDescent="0.25">
      <c r="A191" s="201"/>
      <c r="B191" s="201"/>
      <c r="C191" s="201"/>
      <c r="D191" s="201"/>
      <c r="E191" s="201"/>
      <c r="F191" s="201"/>
      <c r="G191" s="201"/>
      <c r="H191" t="s">
        <v>1673</v>
      </c>
    </row>
    <row r="192" spans="1:8" x14ac:dyDescent="0.25">
      <c r="A192" s="201"/>
      <c r="B192" s="201"/>
      <c r="C192" s="201"/>
      <c r="D192" s="201"/>
      <c r="E192" s="201"/>
      <c r="F192" s="201"/>
      <c r="G192" s="201"/>
      <c r="H192" t="s">
        <v>1674</v>
      </c>
    </row>
    <row r="193" spans="1:8" x14ac:dyDescent="0.25">
      <c r="A193" s="201"/>
      <c r="B193" s="201"/>
      <c r="C193" s="201"/>
      <c r="D193" s="201"/>
      <c r="E193" s="201"/>
      <c r="F193" s="201"/>
      <c r="G193" s="201"/>
      <c r="H193" t="s">
        <v>1675</v>
      </c>
    </row>
    <row r="194" spans="1:8" x14ac:dyDescent="0.25">
      <c r="A194" s="201"/>
      <c r="B194" s="201"/>
      <c r="C194" s="201"/>
      <c r="D194" s="201"/>
      <c r="E194" s="201"/>
      <c r="F194" s="201"/>
      <c r="G194" s="201"/>
      <c r="H194" t="s">
        <v>1676</v>
      </c>
    </row>
    <row r="195" spans="1:8" x14ac:dyDescent="0.25">
      <c r="A195" s="201"/>
      <c r="B195" s="201"/>
      <c r="C195" s="201"/>
      <c r="D195" s="201"/>
      <c r="E195" s="201"/>
      <c r="F195" s="201"/>
      <c r="G195" s="201"/>
      <c r="H195" t="s">
        <v>1677</v>
      </c>
    </row>
    <row r="196" spans="1:8" x14ac:dyDescent="0.25">
      <c r="A196" s="201"/>
      <c r="B196" s="201"/>
      <c r="C196" s="201"/>
      <c r="D196" s="201"/>
      <c r="E196" s="201"/>
      <c r="F196" s="201"/>
      <c r="G196" s="201"/>
      <c r="H196" t="s">
        <v>1678</v>
      </c>
    </row>
    <row r="197" spans="1:8" x14ac:dyDescent="0.25">
      <c r="A197" s="201"/>
      <c r="B197" s="201"/>
      <c r="C197" s="201"/>
      <c r="D197" s="201"/>
      <c r="E197" s="201"/>
      <c r="F197" s="201"/>
      <c r="G197" s="201"/>
      <c r="H197" t="s">
        <v>1680</v>
      </c>
    </row>
    <row r="198" spans="1:8" x14ac:dyDescent="0.25">
      <c r="A198" s="201"/>
      <c r="B198" s="201"/>
      <c r="C198" s="201"/>
      <c r="D198" s="201"/>
      <c r="E198" s="201"/>
      <c r="F198" s="201"/>
      <c r="G198" s="201"/>
      <c r="H198" t="s">
        <v>1682</v>
      </c>
    </row>
    <row r="199" spans="1:8" x14ac:dyDescent="0.25">
      <c r="A199" s="201"/>
      <c r="B199" s="201"/>
      <c r="C199" s="201"/>
      <c r="D199" s="201"/>
      <c r="E199" s="201"/>
      <c r="F199" s="201"/>
      <c r="G199" s="201"/>
    </row>
    <row r="200" spans="1:8" x14ac:dyDescent="0.25">
      <c r="A200" s="201"/>
      <c r="B200" s="201"/>
      <c r="C200" s="201"/>
      <c r="D200" s="201"/>
      <c r="E200" s="201"/>
      <c r="F200" s="201"/>
      <c r="G200" s="201"/>
      <c r="H200" t="s">
        <v>1684</v>
      </c>
    </row>
    <row r="201" spans="1:8" x14ac:dyDescent="0.25">
      <c r="A201" s="201"/>
      <c r="B201" s="201"/>
      <c r="C201" s="201"/>
      <c r="D201" s="201"/>
      <c r="E201" s="201"/>
      <c r="F201" s="201"/>
      <c r="G201" s="201"/>
      <c r="H201" t="s">
        <v>1685</v>
      </c>
    </row>
    <row r="202" spans="1:8" x14ac:dyDescent="0.25">
      <c r="A202" s="201"/>
      <c r="B202" s="201"/>
      <c r="C202" s="201"/>
      <c r="D202" s="201"/>
      <c r="E202" s="201"/>
      <c r="F202" s="201"/>
      <c r="G202" s="201"/>
    </row>
    <row r="203" spans="1:8" x14ac:dyDescent="0.25">
      <c r="A203" s="201"/>
      <c r="B203" s="201"/>
      <c r="C203" s="201"/>
      <c r="D203" s="201"/>
      <c r="E203" s="201"/>
      <c r="F203" s="201"/>
      <c r="G203" s="201"/>
      <c r="H203" t="s">
        <v>1687</v>
      </c>
    </row>
    <row r="204" spans="1:8" x14ac:dyDescent="0.25">
      <c r="A204" s="201"/>
      <c r="B204" s="201"/>
      <c r="C204" s="201"/>
      <c r="D204" s="201"/>
      <c r="E204" s="201"/>
      <c r="F204" s="201"/>
      <c r="G204" s="201"/>
      <c r="H204" t="s">
        <v>1689</v>
      </c>
    </row>
    <row r="205" spans="1:8" x14ac:dyDescent="0.25">
      <c r="A205" s="201"/>
      <c r="B205" s="201"/>
      <c r="C205" s="201"/>
      <c r="D205" s="201"/>
      <c r="E205" s="201"/>
      <c r="F205" s="201"/>
      <c r="G205" s="201"/>
      <c r="H205" t="s">
        <v>1690</v>
      </c>
    </row>
    <row r="206" spans="1:8" x14ac:dyDescent="0.25">
      <c r="A206" s="201"/>
      <c r="B206" s="201"/>
      <c r="C206" s="201"/>
      <c r="D206" s="201"/>
      <c r="E206" s="201"/>
      <c r="F206" s="201"/>
      <c r="G206" s="201"/>
      <c r="H206" t="s">
        <v>1691</v>
      </c>
    </row>
    <row r="207" spans="1:8" x14ac:dyDescent="0.25">
      <c r="A207" s="201"/>
      <c r="B207" s="201"/>
      <c r="C207" s="201"/>
      <c r="D207" s="201"/>
      <c r="E207" s="201"/>
      <c r="F207" s="201"/>
      <c r="G207" s="201"/>
      <c r="H207" t="s">
        <v>1692</v>
      </c>
    </row>
    <row r="208" spans="1:8" x14ac:dyDescent="0.25">
      <c r="A208" s="201"/>
      <c r="B208" s="201"/>
      <c r="C208" s="201"/>
      <c r="D208" s="201"/>
      <c r="E208" s="201"/>
      <c r="F208" s="201"/>
      <c r="G208" s="201"/>
      <c r="H208" t="s">
        <v>1693</v>
      </c>
    </row>
    <row r="209" spans="1:8" x14ac:dyDescent="0.25">
      <c r="A209" s="201"/>
      <c r="B209" s="201"/>
      <c r="C209" s="201"/>
      <c r="D209" s="201"/>
      <c r="E209" s="201"/>
      <c r="F209" s="201"/>
      <c r="G209" s="201"/>
      <c r="H209" t="s">
        <v>1694</v>
      </c>
    </row>
    <row r="210" spans="1:8" x14ac:dyDescent="0.25">
      <c r="A210" s="201"/>
      <c r="B210" s="201"/>
      <c r="C210" s="201"/>
      <c r="D210" s="201"/>
      <c r="E210" s="201"/>
      <c r="F210" s="201"/>
      <c r="G210" s="201"/>
      <c r="H210" t="s">
        <v>1695</v>
      </c>
    </row>
    <row r="211" spans="1:8" x14ac:dyDescent="0.25">
      <c r="A211" s="201"/>
      <c r="B211" s="201"/>
      <c r="C211" s="201"/>
      <c r="D211" s="201"/>
      <c r="E211" s="201"/>
      <c r="F211" s="201"/>
      <c r="G211" s="201"/>
      <c r="H211" t="s">
        <v>1696</v>
      </c>
    </row>
    <row r="212" spans="1:8" x14ac:dyDescent="0.25">
      <c r="A212" s="201"/>
      <c r="B212" s="201"/>
      <c r="C212" s="201"/>
      <c r="D212" s="201"/>
      <c r="E212" s="201"/>
      <c r="F212" s="201"/>
      <c r="G212" s="201"/>
      <c r="H212" t="s">
        <v>1697</v>
      </c>
    </row>
    <row r="213" spans="1:8" x14ac:dyDescent="0.25">
      <c r="A213" s="201"/>
      <c r="B213" s="201"/>
      <c r="C213" s="201"/>
      <c r="D213" s="201"/>
      <c r="E213" s="201"/>
      <c r="F213" s="201"/>
      <c r="G213" s="201"/>
      <c r="H213" t="s">
        <v>1698</v>
      </c>
    </row>
    <row r="214" spans="1:8" x14ac:dyDescent="0.25">
      <c r="A214" s="201"/>
      <c r="B214" s="201"/>
      <c r="C214" s="201"/>
      <c r="D214" s="201"/>
      <c r="E214" s="201"/>
      <c r="F214" s="201"/>
      <c r="G214" s="201"/>
      <c r="H214" t="s">
        <v>1699</v>
      </c>
    </row>
    <row r="215" spans="1:8" x14ac:dyDescent="0.25">
      <c r="A215" s="201"/>
      <c r="B215" s="201"/>
      <c r="C215" s="201"/>
      <c r="D215" s="201"/>
      <c r="E215" s="201"/>
      <c r="F215" s="201"/>
      <c r="G215" s="201"/>
      <c r="H215" t="s">
        <v>1700</v>
      </c>
    </row>
    <row r="216" spans="1:8" x14ac:dyDescent="0.25">
      <c r="A216" s="201"/>
      <c r="B216" s="201"/>
      <c r="C216" s="201"/>
      <c r="D216" s="201"/>
      <c r="E216" s="201"/>
      <c r="F216" s="201"/>
      <c r="G216" s="201"/>
      <c r="H216" t="s">
        <v>1701</v>
      </c>
    </row>
    <row r="217" spans="1:8" x14ac:dyDescent="0.25">
      <c r="A217" s="201"/>
      <c r="B217" s="201"/>
      <c r="C217" s="201"/>
      <c r="D217" s="201"/>
      <c r="E217" s="201"/>
      <c r="F217" s="201"/>
      <c r="G217" s="201"/>
      <c r="H217" t="s">
        <v>1702</v>
      </c>
    </row>
    <row r="218" spans="1:8" x14ac:dyDescent="0.25">
      <c r="A218" s="201"/>
      <c r="B218" s="201"/>
      <c r="C218" s="201"/>
      <c r="D218" s="201"/>
      <c r="E218" s="201"/>
      <c r="F218" s="201"/>
      <c r="G218" s="201"/>
      <c r="H218" t="s">
        <v>1703</v>
      </c>
    </row>
    <row r="219" spans="1:8" x14ac:dyDescent="0.25">
      <c r="A219" s="201"/>
      <c r="B219" s="201"/>
      <c r="C219" s="201"/>
      <c r="D219" s="201"/>
      <c r="E219" s="201"/>
      <c r="F219" s="201"/>
      <c r="G219" s="201"/>
      <c r="H219" t="s">
        <v>1704</v>
      </c>
    </row>
    <row r="220" spans="1:8" x14ac:dyDescent="0.25">
      <c r="A220" s="201"/>
      <c r="B220" s="201"/>
      <c r="C220" s="201"/>
      <c r="D220" s="201"/>
      <c r="E220" s="201"/>
      <c r="F220" s="201"/>
      <c r="G220" s="201"/>
      <c r="H220" t="s">
        <v>1705</v>
      </c>
    </row>
    <row r="221" spans="1:8" x14ac:dyDescent="0.25">
      <c r="A221" s="201"/>
      <c r="B221" s="201"/>
      <c r="C221" s="201"/>
      <c r="D221" s="201"/>
      <c r="E221" s="201"/>
      <c r="F221" s="201"/>
      <c r="G221" s="201"/>
      <c r="H221" t="s">
        <v>1706</v>
      </c>
    </row>
    <row r="222" spans="1:8" x14ac:dyDescent="0.25">
      <c r="A222" s="201"/>
      <c r="B222" s="201"/>
      <c r="C222" s="201"/>
      <c r="D222" s="201"/>
      <c r="E222" s="201"/>
      <c r="F222" s="201"/>
      <c r="G222" s="201"/>
      <c r="H222" t="s">
        <v>1707</v>
      </c>
    </row>
    <row r="223" spans="1:8" x14ac:dyDescent="0.25">
      <c r="A223" s="201"/>
      <c r="B223" s="201"/>
      <c r="C223" s="201"/>
      <c r="D223" s="201"/>
      <c r="E223" s="201"/>
      <c r="F223" s="201"/>
      <c r="G223" s="201"/>
      <c r="H223" t="s">
        <v>1708</v>
      </c>
    </row>
    <row r="224" spans="1:8" x14ac:dyDescent="0.25">
      <c r="A224" s="201"/>
      <c r="B224" s="201"/>
      <c r="C224" s="201"/>
      <c r="D224" s="201"/>
      <c r="E224" s="201"/>
      <c r="F224" s="201"/>
      <c r="G224" s="201"/>
      <c r="H224" t="s">
        <v>1709</v>
      </c>
    </row>
    <row r="225" spans="1:8" x14ac:dyDescent="0.25">
      <c r="A225" s="201"/>
      <c r="B225" s="201"/>
      <c r="C225" s="201"/>
      <c r="D225" s="201"/>
      <c r="E225" s="201"/>
      <c r="F225" s="201"/>
      <c r="G225" s="201"/>
      <c r="H225" t="s">
        <v>1710</v>
      </c>
    </row>
    <row r="226" spans="1:8" x14ac:dyDescent="0.25">
      <c r="A226" s="201"/>
      <c r="B226" s="201"/>
      <c r="C226" s="201"/>
      <c r="D226" s="201"/>
      <c r="E226" s="201"/>
      <c r="F226" s="201"/>
      <c r="G226" s="201"/>
      <c r="H226" t="s">
        <v>1711</v>
      </c>
    </row>
    <row r="227" spans="1:8" x14ac:dyDescent="0.25">
      <c r="A227" s="201"/>
      <c r="B227" s="201"/>
      <c r="C227" s="201"/>
      <c r="D227" s="201"/>
      <c r="E227" s="201"/>
      <c r="F227" s="201"/>
      <c r="G227" s="201"/>
      <c r="H227" t="s">
        <v>1712</v>
      </c>
    </row>
    <row r="228" spans="1:8" x14ac:dyDescent="0.25">
      <c r="A228" s="201"/>
      <c r="B228" s="201"/>
      <c r="C228" s="201"/>
      <c r="D228" s="201"/>
      <c r="E228" s="201"/>
      <c r="F228" s="201"/>
      <c r="G228" s="201"/>
      <c r="H228" t="s">
        <v>1713</v>
      </c>
    </row>
    <row r="229" spans="1:8" x14ac:dyDescent="0.25">
      <c r="A229" s="201"/>
      <c r="B229" s="201"/>
      <c r="C229" s="201"/>
      <c r="D229" s="201"/>
      <c r="E229" s="201"/>
      <c r="F229" s="201"/>
      <c r="G229" s="201"/>
      <c r="H229" t="s">
        <v>1714</v>
      </c>
    </row>
    <row r="230" spans="1:8" x14ac:dyDescent="0.25">
      <c r="A230" s="201"/>
      <c r="B230" s="201"/>
      <c r="C230" s="201"/>
      <c r="D230" s="201"/>
      <c r="E230" s="201"/>
      <c r="F230" s="201"/>
      <c r="G230" s="201"/>
      <c r="H230" t="s">
        <v>1715</v>
      </c>
    </row>
    <row r="231" spans="1:8" x14ac:dyDescent="0.25">
      <c r="A231" s="201"/>
      <c r="B231" s="201"/>
      <c r="C231" s="201"/>
      <c r="D231" s="201"/>
      <c r="E231" s="201"/>
      <c r="F231" s="201"/>
      <c r="G231" s="201"/>
      <c r="H231" t="s">
        <v>1716</v>
      </c>
    </row>
    <row r="232" spans="1:8" x14ac:dyDescent="0.25">
      <c r="A232" s="201"/>
      <c r="B232" s="201"/>
      <c r="C232" s="201"/>
      <c r="D232" s="201"/>
      <c r="E232" s="201"/>
      <c r="F232" s="201"/>
      <c r="G232" s="201"/>
      <c r="H232" t="s">
        <v>1717</v>
      </c>
    </row>
    <row r="233" spans="1:8" x14ac:dyDescent="0.25">
      <c r="A233" s="201"/>
      <c r="B233" s="201"/>
      <c r="C233" s="201"/>
      <c r="D233" s="201"/>
      <c r="E233" s="201"/>
      <c r="F233" s="201"/>
      <c r="G233" s="201"/>
      <c r="H233" t="s">
        <v>1718</v>
      </c>
    </row>
    <row r="234" spans="1:8" x14ac:dyDescent="0.25">
      <c r="A234" s="201"/>
      <c r="B234" s="201"/>
      <c r="C234" s="201"/>
      <c r="D234" s="201"/>
      <c r="E234" s="201"/>
      <c r="F234" s="201"/>
      <c r="G234" s="201"/>
      <c r="H234" t="s">
        <v>1719</v>
      </c>
    </row>
    <row r="235" spans="1:8" x14ac:dyDescent="0.25">
      <c r="A235" s="201"/>
      <c r="B235" s="201"/>
      <c r="C235" s="201"/>
      <c r="D235" s="201"/>
      <c r="E235" s="201"/>
      <c r="F235" s="201"/>
      <c r="G235" s="201"/>
      <c r="H235" t="s">
        <v>1720</v>
      </c>
    </row>
    <row r="236" spans="1:8" x14ac:dyDescent="0.25">
      <c r="A236" s="201"/>
      <c r="B236" s="201"/>
      <c r="C236" s="201"/>
      <c r="D236" s="201"/>
      <c r="E236" s="201"/>
      <c r="F236" s="201"/>
      <c r="G236" s="201"/>
      <c r="H236" t="s">
        <v>1721</v>
      </c>
    </row>
    <row r="237" spans="1:8" x14ac:dyDescent="0.25">
      <c r="A237" s="201"/>
      <c r="B237" s="201"/>
      <c r="C237" s="201"/>
      <c r="D237" s="201"/>
      <c r="E237" s="201"/>
      <c r="F237" s="201"/>
      <c r="G237" s="201"/>
      <c r="H237" t="s">
        <v>1722</v>
      </c>
    </row>
    <row r="238" spans="1:8" x14ac:dyDescent="0.25">
      <c r="A238" s="201"/>
      <c r="B238" s="201"/>
      <c r="C238" s="201"/>
      <c r="D238" s="201"/>
      <c r="E238" s="201"/>
      <c r="F238" s="201"/>
      <c r="G238" s="201"/>
      <c r="H238" t="s">
        <v>1723</v>
      </c>
    </row>
    <row r="239" spans="1:8" x14ac:dyDescent="0.25">
      <c r="A239" s="201"/>
      <c r="B239" s="201"/>
      <c r="C239" s="201"/>
      <c r="D239" s="201"/>
      <c r="E239" s="201"/>
      <c r="F239" s="201"/>
      <c r="G239" s="201"/>
      <c r="H239" t="s">
        <v>1724</v>
      </c>
    </row>
    <row r="240" spans="1:8" x14ac:dyDescent="0.25">
      <c r="A240" s="201"/>
      <c r="B240" s="201"/>
      <c r="C240" s="201"/>
      <c r="D240" s="201"/>
      <c r="E240" s="201"/>
      <c r="F240" s="201"/>
      <c r="G240" s="201"/>
    </row>
    <row r="241" spans="1:7" x14ac:dyDescent="0.25">
      <c r="A241" s="201"/>
      <c r="B241" s="201"/>
      <c r="C241" s="201"/>
      <c r="D241" s="201"/>
      <c r="E241" s="201"/>
      <c r="F241" s="201"/>
      <c r="G241" s="201"/>
    </row>
    <row r="242" spans="1:7" x14ac:dyDescent="0.25">
      <c r="A242" s="201"/>
      <c r="B242" s="201"/>
      <c r="C242" s="201"/>
      <c r="D242" s="201"/>
      <c r="E242" s="201"/>
      <c r="F242" s="201"/>
      <c r="G242" s="201"/>
    </row>
    <row r="243" spans="1:7" x14ac:dyDescent="0.25">
      <c r="A243" s="201"/>
      <c r="B243" s="201"/>
      <c r="C243" s="201"/>
      <c r="D243" s="201"/>
      <c r="E243" s="201"/>
      <c r="F243" s="201"/>
      <c r="G243" s="201"/>
    </row>
    <row r="244" spans="1:7" x14ac:dyDescent="0.25">
      <c r="A244" s="201"/>
      <c r="B244" s="201"/>
      <c r="C244" s="201"/>
      <c r="D244" s="201"/>
      <c r="E244" s="201"/>
      <c r="F244" s="201"/>
      <c r="G244" s="201"/>
    </row>
    <row r="245" spans="1:7" x14ac:dyDescent="0.25">
      <c r="A245" s="201"/>
      <c r="B245" s="201"/>
      <c r="C245" s="201"/>
      <c r="D245" s="201"/>
      <c r="E245" s="201"/>
      <c r="F245" s="201"/>
      <c r="G245" s="201"/>
    </row>
    <row r="246" spans="1:7" x14ac:dyDescent="0.25">
      <c r="A246" s="201"/>
      <c r="B246" s="201"/>
      <c r="C246" s="201"/>
      <c r="D246" s="201"/>
      <c r="E246" s="201"/>
      <c r="F246" s="201"/>
      <c r="G246" s="201"/>
    </row>
  </sheetData>
  <mergeCells count="249">
    <mergeCell ref="A7:G7"/>
    <mergeCell ref="A8:G8"/>
    <mergeCell ref="A9:G9"/>
    <mergeCell ref="A10:G10"/>
    <mergeCell ref="A11:G11"/>
    <mergeCell ref="A12:G12"/>
    <mergeCell ref="A1:G1"/>
    <mergeCell ref="A2:G2"/>
    <mergeCell ref="A3:G3"/>
    <mergeCell ref="A4:G4"/>
    <mergeCell ref="A5:G5"/>
    <mergeCell ref="A6:G6"/>
    <mergeCell ref="A19:G19"/>
    <mergeCell ref="A20:G20"/>
    <mergeCell ref="A21:G21"/>
    <mergeCell ref="A22:G22"/>
    <mergeCell ref="A23:G23"/>
    <mergeCell ref="A24:G24"/>
    <mergeCell ref="A13:G13"/>
    <mergeCell ref="A14:G14"/>
    <mergeCell ref="A15:G15"/>
    <mergeCell ref="A16:G16"/>
    <mergeCell ref="A17:G17"/>
    <mergeCell ref="A18:G18"/>
    <mergeCell ref="A31:G31"/>
    <mergeCell ref="A32:G32"/>
    <mergeCell ref="A33:G33"/>
    <mergeCell ref="A34:G34"/>
    <mergeCell ref="A35:G35"/>
    <mergeCell ref="A36:G36"/>
    <mergeCell ref="A25:G25"/>
    <mergeCell ref="A26:G26"/>
    <mergeCell ref="A27:G27"/>
    <mergeCell ref="A28:G28"/>
    <mergeCell ref="A29:G29"/>
    <mergeCell ref="A30:G30"/>
    <mergeCell ref="A43:G43"/>
    <mergeCell ref="A44:G44"/>
    <mergeCell ref="A45:G45"/>
    <mergeCell ref="A46:G46"/>
    <mergeCell ref="A47:G47"/>
    <mergeCell ref="A48:G48"/>
    <mergeCell ref="A37:G37"/>
    <mergeCell ref="A38:G38"/>
    <mergeCell ref="A39:G39"/>
    <mergeCell ref="A40:G40"/>
    <mergeCell ref="A41:G41"/>
    <mergeCell ref="A42:G42"/>
    <mergeCell ref="A55:G55"/>
    <mergeCell ref="A56:G56"/>
    <mergeCell ref="A57:G57"/>
    <mergeCell ref="A58:G58"/>
    <mergeCell ref="A59:G59"/>
    <mergeCell ref="A60:G60"/>
    <mergeCell ref="A49:G49"/>
    <mergeCell ref="A50:G50"/>
    <mergeCell ref="A51:G51"/>
    <mergeCell ref="A52:G52"/>
    <mergeCell ref="A53:G53"/>
    <mergeCell ref="A54:G54"/>
    <mergeCell ref="A67:G67"/>
    <mergeCell ref="A68:G68"/>
    <mergeCell ref="A69:G69"/>
    <mergeCell ref="A70:G70"/>
    <mergeCell ref="A71:G71"/>
    <mergeCell ref="A72:G72"/>
    <mergeCell ref="A61:G61"/>
    <mergeCell ref="A62:G62"/>
    <mergeCell ref="A63:G63"/>
    <mergeCell ref="A64:G64"/>
    <mergeCell ref="A65:G65"/>
    <mergeCell ref="A66:G66"/>
    <mergeCell ref="A79:G79"/>
    <mergeCell ref="A80:G80"/>
    <mergeCell ref="A81:G81"/>
    <mergeCell ref="A82:G82"/>
    <mergeCell ref="A83:G83"/>
    <mergeCell ref="A84:G84"/>
    <mergeCell ref="A73:G73"/>
    <mergeCell ref="A74:G74"/>
    <mergeCell ref="A75:G75"/>
    <mergeCell ref="A76:G76"/>
    <mergeCell ref="A77:G77"/>
    <mergeCell ref="A78:G78"/>
    <mergeCell ref="A91:G91"/>
    <mergeCell ref="A92:G92"/>
    <mergeCell ref="A93:G93"/>
    <mergeCell ref="A94:G94"/>
    <mergeCell ref="A95:G95"/>
    <mergeCell ref="A96:G96"/>
    <mergeCell ref="A85:G85"/>
    <mergeCell ref="A86:G86"/>
    <mergeCell ref="A87:G87"/>
    <mergeCell ref="A88:G88"/>
    <mergeCell ref="A89:G89"/>
    <mergeCell ref="A90:G90"/>
    <mergeCell ref="A103:G103"/>
    <mergeCell ref="A104:G104"/>
    <mergeCell ref="A105:G105"/>
    <mergeCell ref="A106:G106"/>
    <mergeCell ref="A107:G107"/>
    <mergeCell ref="A108:G108"/>
    <mergeCell ref="A97:G97"/>
    <mergeCell ref="A98:G98"/>
    <mergeCell ref="A99:G99"/>
    <mergeCell ref="A100:G100"/>
    <mergeCell ref="A101:G101"/>
    <mergeCell ref="A102:G102"/>
    <mergeCell ref="A115:G115"/>
    <mergeCell ref="A116:G116"/>
    <mergeCell ref="A117:G117"/>
    <mergeCell ref="A118:G118"/>
    <mergeCell ref="A119:G119"/>
    <mergeCell ref="A120:G120"/>
    <mergeCell ref="A109:G109"/>
    <mergeCell ref="A110:G110"/>
    <mergeCell ref="A111:G111"/>
    <mergeCell ref="A112:G112"/>
    <mergeCell ref="A113:G113"/>
    <mergeCell ref="A114:G114"/>
    <mergeCell ref="A127:G127"/>
    <mergeCell ref="A128:G128"/>
    <mergeCell ref="A129:G129"/>
    <mergeCell ref="A130:G130"/>
    <mergeCell ref="A131:G131"/>
    <mergeCell ref="A132:G132"/>
    <mergeCell ref="A121:G121"/>
    <mergeCell ref="A122:G122"/>
    <mergeCell ref="A123:G123"/>
    <mergeCell ref="A124:G124"/>
    <mergeCell ref="A125:G125"/>
    <mergeCell ref="A126:G126"/>
    <mergeCell ref="A139:G139"/>
    <mergeCell ref="A140:G140"/>
    <mergeCell ref="A141:G141"/>
    <mergeCell ref="A142:G142"/>
    <mergeCell ref="A143:G143"/>
    <mergeCell ref="A144:G144"/>
    <mergeCell ref="A133:G133"/>
    <mergeCell ref="A134:G134"/>
    <mergeCell ref="A135:G135"/>
    <mergeCell ref="A136:G136"/>
    <mergeCell ref="A137:G137"/>
    <mergeCell ref="A138:G138"/>
    <mergeCell ref="A151:G151"/>
    <mergeCell ref="A152:G152"/>
    <mergeCell ref="A153:G153"/>
    <mergeCell ref="A154:G154"/>
    <mergeCell ref="A155:G155"/>
    <mergeCell ref="A156:G156"/>
    <mergeCell ref="A145:G145"/>
    <mergeCell ref="A146:G146"/>
    <mergeCell ref="A147:G147"/>
    <mergeCell ref="A148:G148"/>
    <mergeCell ref="A149:G149"/>
    <mergeCell ref="A150:G150"/>
    <mergeCell ref="A163:G163"/>
    <mergeCell ref="A164:G164"/>
    <mergeCell ref="A165:G165"/>
    <mergeCell ref="A166:G166"/>
    <mergeCell ref="A167:G167"/>
    <mergeCell ref="A168:G168"/>
    <mergeCell ref="A157:G157"/>
    <mergeCell ref="A158:G158"/>
    <mergeCell ref="A159:G159"/>
    <mergeCell ref="A160:G160"/>
    <mergeCell ref="A161:G161"/>
    <mergeCell ref="A162:G162"/>
    <mergeCell ref="A175:G175"/>
    <mergeCell ref="A176:G176"/>
    <mergeCell ref="A177:G177"/>
    <mergeCell ref="A178:G178"/>
    <mergeCell ref="A179:G179"/>
    <mergeCell ref="A180:G180"/>
    <mergeCell ref="A169:G169"/>
    <mergeCell ref="A170:G170"/>
    <mergeCell ref="A171:G171"/>
    <mergeCell ref="A172:G172"/>
    <mergeCell ref="A173:G173"/>
    <mergeCell ref="A174:G174"/>
    <mergeCell ref="A187:G187"/>
    <mergeCell ref="A188:G188"/>
    <mergeCell ref="A189:G189"/>
    <mergeCell ref="A190:G190"/>
    <mergeCell ref="A191:G191"/>
    <mergeCell ref="A192:G192"/>
    <mergeCell ref="A181:G181"/>
    <mergeCell ref="A182:G182"/>
    <mergeCell ref="A183:G183"/>
    <mergeCell ref="A184:G184"/>
    <mergeCell ref="A185:G185"/>
    <mergeCell ref="A186:G186"/>
    <mergeCell ref="A199:G199"/>
    <mergeCell ref="A200:G200"/>
    <mergeCell ref="A201:G201"/>
    <mergeCell ref="A202:G202"/>
    <mergeCell ref="A203:G203"/>
    <mergeCell ref="A204:G204"/>
    <mergeCell ref="A193:G193"/>
    <mergeCell ref="A194:G194"/>
    <mergeCell ref="A195:G195"/>
    <mergeCell ref="A196:G196"/>
    <mergeCell ref="A197:G197"/>
    <mergeCell ref="A198:G198"/>
    <mergeCell ref="A211:G211"/>
    <mergeCell ref="A212:G212"/>
    <mergeCell ref="A213:G213"/>
    <mergeCell ref="A214:G214"/>
    <mergeCell ref="A215:G215"/>
    <mergeCell ref="A216:G216"/>
    <mergeCell ref="A205:G205"/>
    <mergeCell ref="A206:G206"/>
    <mergeCell ref="A207:G207"/>
    <mergeCell ref="A208:G208"/>
    <mergeCell ref="A209:G209"/>
    <mergeCell ref="A210:G210"/>
    <mergeCell ref="A226:G226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J1:M1"/>
    <mergeCell ref="J2:M2"/>
    <mergeCell ref="J3:M3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1509</v>
      </c>
      <c r="I1" t="s">
        <v>1510</v>
      </c>
      <c r="J1">
        <v>1</v>
      </c>
      <c r="K1" t="s">
        <v>1482</v>
      </c>
      <c r="L1" t="s">
        <v>1511</v>
      </c>
      <c r="M1">
        <v>1</v>
      </c>
      <c r="N1">
        <v>0</v>
      </c>
      <c r="O1">
        <v>0</v>
      </c>
      <c r="Q1" t="s">
        <v>1482</v>
      </c>
    </row>
    <row r="2" spans="1:21" x14ac:dyDescent="0.25">
      <c r="A2">
        <v>1</v>
      </c>
      <c r="B2" t="str">
        <f>'Editing Page'!B9</f>
        <v>TEST 23</v>
      </c>
      <c r="D2" t="s">
        <v>969</v>
      </c>
      <c r="I2" t="s">
        <v>1510</v>
      </c>
      <c r="J2">
        <v>1</v>
      </c>
      <c r="K2" t="s">
        <v>1512</v>
      </c>
      <c r="L2" t="s">
        <v>1511</v>
      </c>
      <c r="M2">
        <v>1</v>
      </c>
      <c r="N2">
        <v>0</v>
      </c>
      <c r="O2">
        <v>0</v>
      </c>
      <c r="Q2" t="s">
        <v>1512</v>
      </c>
    </row>
    <row r="3" spans="1:21" x14ac:dyDescent="0.25">
      <c r="A3">
        <v>2</v>
      </c>
      <c r="B3" t="str">
        <f>'Editing Page'!B10</f>
        <v>LX1234</v>
      </c>
      <c r="D3" t="s">
        <v>970</v>
      </c>
      <c r="I3" t="s">
        <v>1510</v>
      </c>
      <c r="J3">
        <v>1</v>
      </c>
      <c r="K3" t="s">
        <v>1513</v>
      </c>
      <c r="L3" t="s">
        <v>1511</v>
      </c>
      <c r="M3">
        <v>1</v>
      </c>
      <c r="N3">
        <v>0</v>
      </c>
      <c r="O3">
        <v>0</v>
      </c>
      <c r="Q3" t="s">
        <v>1513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1510</v>
      </c>
      <c r="J4">
        <v>1</v>
      </c>
      <c r="K4" t="s">
        <v>1514</v>
      </c>
      <c r="L4" t="s">
        <v>1515</v>
      </c>
      <c r="M4">
        <v>0</v>
      </c>
      <c r="N4">
        <v>1</v>
      </c>
      <c r="O4">
        <v>0</v>
      </c>
      <c r="S4" t="s">
        <v>1514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1510</v>
      </c>
      <c r="J5">
        <v>1</v>
      </c>
      <c r="K5" t="s">
        <v>1516</v>
      </c>
      <c r="L5" t="s">
        <v>1511</v>
      </c>
      <c r="M5">
        <v>1</v>
      </c>
      <c r="N5">
        <v>0</v>
      </c>
      <c r="O5">
        <v>0</v>
      </c>
      <c r="Q5" t="s">
        <v>1516</v>
      </c>
    </row>
    <row r="6" spans="1:21" x14ac:dyDescent="0.25">
      <c r="A6">
        <v>5</v>
      </c>
      <c r="B6">
        <f>'Editing Page'!B13</f>
        <v>250</v>
      </c>
      <c r="C6" t="s">
        <v>1466</v>
      </c>
      <c r="D6" t="s">
        <v>971</v>
      </c>
      <c r="I6" t="s">
        <v>1510</v>
      </c>
      <c r="J6">
        <v>1</v>
      </c>
      <c r="K6" t="s">
        <v>1517</v>
      </c>
      <c r="L6" t="s">
        <v>1518</v>
      </c>
      <c r="M6">
        <v>0</v>
      </c>
      <c r="N6">
        <v>0</v>
      </c>
      <c r="O6">
        <v>1</v>
      </c>
      <c r="U6" t="s">
        <v>1517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1510</v>
      </c>
      <c r="J7">
        <v>1</v>
      </c>
      <c r="K7" t="s">
        <v>1519</v>
      </c>
      <c r="L7" t="s">
        <v>1515</v>
      </c>
      <c r="M7">
        <v>0</v>
      </c>
      <c r="N7">
        <v>1</v>
      </c>
      <c r="O7">
        <v>0</v>
      </c>
      <c r="S7" t="s">
        <v>1519</v>
      </c>
    </row>
    <row r="8" spans="1:21" x14ac:dyDescent="0.25">
      <c r="A8">
        <v>7</v>
      </c>
      <c r="B8">
        <f>'Editing Page'!B15</f>
        <v>6600</v>
      </c>
      <c r="C8" t="s">
        <v>1467</v>
      </c>
      <c r="D8" t="s">
        <v>973</v>
      </c>
      <c r="I8" t="s">
        <v>1510</v>
      </c>
      <c r="J8">
        <v>1</v>
      </c>
      <c r="K8" t="s">
        <v>1520</v>
      </c>
      <c r="L8" t="s">
        <v>1518</v>
      </c>
      <c r="M8">
        <v>0</v>
      </c>
      <c r="N8">
        <v>0</v>
      </c>
      <c r="O8">
        <v>1</v>
      </c>
      <c r="U8" t="s">
        <v>1520</v>
      </c>
    </row>
    <row r="9" spans="1:21" x14ac:dyDescent="0.25">
      <c r="A9">
        <v>8</v>
      </c>
      <c r="B9">
        <f>'Editing Page'!B16</f>
        <v>50</v>
      </c>
      <c r="C9" t="s">
        <v>1468</v>
      </c>
      <c r="D9" t="s">
        <v>974</v>
      </c>
      <c r="I9" t="s">
        <v>1510</v>
      </c>
      <c r="J9">
        <v>1</v>
      </c>
      <c r="K9" t="s">
        <v>1521</v>
      </c>
      <c r="L9" t="s">
        <v>1518</v>
      </c>
      <c r="M9">
        <v>0</v>
      </c>
      <c r="N9">
        <v>0</v>
      </c>
      <c r="O9">
        <v>1</v>
      </c>
      <c r="U9" t="s">
        <v>1521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1510</v>
      </c>
      <c r="J10">
        <v>1</v>
      </c>
      <c r="K10" t="s">
        <v>1522</v>
      </c>
      <c r="L10" t="s">
        <v>1515</v>
      </c>
      <c r="M10">
        <v>0</v>
      </c>
      <c r="N10">
        <v>1</v>
      </c>
      <c r="O10">
        <v>0</v>
      </c>
      <c r="S10" t="s">
        <v>1522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1510</v>
      </c>
      <c r="J11">
        <v>1</v>
      </c>
      <c r="K11" t="s">
        <v>1523</v>
      </c>
      <c r="L11" t="s">
        <v>1515</v>
      </c>
      <c r="M11">
        <v>0</v>
      </c>
      <c r="N11">
        <v>1</v>
      </c>
      <c r="O11">
        <v>0</v>
      </c>
      <c r="S11" t="s">
        <v>1523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1510</v>
      </c>
      <c r="J12">
        <v>1</v>
      </c>
      <c r="K12" t="s">
        <v>1524</v>
      </c>
      <c r="L12" t="s">
        <v>1511</v>
      </c>
      <c r="M12">
        <v>1</v>
      </c>
      <c r="N12">
        <v>0</v>
      </c>
      <c r="O12">
        <v>0</v>
      </c>
      <c r="Q12" t="s">
        <v>1524</v>
      </c>
    </row>
    <row r="13" spans="1:21" x14ac:dyDescent="0.25">
      <c r="A13">
        <v>12</v>
      </c>
      <c r="B13">
        <f>'Editing Page'!B20</f>
        <v>550</v>
      </c>
      <c r="C13" t="s">
        <v>1469</v>
      </c>
      <c r="D13" t="s">
        <v>977</v>
      </c>
      <c r="I13" t="s">
        <v>1510</v>
      </c>
      <c r="J13">
        <v>1</v>
      </c>
      <c r="K13" t="s">
        <v>1525</v>
      </c>
      <c r="L13" t="s">
        <v>1518</v>
      </c>
      <c r="M13">
        <v>0</v>
      </c>
      <c r="N13">
        <v>0</v>
      </c>
      <c r="O13">
        <v>1</v>
      </c>
      <c r="U13" t="s">
        <v>1525</v>
      </c>
    </row>
    <row r="14" spans="1:21" x14ac:dyDescent="0.25">
      <c r="A14">
        <v>13</v>
      </c>
      <c r="B14">
        <f>'Editing Page'!B21</f>
        <v>330</v>
      </c>
      <c r="C14" t="s">
        <v>1469</v>
      </c>
      <c r="D14" t="s">
        <v>978</v>
      </c>
      <c r="I14" t="s">
        <v>1510</v>
      </c>
      <c r="J14">
        <v>1</v>
      </c>
      <c r="K14" t="s">
        <v>1526</v>
      </c>
      <c r="L14" t="s">
        <v>1518</v>
      </c>
      <c r="M14">
        <v>0</v>
      </c>
      <c r="N14">
        <v>0</v>
      </c>
      <c r="O14">
        <v>1</v>
      </c>
      <c r="U14" t="s">
        <v>1526</v>
      </c>
    </row>
    <row r="15" spans="1:21" x14ac:dyDescent="0.25">
      <c r="A15">
        <v>14</v>
      </c>
      <c r="B15">
        <f>'Editing Page'!B22</f>
        <v>460</v>
      </c>
      <c r="C15" t="s">
        <v>1469</v>
      </c>
      <c r="D15" t="s">
        <v>979</v>
      </c>
      <c r="I15" t="s">
        <v>1510</v>
      </c>
      <c r="J15">
        <v>1</v>
      </c>
      <c r="K15" t="s">
        <v>1527</v>
      </c>
      <c r="L15" t="s">
        <v>1518</v>
      </c>
      <c r="M15">
        <v>0</v>
      </c>
      <c r="N15">
        <v>0</v>
      </c>
      <c r="O15">
        <v>1</v>
      </c>
      <c r="U15" t="s">
        <v>1527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1510</v>
      </c>
      <c r="J16">
        <v>1</v>
      </c>
      <c r="K16" t="s">
        <v>1528</v>
      </c>
      <c r="L16" t="s">
        <v>1515</v>
      </c>
      <c r="M16">
        <v>0</v>
      </c>
      <c r="N16">
        <v>1</v>
      </c>
      <c r="O16">
        <v>0</v>
      </c>
      <c r="S16" t="s">
        <v>1528</v>
      </c>
    </row>
    <row r="17" spans="1:21" x14ac:dyDescent="0.25">
      <c r="A17">
        <v>16</v>
      </c>
      <c r="B17">
        <f>'Editing Page'!B24</f>
        <v>0</v>
      </c>
      <c r="C17" t="s">
        <v>1469</v>
      </c>
      <c r="D17" t="s">
        <v>981</v>
      </c>
      <c r="I17" t="s">
        <v>1510</v>
      </c>
      <c r="J17">
        <v>1</v>
      </c>
      <c r="K17" t="s">
        <v>1529</v>
      </c>
      <c r="L17" t="s">
        <v>1515</v>
      </c>
      <c r="M17">
        <v>0</v>
      </c>
      <c r="N17">
        <v>1</v>
      </c>
      <c r="O17">
        <v>0</v>
      </c>
      <c r="S17" t="s">
        <v>1529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1510</v>
      </c>
      <c r="J18">
        <v>1</v>
      </c>
      <c r="K18" t="s">
        <v>1530</v>
      </c>
      <c r="L18" t="s">
        <v>1518</v>
      </c>
      <c r="M18">
        <v>0</v>
      </c>
      <c r="N18">
        <v>0</v>
      </c>
      <c r="O18">
        <v>1</v>
      </c>
      <c r="U18" t="s">
        <v>1530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1510</v>
      </c>
      <c r="J19">
        <v>1</v>
      </c>
      <c r="K19" t="s">
        <v>1531</v>
      </c>
      <c r="L19" t="s">
        <v>1511</v>
      </c>
      <c r="M19">
        <v>1</v>
      </c>
      <c r="N19">
        <v>0</v>
      </c>
      <c r="O19">
        <v>0</v>
      </c>
      <c r="Q19" t="s">
        <v>1531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1510</v>
      </c>
      <c r="J20">
        <v>1</v>
      </c>
      <c r="K20" t="s">
        <v>1532</v>
      </c>
      <c r="L20" t="s">
        <v>1515</v>
      </c>
      <c r="M20">
        <v>0</v>
      </c>
      <c r="N20">
        <v>1</v>
      </c>
      <c r="O20">
        <v>0</v>
      </c>
      <c r="S20" t="s">
        <v>1532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1510</v>
      </c>
      <c r="J21">
        <v>1</v>
      </c>
      <c r="K21" t="s">
        <v>1533</v>
      </c>
      <c r="L21" t="s">
        <v>1511</v>
      </c>
      <c r="M21">
        <v>1</v>
      </c>
      <c r="N21">
        <v>0</v>
      </c>
      <c r="O21">
        <v>0</v>
      </c>
      <c r="Q21" t="s">
        <v>1533</v>
      </c>
    </row>
    <row r="22" spans="1:21" x14ac:dyDescent="0.25">
      <c r="A22">
        <v>21</v>
      </c>
      <c r="B22">
        <f>'Editing Page'!B29</f>
        <v>0</v>
      </c>
      <c r="C22" t="s">
        <v>1469</v>
      </c>
      <c r="D22" t="s">
        <v>987</v>
      </c>
      <c r="I22" t="s">
        <v>1510</v>
      </c>
      <c r="J22">
        <v>1</v>
      </c>
      <c r="K22" t="s">
        <v>1534</v>
      </c>
      <c r="L22" t="s">
        <v>1518</v>
      </c>
      <c r="M22">
        <v>0</v>
      </c>
      <c r="N22">
        <v>0</v>
      </c>
      <c r="O22">
        <v>1</v>
      </c>
      <c r="U22" t="s">
        <v>1534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1510</v>
      </c>
      <c r="J23">
        <v>1</v>
      </c>
      <c r="K23" t="s">
        <v>1535</v>
      </c>
      <c r="L23" t="s">
        <v>1518</v>
      </c>
      <c r="M23">
        <v>0</v>
      </c>
      <c r="N23">
        <v>0</v>
      </c>
      <c r="O23">
        <v>1</v>
      </c>
      <c r="U23" t="s">
        <v>1535</v>
      </c>
    </row>
    <row r="24" spans="1:21" x14ac:dyDescent="0.25">
      <c r="A24">
        <v>23</v>
      </c>
      <c r="B24">
        <f>'Editing Page'!B31</f>
        <v>10.1</v>
      </c>
      <c r="C24" t="s">
        <v>1469</v>
      </c>
      <c r="D24" t="s">
        <v>988</v>
      </c>
      <c r="I24" t="s">
        <v>1510</v>
      </c>
      <c r="J24">
        <v>1</v>
      </c>
      <c r="K24" t="s">
        <v>1536</v>
      </c>
      <c r="L24" t="s">
        <v>1518</v>
      </c>
      <c r="M24">
        <v>0</v>
      </c>
      <c r="N24">
        <v>0</v>
      </c>
      <c r="O24">
        <v>1</v>
      </c>
      <c r="U24" t="s">
        <v>1536</v>
      </c>
    </row>
    <row r="25" spans="1:21" x14ac:dyDescent="0.25">
      <c r="A25">
        <v>24</v>
      </c>
      <c r="B25">
        <f>'Editing Page'!B32</f>
        <v>20</v>
      </c>
      <c r="C25" t="s">
        <v>1469</v>
      </c>
      <c r="D25" t="s">
        <v>989</v>
      </c>
      <c r="I25" t="s">
        <v>1510</v>
      </c>
      <c r="J25">
        <v>1</v>
      </c>
      <c r="K25" t="s">
        <v>1537</v>
      </c>
      <c r="L25" t="s">
        <v>1518</v>
      </c>
      <c r="M25">
        <v>0</v>
      </c>
      <c r="N25">
        <v>0</v>
      </c>
      <c r="O25">
        <v>1</v>
      </c>
      <c r="U25" t="s">
        <v>1537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1510</v>
      </c>
      <c r="J26">
        <v>1</v>
      </c>
      <c r="K26" t="s">
        <v>1538</v>
      </c>
      <c r="L26" t="s">
        <v>1515</v>
      </c>
      <c r="M26">
        <v>0</v>
      </c>
      <c r="N26">
        <v>1</v>
      </c>
      <c r="O26">
        <v>0</v>
      </c>
      <c r="S26" t="s">
        <v>1538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1510</v>
      </c>
      <c r="J27">
        <v>1</v>
      </c>
      <c r="K27" t="s">
        <v>1539</v>
      </c>
      <c r="L27" t="s">
        <v>1518</v>
      </c>
      <c r="M27">
        <v>0</v>
      </c>
      <c r="N27">
        <v>0</v>
      </c>
      <c r="O27">
        <v>1</v>
      </c>
      <c r="U27" t="s">
        <v>1539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1510</v>
      </c>
      <c r="J28">
        <v>1</v>
      </c>
      <c r="K28" t="s">
        <v>1540</v>
      </c>
      <c r="L28" t="s">
        <v>1515</v>
      </c>
      <c r="M28">
        <v>0</v>
      </c>
      <c r="N28">
        <v>1</v>
      </c>
      <c r="O28">
        <v>0</v>
      </c>
      <c r="S28" t="s">
        <v>1540</v>
      </c>
    </row>
    <row r="29" spans="1:21" x14ac:dyDescent="0.25">
      <c r="A29">
        <v>28</v>
      </c>
      <c r="B29">
        <f>'Editing Page'!B36</f>
        <v>20</v>
      </c>
      <c r="D29" t="s">
        <v>993</v>
      </c>
      <c r="I29" t="s">
        <v>1510</v>
      </c>
      <c r="J29">
        <v>1</v>
      </c>
      <c r="K29" t="s">
        <v>1541</v>
      </c>
      <c r="L29" t="s">
        <v>1515</v>
      </c>
      <c r="M29">
        <v>0</v>
      </c>
      <c r="N29">
        <v>1</v>
      </c>
      <c r="O29">
        <v>0</v>
      </c>
      <c r="S29" t="s">
        <v>1541</v>
      </c>
    </row>
    <row r="30" spans="1:21" x14ac:dyDescent="0.25">
      <c r="A30">
        <v>29</v>
      </c>
      <c r="B30">
        <f>'Editing Page'!B37</f>
        <v>12</v>
      </c>
      <c r="C30" t="s">
        <v>1469</v>
      </c>
      <c r="D30" t="s">
        <v>994</v>
      </c>
      <c r="I30" t="s">
        <v>1510</v>
      </c>
      <c r="J30">
        <v>1</v>
      </c>
      <c r="K30" t="s">
        <v>1542</v>
      </c>
      <c r="L30" t="s">
        <v>1518</v>
      </c>
      <c r="M30">
        <v>0</v>
      </c>
      <c r="N30">
        <v>0</v>
      </c>
      <c r="O30">
        <v>1</v>
      </c>
      <c r="U30" t="s">
        <v>1542</v>
      </c>
    </row>
    <row r="31" spans="1:21" x14ac:dyDescent="0.25">
      <c r="A31">
        <v>30</v>
      </c>
      <c r="B31">
        <f>'Editing Page'!B38</f>
        <v>12</v>
      </c>
      <c r="C31" t="s">
        <v>1469</v>
      </c>
      <c r="D31" t="s">
        <v>995</v>
      </c>
      <c r="I31" t="s">
        <v>1510</v>
      </c>
      <c r="J31">
        <v>1</v>
      </c>
      <c r="K31" t="s">
        <v>1543</v>
      </c>
      <c r="L31" t="s">
        <v>1518</v>
      </c>
      <c r="M31">
        <v>0</v>
      </c>
      <c r="N31">
        <v>0</v>
      </c>
      <c r="O31">
        <v>1</v>
      </c>
      <c r="U31" t="s">
        <v>1543</v>
      </c>
    </row>
    <row r="32" spans="1:21" x14ac:dyDescent="0.25">
      <c r="A32">
        <v>31</v>
      </c>
      <c r="B32">
        <f>'Editing Page'!B39</f>
        <v>59</v>
      </c>
      <c r="C32" t="s">
        <v>1469</v>
      </c>
      <c r="D32" t="s">
        <v>996</v>
      </c>
      <c r="I32" t="s">
        <v>1510</v>
      </c>
      <c r="J32">
        <v>1</v>
      </c>
      <c r="K32" t="s">
        <v>1544</v>
      </c>
      <c r="L32" t="s">
        <v>1518</v>
      </c>
      <c r="M32">
        <v>0</v>
      </c>
      <c r="N32">
        <v>0</v>
      </c>
      <c r="O32">
        <v>1</v>
      </c>
      <c r="U32" t="s">
        <v>1544</v>
      </c>
    </row>
    <row r="33" spans="1:21" x14ac:dyDescent="0.25">
      <c r="A33">
        <v>32</v>
      </c>
      <c r="B33">
        <f>'Editing Page'!B40</f>
        <v>0.5</v>
      </c>
      <c r="C33" t="s">
        <v>1469</v>
      </c>
      <c r="D33" t="s">
        <v>997</v>
      </c>
      <c r="I33" t="s">
        <v>1510</v>
      </c>
      <c r="J33">
        <v>1</v>
      </c>
      <c r="K33" t="s">
        <v>1545</v>
      </c>
      <c r="L33" t="s">
        <v>1518</v>
      </c>
      <c r="M33">
        <v>0</v>
      </c>
      <c r="N33">
        <v>0</v>
      </c>
      <c r="O33">
        <v>1</v>
      </c>
      <c r="U33" t="s">
        <v>1545</v>
      </c>
    </row>
    <row r="34" spans="1:21" x14ac:dyDescent="0.25">
      <c r="A34">
        <v>33</v>
      </c>
      <c r="B34">
        <f>'Editing Page'!B41</f>
        <v>3.5</v>
      </c>
      <c r="C34" t="s">
        <v>1469</v>
      </c>
      <c r="D34" t="s">
        <v>998</v>
      </c>
      <c r="I34" t="s">
        <v>1510</v>
      </c>
      <c r="J34">
        <v>1</v>
      </c>
      <c r="K34" t="s">
        <v>1546</v>
      </c>
      <c r="L34" t="s">
        <v>1518</v>
      </c>
      <c r="M34">
        <v>0</v>
      </c>
      <c r="N34">
        <v>0</v>
      </c>
      <c r="O34">
        <v>1</v>
      </c>
      <c r="U34" t="s">
        <v>1546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1510</v>
      </c>
      <c r="J35">
        <v>1</v>
      </c>
      <c r="K35" t="s">
        <v>1547</v>
      </c>
      <c r="L35" t="s">
        <v>1515</v>
      </c>
      <c r="M35">
        <v>0</v>
      </c>
      <c r="N35">
        <v>1</v>
      </c>
      <c r="O35">
        <v>0</v>
      </c>
      <c r="S35" t="s">
        <v>1547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1510</v>
      </c>
      <c r="J36">
        <v>1</v>
      </c>
      <c r="K36" t="s">
        <v>1548</v>
      </c>
      <c r="L36" t="s">
        <v>1515</v>
      </c>
      <c r="M36">
        <v>0</v>
      </c>
      <c r="N36">
        <v>1</v>
      </c>
      <c r="O36">
        <v>0</v>
      </c>
      <c r="S36" t="s">
        <v>1548</v>
      </c>
    </row>
    <row r="37" spans="1:21" x14ac:dyDescent="0.25">
      <c r="A37">
        <v>36</v>
      </c>
      <c r="B37">
        <f>'Editing Page'!B44</f>
        <v>3.5</v>
      </c>
      <c r="C37" t="s">
        <v>1469</v>
      </c>
      <c r="D37" t="s">
        <v>1184</v>
      </c>
      <c r="I37" t="s">
        <v>1510</v>
      </c>
      <c r="J37">
        <v>1</v>
      </c>
      <c r="K37" t="s">
        <v>1549</v>
      </c>
      <c r="L37" t="s">
        <v>1518</v>
      </c>
      <c r="M37">
        <v>0</v>
      </c>
      <c r="N37">
        <v>0</v>
      </c>
      <c r="O37">
        <v>1</v>
      </c>
      <c r="U37" t="s">
        <v>1549</v>
      </c>
    </row>
    <row r="38" spans="1:21" x14ac:dyDescent="0.25">
      <c r="A38">
        <v>37</v>
      </c>
      <c r="B38">
        <f>'Editing Page'!B45</f>
        <v>1.5449999999999999</v>
      </c>
      <c r="C38" t="s">
        <v>1469</v>
      </c>
      <c r="D38" t="s">
        <v>999</v>
      </c>
      <c r="I38" t="s">
        <v>1510</v>
      </c>
      <c r="J38">
        <v>1</v>
      </c>
      <c r="K38" t="s">
        <v>1550</v>
      </c>
      <c r="L38" t="s">
        <v>1518</v>
      </c>
      <c r="M38">
        <v>0</v>
      </c>
      <c r="N38">
        <v>0</v>
      </c>
      <c r="O38">
        <v>1</v>
      </c>
      <c r="U38" t="s">
        <v>1550</v>
      </c>
    </row>
    <row r="39" spans="1:21" x14ac:dyDescent="0.25">
      <c r="A39">
        <v>38</v>
      </c>
      <c r="B39">
        <f>'Editing Page'!B46</f>
        <v>-1</v>
      </c>
      <c r="C39" t="s">
        <v>1469</v>
      </c>
      <c r="D39" t="s">
        <v>1551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1510</v>
      </c>
      <c r="J40">
        <v>1</v>
      </c>
      <c r="K40" t="s">
        <v>1552</v>
      </c>
      <c r="L40" t="s">
        <v>1515</v>
      </c>
      <c r="M40">
        <v>0</v>
      </c>
      <c r="N40">
        <v>1</v>
      </c>
      <c r="O40">
        <v>0</v>
      </c>
      <c r="S40" t="s">
        <v>1552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1510</v>
      </c>
      <c r="J41">
        <v>1</v>
      </c>
      <c r="K41" t="s">
        <v>1553</v>
      </c>
      <c r="L41" t="s">
        <v>1515</v>
      </c>
      <c r="M41">
        <v>0</v>
      </c>
      <c r="N41">
        <v>1</v>
      </c>
      <c r="O41">
        <v>0</v>
      </c>
      <c r="S41" t="s">
        <v>1553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1510</v>
      </c>
      <c r="J42">
        <v>1</v>
      </c>
      <c r="K42" t="s">
        <v>1554</v>
      </c>
      <c r="L42" t="s">
        <v>1515</v>
      </c>
      <c r="M42">
        <v>0</v>
      </c>
      <c r="N42">
        <v>1</v>
      </c>
      <c r="O42">
        <v>0</v>
      </c>
      <c r="S42" t="s">
        <v>1554</v>
      </c>
    </row>
    <row r="43" spans="1:21" x14ac:dyDescent="0.25">
      <c r="A43">
        <v>42</v>
      </c>
      <c r="B43">
        <f>'Editing Page'!B50</f>
        <v>-1</v>
      </c>
      <c r="C43" t="s">
        <v>1469</v>
      </c>
      <c r="D43" t="s">
        <v>1002</v>
      </c>
      <c r="I43" t="s">
        <v>1510</v>
      </c>
      <c r="J43">
        <v>1</v>
      </c>
      <c r="K43" t="s">
        <v>1555</v>
      </c>
      <c r="L43" t="s">
        <v>1518</v>
      </c>
      <c r="M43">
        <v>0</v>
      </c>
      <c r="N43">
        <v>0</v>
      </c>
      <c r="O43">
        <v>1</v>
      </c>
      <c r="U43" t="s">
        <v>1555</v>
      </c>
    </row>
    <row r="44" spans="1:21" x14ac:dyDescent="0.25">
      <c r="A44">
        <v>43</v>
      </c>
      <c r="B44">
        <f>'Editing Page'!B51</f>
        <v>-1</v>
      </c>
      <c r="C44" t="s">
        <v>1469</v>
      </c>
      <c r="D44" t="s">
        <v>1003</v>
      </c>
      <c r="I44" t="s">
        <v>1510</v>
      </c>
      <c r="J44">
        <v>1</v>
      </c>
      <c r="K44" t="s">
        <v>1556</v>
      </c>
      <c r="L44" t="s">
        <v>1518</v>
      </c>
      <c r="M44">
        <v>0</v>
      </c>
      <c r="N44">
        <v>0</v>
      </c>
      <c r="O44">
        <v>1</v>
      </c>
      <c r="U44" t="s">
        <v>1556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1510</v>
      </c>
      <c r="J45">
        <v>1</v>
      </c>
      <c r="K45" t="s">
        <v>1483</v>
      </c>
      <c r="L45" t="s">
        <v>1511</v>
      </c>
      <c r="M45">
        <v>1</v>
      </c>
      <c r="N45">
        <v>0</v>
      </c>
      <c r="O45">
        <v>0</v>
      </c>
      <c r="Q45" t="s">
        <v>1483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1510</v>
      </c>
      <c r="J46">
        <v>1</v>
      </c>
      <c r="K46" t="s">
        <v>1557</v>
      </c>
      <c r="L46" t="s">
        <v>1511</v>
      </c>
      <c r="M46">
        <v>1</v>
      </c>
      <c r="N46">
        <v>0</v>
      </c>
      <c r="O46">
        <v>0</v>
      </c>
      <c r="Q46" t="s">
        <v>1557</v>
      </c>
    </row>
    <row r="47" spans="1:21" x14ac:dyDescent="0.25">
      <c r="A47">
        <v>46</v>
      </c>
      <c r="B47">
        <f>'Editing Page'!B54</f>
        <v>-1</v>
      </c>
      <c r="C47" t="s">
        <v>1469</v>
      </c>
      <c r="D47" t="s">
        <v>1006</v>
      </c>
      <c r="I47" t="s">
        <v>1510</v>
      </c>
      <c r="J47">
        <v>1</v>
      </c>
      <c r="K47" t="s">
        <v>1484</v>
      </c>
      <c r="L47" t="s">
        <v>1518</v>
      </c>
      <c r="M47">
        <v>0</v>
      </c>
      <c r="N47">
        <v>0</v>
      </c>
      <c r="O47">
        <v>1</v>
      </c>
      <c r="U47" t="s">
        <v>1484</v>
      </c>
    </row>
    <row r="48" spans="1:21" x14ac:dyDescent="0.25">
      <c r="A48">
        <v>47</v>
      </c>
      <c r="B48">
        <f>'Editing Page'!B55</f>
        <v>-1</v>
      </c>
      <c r="C48" t="s">
        <v>1469</v>
      </c>
      <c r="D48" t="s">
        <v>1187</v>
      </c>
      <c r="I48" t="s">
        <v>1510</v>
      </c>
      <c r="J48">
        <v>1</v>
      </c>
      <c r="K48" t="s">
        <v>1485</v>
      </c>
      <c r="L48" t="s">
        <v>1518</v>
      </c>
      <c r="M48">
        <v>0</v>
      </c>
      <c r="N48">
        <v>0</v>
      </c>
      <c r="O48">
        <v>1</v>
      </c>
      <c r="U48" t="s">
        <v>1485</v>
      </c>
    </row>
    <row r="49" spans="1:21" x14ac:dyDescent="0.25">
      <c r="A49">
        <v>48</v>
      </c>
      <c r="B49">
        <f>'Editing Page'!B56</f>
        <v>-1</v>
      </c>
      <c r="C49" t="s">
        <v>1469</v>
      </c>
      <c r="D49" t="s">
        <v>1188</v>
      </c>
      <c r="I49" t="s">
        <v>1510</v>
      </c>
      <c r="J49">
        <v>1</v>
      </c>
      <c r="K49" t="s">
        <v>1486</v>
      </c>
      <c r="L49" t="s">
        <v>1518</v>
      </c>
      <c r="M49">
        <v>0</v>
      </c>
      <c r="N49">
        <v>0</v>
      </c>
      <c r="O49">
        <v>1</v>
      </c>
      <c r="U49" t="s">
        <v>1486</v>
      </c>
    </row>
    <row r="50" spans="1:21" x14ac:dyDescent="0.25">
      <c r="A50">
        <v>49</v>
      </c>
      <c r="B50">
        <f>'Editing Page'!B57</f>
        <v>-1</v>
      </c>
      <c r="C50" t="s">
        <v>1469</v>
      </c>
      <c r="D50" t="s">
        <v>1189</v>
      </c>
      <c r="I50" t="s">
        <v>1510</v>
      </c>
      <c r="J50">
        <v>1</v>
      </c>
      <c r="K50" t="s">
        <v>1487</v>
      </c>
      <c r="L50" t="s">
        <v>1518</v>
      </c>
      <c r="M50">
        <v>0</v>
      </c>
      <c r="N50">
        <v>0</v>
      </c>
      <c r="O50">
        <v>1</v>
      </c>
      <c r="U50" t="s">
        <v>1487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1510</v>
      </c>
      <c r="J51">
        <v>1</v>
      </c>
      <c r="K51" t="s">
        <v>1488</v>
      </c>
      <c r="L51" t="s">
        <v>1515</v>
      </c>
      <c r="M51">
        <v>0</v>
      </c>
      <c r="N51">
        <v>1</v>
      </c>
      <c r="O51">
        <v>0</v>
      </c>
      <c r="S51" t="s">
        <v>1488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1510</v>
      </c>
      <c r="J52">
        <v>1</v>
      </c>
      <c r="K52" t="s">
        <v>1489</v>
      </c>
      <c r="L52" t="s">
        <v>1515</v>
      </c>
      <c r="M52">
        <v>0</v>
      </c>
      <c r="N52">
        <v>1</v>
      </c>
      <c r="O52">
        <v>0</v>
      </c>
      <c r="S52" t="s">
        <v>1489</v>
      </c>
    </row>
    <row r="53" spans="1:21" x14ac:dyDescent="0.25">
      <c r="A53">
        <v>52</v>
      </c>
      <c r="B53">
        <f>'Editing Page'!B60</f>
        <v>2</v>
      </c>
      <c r="C53" t="s">
        <v>1469</v>
      </c>
      <c r="D53" t="s">
        <v>1009</v>
      </c>
      <c r="I53" t="s">
        <v>1510</v>
      </c>
      <c r="J53">
        <v>1</v>
      </c>
      <c r="K53" t="s">
        <v>1457</v>
      </c>
      <c r="L53" t="s">
        <v>1518</v>
      </c>
      <c r="M53">
        <v>0</v>
      </c>
      <c r="N53">
        <v>0</v>
      </c>
      <c r="O53">
        <v>1</v>
      </c>
      <c r="U53" t="s">
        <v>1457</v>
      </c>
    </row>
    <row r="54" spans="1:21" x14ac:dyDescent="0.25">
      <c r="A54">
        <v>53</v>
      </c>
      <c r="B54">
        <f>'Editing Page'!B61</f>
        <v>-1</v>
      </c>
      <c r="C54" t="s">
        <v>1469</v>
      </c>
      <c r="D54" t="s">
        <v>1558</v>
      </c>
    </row>
    <row r="55" spans="1:21" x14ac:dyDescent="0.25">
      <c r="A55">
        <v>54</v>
      </c>
      <c r="B55">
        <f>'Editing Page'!B62</f>
        <v>-1</v>
      </c>
      <c r="C55" t="s">
        <v>1469</v>
      </c>
      <c r="D55" t="s">
        <v>1010</v>
      </c>
      <c r="I55" t="s">
        <v>1510</v>
      </c>
      <c r="J55">
        <v>1</v>
      </c>
      <c r="K55" t="s">
        <v>1458</v>
      </c>
      <c r="L55" t="s">
        <v>1518</v>
      </c>
      <c r="M55">
        <v>0</v>
      </c>
      <c r="N55">
        <v>0</v>
      </c>
      <c r="O55">
        <v>1</v>
      </c>
      <c r="U55" t="s">
        <v>1458</v>
      </c>
    </row>
    <row r="56" spans="1:21" x14ac:dyDescent="0.25">
      <c r="A56">
        <v>55</v>
      </c>
      <c r="B56">
        <f>'Editing Page'!B63</f>
        <v>71</v>
      </c>
      <c r="C56" t="s">
        <v>1469</v>
      </c>
      <c r="D56" t="s">
        <v>1011</v>
      </c>
      <c r="I56" t="s">
        <v>1510</v>
      </c>
      <c r="J56">
        <v>1</v>
      </c>
      <c r="K56" t="s">
        <v>1490</v>
      </c>
      <c r="L56" t="s">
        <v>1518</v>
      </c>
      <c r="M56">
        <v>0</v>
      </c>
      <c r="N56">
        <v>0</v>
      </c>
      <c r="O56">
        <v>1</v>
      </c>
      <c r="U56" t="s">
        <v>1490</v>
      </c>
    </row>
    <row r="57" spans="1:21" x14ac:dyDescent="0.25">
      <c r="A57">
        <v>56</v>
      </c>
      <c r="B57">
        <f>'Editing Page'!B64</f>
        <v>121</v>
      </c>
      <c r="C57" t="s">
        <v>1469</v>
      </c>
      <c r="D57" t="s">
        <v>1012</v>
      </c>
      <c r="I57" t="s">
        <v>1510</v>
      </c>
      <c r="J57">
        <v>1</v>
      </c>
      <c r="K57" t="s">
        <v>1491</v>
      </c>
      <c r="L57" t="s">
        <v>1518</v>
      </c>
      <c r="M57">
        <v>0</v>
      </c>
      <c r="N57">
        <v>0</v>
      </c>
      <c r="O57">
        <v>1</v>
      </c>
      <c r="U57" t="s">
        <v>1491</v>
      </c>
    </row>
    <row r="58" spans="1:21" x14ac:dyDescent="0.25">
      <c r="A58">
        <v>57</v>
      </c>
      <c r="B58">
        <f>'Editing Page'!B65</f>
        <v>85</v>
      </c>
      <c r="C58" t="s">
        <v>1470</v>
      </c>
      <c r="D58" t="s">
        <v>1013</v>
      </c>
      <c r="I58" t="s">
        <v>1510</v>
      </c>
      <c r="J58">
        <v>1</v>
      </c>
      <c r="K58" t="s">
        <v>1492</v>
      </c>
      <c r="L58" t="s">
        <v>1518</v>
      </c>
      <c r="M58">
        <v>0</v>
      </c>
      <c r="N58">
        <v>0</v>
      </c>
      <c r="O58">
        <v>1</v>
      </c>
      <c r="U58" t="s">
        <v>1492</v>
      </c>
    </row>
    <row r="59" spans="1:21" x14ac:dyDescent="0.25">
      <c r="A59">
        <v>58</v>
      </c>
      <c r="B59">
        <f>'Editing Page'!B66</f>
        <v>0</v>
      </c>
      <c r="C59" t="s">
        <v>1469</v>
      </c>
      <c r="D59" t="s">
        <v>1014</v>
      </c>
      <c r="I59" t="s">
        <v>1510</v>
      </c>
      <c r="J59">
        <v>1</v>
      </c>
      <c r="K59" t="s">
        <v>1493</v>
      </c>
      <c r="L59" t="s">
        <v>1518</v>
      </c>
      <c r="M59">
        <v>0</v>
      </c>
      <c r="N59">
        <v>0</v>
      </c>
      <c r="O59">
        <v>1</v>
      </c>
      <c r="U59" t="s">
        <v>1493</v>
      </c>
    </row>
    <row r="60" spans="1:21" x14ac:dyDescent="0.25">
      <c r="A60">
        <v>59</v>
      </c>
      <c r="B60">
        <f>'Editing Page'!B67</f>
        <v>5000</v>
      </c>
      <c r="C60" t="s">
        <v>1469</v>
      </c>
      <c r="D60" t="s">
        <v>1015</v>
      </c>
      <c r="I60" t="s">
        <v>1510</v>
      </c>
      <c r="J60">
        <v>1</v>
      </c>
      <c r="K60" t="s">
        <v>1494</v>
      </c>
      <c r="L60" t="s">
        <v>1518</v>
      </c>
      <c r="M60">
        <v>0</v>
      </c>
      <c r="N60">
        <v>0</v>
      </c>
      <c r="O60">
        <v>1</v>
      </c>
      <c r="U60" t="s">
        <v>1494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1510</v>
      </c>
      <c r="J61">
        <v>1</v>
      </c>
      <c r="K61" t="s">
        <v>1495</v>
      </c>
      <c r="L61" t="s">
        <v>1515</v>
      </c>
      <c r="M61">
        <v>0</v>
      </c>
      <c r="N61">
        <v>1</v>
      </c>
      <c r="O61">
        <v>0</v>
      </c>
      <c r="S61" t="s">
        <v>1495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1510</v>
      </c>
      <c r="J62">
        <v>1</v>
      </c>
      <c r="K62" t="s">
        <v>1496</v>
      </c>
      <c r="L62" t="s">
        <v>1515</v>
      </c>
      <c r="M62">
        <v>0</v>
      </c>
      <c r="N62">
        <v>1</v>
      </c>
      <c r="O62">
        <v>0</v>
      </c>
      <c r="S62" t="s">
        <v>1496</v>
      </c>
    </row>
    <row r="63" spans="1:21" x14ac:dyDescent="0.25">
      <c r="A63">
        <v>62</v>
      </c>
      <c r="B63">
        <f>'Editing Page'!B70</f>
        <v>0</v>
      </c>
      <c r="C63" t="s">
        <v>1469</v>
      </c>
      <c r="D63" t="s">
        <v>1018</v>
      </c>
      <c r="I63" t="s">
        <v>1510</v>
      </c>
      <c r="J63">
        <v>1</v>
      </c>
      <c r="K63" t="s">
        <v>1497</v>
      </c>
      <c r="L63" t="s">
        <v>1518</v>
      </c>
      <c r="M63">
        <v>0</v>
      </c>
      <c r="N63">
        <v>0</v>
      </c>
      <c r="O63">
        <v>1</v>
      </c>
      <c r="U63" t="s">
        <v>1497</v>
      </c>
    </row>
    <row r="64" spans="1:21" x14ac:dyDescent="0.25">
      <c r="A64">
        <v>63</v>
      </c>
      <c r="B64">
        <f>'Editing Page'!B71</f>
        <v>50</v>
      </c>
      <c r="C64" t="s">
        <v>1469</v>
      </c>
      <c r="D64" t="s">
        <v>1019</v>
      </c>
      <c r="I64" t="s">
        <v>1510</v>
      </c>
      <c r="J64">
        <v>1</v>
      </c>
      <c r="K64" t="s">
        <v>1498</v>
      </c>
      <c r="L64" t="s">
        <v>1518</v>
      </c>
      <c r="M64">
        <v>0</v>
      </c>
      <c r="N64">
        <v>0</v>
      </c>
      <c r="O64">
        <v>1</v>
      </c>
      <c r="U64" t="s">
        <v>1498</v>
      </c>
    </row>
    <row r="65" spans="1:21" x14ac:dyDescent="0.25">
      <c r="A65">
        <v>64</v>
      </c>
      <c r="B65">
        <f>'Editing Page'!B72</f>
        <v>15</v>
      </c>
      <c r="C65" t="s">
        <v>1469</v>
      </c>
      <c r="D65" t="s">
        <v>1020</v>
      </c>
      <c r="I65" t="s">
        <v>1510</v>
      </c>
      <c r="J65">
        <v>1</v>
      </c>
      <c r="K65" t="s">
        <v>1499</v>
      </c>
      <c r="L65" t="s">
        <v>1518</v>
      </c>
      <c r="M65">
        <v>0</v>
      </c>
      <c r="N65">
        <v>0</v>
      </c>
      <c r="O65">
        <v>1</v>
      </c>
      <c r="U65" t="s">
        <v>1499</v>
      </c>
    </row>
    <row r="66" spans="1:21" x14ac:dyDescent="0.25">
      <c r="A66">
        <v>65</v>
      </c>
      <c r="B66">
        <f>'Editing Page'!B73</f>
        <v>40</v>
      </c>
      <c r="C66" t="s">
        <v>1469</v>
      </c>
      <c r="D66" t="s">
        <v>1021</v>
      </c>
      <c r="I66" t="s">
        <v>1510</v>
      </c>
      <c r="J66">
        <v>1</v>
      </c>
      <c r="K66" t="s">
        <v>1500</v>
      </c>
      <c r="L66" t="s">
        <v>1518</v>
      </c>
      <c r="M66">
        <v>0</v>
      </c>
      <c r="N66">
        <v>0</v>
      </c>
      <c r="O66">
        <v>1</v>
      </c>
      <c r="U66" t="s">
        <v>1500</v>
      </c>
    </row>
    <row r="67" spans="1:21" x14ac:dyDescent="0.25">
      <c r="A67">
        <v>66</v>
      </c>
      <c r="B67">
        <f>'Editing Page'!B74</f>
        <v>0</v>
      </c>
      <c r="C67" t="s">
        <v>1469</v>
      </c>
      <c r="D67" t="s">
        <v>1022</v>
      </c>
      <c r="J67">
        <v>0</v>
      </c>
      <c r="K67" t="s">
        <v>1501</v>
      </c>
      <c r="L67" t="s">
        <v>1518</v>
      </c>
      <c r="M67">
        <v>0</v>
      </c>
      <c r="N67">
        <v>0</v>
      </c>
      <c r="O67">
        <v>1</v>
      </c>
      <c r="U67" t="s">
        <v>1501</v>
      </c>
    </row>
    <row r="68" spans="1:21" x14ac:dyDescent="0.25">
      <c r="A68">
        <v>67</v>
      </c>
      <c r="B68">
        <f>'Editing Page'!B75</f>
        <v>0</v>
      </c>
      <c r="C68" t="s">
        <v>1469</v>
      </c>
      <c r="D68" t="s">
        <v>1023</v>
      </c>
      <c r="J68">
        <v>0</v>
      </c>
      <c r="K68" t="s">
        <v>1502</v>
      </c>
      <c r="L68" t="s">
        <v>1518</v>
      </c>
      <c r="M68">
        <v>0</v>
      </c>
      <c r="N68">
        <v>0</v>
      </c>
      <c r="O68">
        <v>1</v>
      </c>
      <c r="U68" t="s">
        <v>1502</v>
      </c>
    </row>
    <row r="69" spans="1:21" x14ac:dyDescent="0.25">
      <c r="A69">
        <v>68</v>
      </c>
      <c r="B69">
        <f>'Editing Page'!B76</f>
        <v>0</v>
      </c>
      <c r="C69" t="s">
        <v>1469</v>
      </c>
      <c r="D69" t="s">
        <v>1024</v>
      </c>
      <c r="J69">
        <v>0</v>
      </c>
      <c r="K69" t="s">
        <v>1503</v>
      </c>
      <c r="L69" t="s">
        <v>1518</v>
      </c>
      <c r="M69">
        <v>0</v>
      </c>
      <c r="N69">
        <v>0</v>
      </c>
      <c r="O69">
        <v>1</v>
      </c>
      <c r="U69" t="s">
        <v>1503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1504</v>
      </c>
      <c r="L70" t="s">
        <v>1511</v>
      </c>
      <c r="M70">
        <v>1</v>
      </c>
      <c r="N70">
        <v>0</v>
      </c>
      <c r="O70">
        <v>0</v>
      </c>
      <c r="Q70" t="s">
        <v>1504</v>
      </c>
    </row>
    <row r="71" spans="1:21" x14ac:dyDescent="0.25">
      <c r="A71">
        <v>70</v>
      </c>
      <c r="B71" t="str">
        <f>'Editing Page'!B78</f>
        <v>Majuba</v>
      </c>
      <c r="D71" t="s">
        <v>1026</v>
      </c>
      <c r="J71">
        <v>0</v>
      </c>
      <c r="K71" t="s">
        <v>1505</v>
      </c>
      <c r="L71" t="s">
        <v>1511</v>
      </c>
      <c r="M71">
        <v>1</v>
      </c>
      <c r="N71">
        <v>0</v>
      </c>
      <c r="O71">
        <v>0</v>
      </c>
      <c r="Q71" t="s">
        <v>1505</v>
      </c>
    </row>
    <row r="72" spans="1:21" x14ac:dyDescent="0.25">
      <c r="A72">
        <v>71</v>
      </c>
      <c r="B72">
        <f>'Editing Page'!B79</f>
        <v>2</v>
      </c>
      <c r="D72" t="s">
        <v>1559</v>
      </c>
      <c r="J72">
        <v>0</v>
      </c>
      <c r="K72" t="s">
        <v>1560</v>
      </c>
      <c r="L72" t="s">
        <v>1515</v>
      </c>
      <c r="M72">
        <v>0</v>
      </c>
      <c r="N72">
        <v>1</v>
      </c>
      <c r="O72">
        <v>0</v>
      </c>
      <c r="S72" t="s">
        <v>1560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1506</v>
      </c>
      <c r="L73" t="s">
        <v>1511</v>
      </c>
      <c r="M73">
        <v>1</v>
      </c>
      <c r="N73">
        <v>0</v>
      </c>
      <c r="O73">
        <v>0</v>
      </c>
      <c r="Q73" t="s">
        <v>1506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1561</v>
      </c>
      <c r="L74" t="s">
        <v>1511</v>
      </c>
      <c r="M74">
        <v>1</v>
      </c>
      <c r="N74">
        <v>0</v>
      </c>
      <c r="O74">
        <v>0</v>
      </c>
      <c r="Q74" t="s">
        <v>1561</v>
      </c>
    </row>
    <row r="75" spans="1:21" x14ac:dyDescent="0.25">
      <c r="A75">
        <v>74</v>
      </c>
      <c r="B75">
        <f>'Editing Page'!B82</f>
        <v>6</v>
      </c>
      <c r="C75" t="s">
        <v>1471</v>
      </c>
      <c r="D75" t="s">
        <v>1031</v>
      </c>
      <c r="J75">
        <v>0</v>
      </c>
      <c r="K75" t="s">
        <v>1562</v>
      </c>
      <c r="L75" t="s">
        <v>1518</v>
      </c>
      <c r="M75">
        <v>0</v>
      </c>
      <c r="N75">
        <v>0</v>
      </c>
      <c r="O75">
        <v>1</v>
      </c>
      <c r="U75" t="s">
        <v>1562</v>
      </c>
    </row>
    <row r="76" spans="1:21" x14ac:dyDescent="0.25">
      <c r="A76">
        <v>75</v>
      </c>
      <c r="B76">
        <f>'Editing Page'!B83</f>
        <v>0.6</v>
      </c>
      <c r="C76" t="s">
        <v>1471</v>
      </c>
      <c r="D76" t="s">
        <v>1032</v>
      </c>
      <c r="J76">
        <v>0</v>
      </c>
      <c r="K76" t="s">
        <v>1563</v>
      </c>
      <c r="L76" t="s">
        <v>1518</v>
      </c>
      <c r="M76">
        <v>0</v>
      </c>
      <c r="N76">
        <v>0</v>
      </c>
      <c r="O76">
        <v>1</v>
      </c>
      <c r="U76" t="s">
        <v>1563</v>
      </c>
    </row>
    <row r="77" spans="1:21" x14ac:dyDescent="0.25">
      <c r="A77">
        <v>76</v>
      </c>
      <c r="B77">
        <f>'Editing Page'!B84</f>
        <v>2</v>
      </c>
      <c r="C77" t="s">
        <v>1471</v>
      </c>
      <c r="D77" t="s">
        <v>1033</v>
      </c>
      <c r="J77">
        <v>0</v>
      </c>
      <c r="K77" t="s">
        <v>1564</v>
      </c>
      <c r="L77" t="s">
        <v>1518</v>
      </c>
      <c r="M77">
        <v>0</v>
      </c>
      <c r="N77">
        <v>0</v>
      </c>
      <c r="O77">
        <v>1</v>
      </c>
      <c r="U77" t="s">
        <v>1564</v>
      </c>
    </row>
    <row r="78" spans="1:21" x14ac:dyDescent="0.25">
      <c r="A78">
        <v>77</v>
      </c>
      <c r="B78">
        <f>'Editing Page'!B85</f>
        <v>1800</v>
      </c>
      <c r="C78" t="s">
        <v>1472</v>
      </c>
      <c r="D78" t="s">
        <v>1034</v>
      </c>
      <c r="J78">
        <v>0</v>
      </c>
      <c r="K78" t="s">
        <v>1565</v>
      </c>
      <c r="L78" t="s">
        <v>1518</v>
      </c>
      <c r="M78">
        <v>0</v>
      </c>
      <c r="N78">
        <v>0</v>
      </c>
      <c r="O78">
        <v>1</v>
      </c>
      <c r="U78" t="s">
        <v>1565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1566</v>
      </c>
      <c r="L79" t="s">
        <v>1511</v>
      </c>
      <c r="M79">
        <v>1</v>
      </c>
      <c r="N79">
        <v>0</v>
      </c>
      <c r="O79">
        <v>0</v>
      </c>
      <c r="Q79" t="s">
        <v>1566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1567</v>
      </c>
      <c r="L80" t="s">
        <v>1511</v>
      </c>
      <c r="M80">
        <v>1</v>
      </c>
      <c r="N80">
        <v>0</v>
      </c>
      <c r="O80">
        <v>0</v>
      </c>
      <c r="Q80" t="s">
        <v>1567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1568</v>
      </c>
      <c r="L81" t="s">
        <v>1511</v>
      </c>
      <c r="M81">
        <v>1</v>
      </c>
      <c r="N81">
        <v>0</v>
      </c>
      <c r="O81">
        <v>0</v>
      </c>
      <c r="Q81" t="s">
        <v>1568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1569</v>
      </c>
      <c r="L82" t="s">
        <v>1515</v>
      </c>
      <c r="M82">
        <v>0</v>
      </c>
      <c r="N82">
        <v>1</v>
      </c>
      <c r="O82">
        <v>0</v>
      </c>
      <c r="S82" t="s">
        <v>1569</v>
      </c>
    </row>
    <row r="83" spans="1:21" x14ac:dyDescent="0.25">
      <c r="A83">
        <v>82</v>
      </c>
      <c r="B83">
        <f>'Editing Page'!B90</f>
        <v>10</v>
      </c>
      <c r="C83" t="s">
        <v>1473</v>
      </c>
      <c r="D83" t="s">
        <v>1040</v>
      </c>
      <c r="J83">
        <v>0</v>
      </c>
      <c r="K83" t="s">
        <v>1570</v>
      </c>
      <c r="L83" t="s">
        <v>1518</v>
      </c>
      <c r="M83">
        <v>0</v>
      </c>
      <c r="N83">
        <v>0</v>
      </c>
      <c r="O83">
        <v>1</v>
      </c>
      <c r="U83" t="s">
        <v>1570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1571</v>
      </c>
      <c r="L84" t="s">
        <v>1515</v>
      </c>
      <c r="M84">
        <v>0</v>
      </c>
      <c r="N84">
        <v>1</v>
      </c>
      <c r="O84">
        <v>0</v>
      </c>
      <c r="S84" t="s">
        <v>1571</v>
      </c>
    </row>
    <row r="85" spans="1:21" x14ac:dyDescent="0.25">
      <c r="A85">
        <v>84</v>
      </c>
      <c r="B85">
        <f>'Editing Page'!B92</f>
        <v>40</v>
      </c>
      <c r="C85" t="s">
        <v>1473</v>
      </c>
      <c r="D85" t="s">
        <v>1041</v>
      </c>
      <c r="J85">
        <v>0</v>
      </c>
      <c r="K85" t="s">
        <v>1572</v>
      </c>
      <c r="L85" t="s">
        <v>1518</v>
      </c>
      <c r="M85">
        <v>0</v>
      </c>
      <c r="N85">
        <v>0</v>
      </c>
      <c r="O85">
        <v>1</v>
      </c>
      <c r="U85" t="s">
        <v>1572</v>
      </c>
    </row>
    <row r="86" spans="1:21" x14ac:dyDescent="0.25">
      <c r="A86">
        <v>85</v>
      </c>
      <c r="B86">
        <f>'Editing Page'!B93</f>
        <v>1100</v>
      </c>
      <c r="C86" t="s">
        <v>1474</v>
      </c>
      <c r="D86" t="s">
        <v>1042</v>
      </c>
      <c r="J86">
        <v>0</v>
      </c>
      <c r="K86" t="s">
        <v>1573</v>
      </c>
      <c r="L86" t="s">
        <v>1518</v>
      </c>
      <c r="M86">
        <v>0</v>
      </c>
      <c r="N86">
        <v>0</v>
      </c>
      <c r="O86">
        <v>1</v>
      </c>
      <c r="U86" t="s">
        <v>1573</v>
      </c>
    </row>
    <row r="87" spans="1:21" x14ac:dyDescent="0.25">
      <c r="A87">
        <v>86</v>
      </c>
      <c r="B87">
        <f>'Editing Page'!B94</f>
        <v>120</v>
      </c>
      <c r="C87" t="s">
        <v>1473</v>
      </c>
      <c r="D87" t="s">
        <v>1043</v>
      </c>
      <c r="J87">
        <v>0</v>
      </c>
      <c r="K87" t="s">
        <v>1574</v>
      </c>
      <c r="L87" t="s">
        <v>1518</v>
      </c>
      <c r="M87">
        <v>0</v>
      </c>
      <c r="N87">
        <v>0</v>
      </c>
      <c r="O87">
        <v>1</v>
      </c>
      <c r="U87" t="s">
        <v>1574</v>
      </c>
    </row>
    <row r="88" spans="1:21" x14ac:dyDescent="0.25">
      <c r="A88">
        <v>87</v>
      </c>
      <c r="B88">
        <f>'Editing Page'!B95</f>
        <v>130</v>
      </c>
      <c r="C88" t="s">
        <v>1473</v>
      </c>
      <c r="D88" t="s">
        <v>1044</v>
      </c>
      <c r="J88">
        <v>0</v>
      </c>
      <c r="K88" t="s">
        <v>1575</v>
      </c>
      <c r="L88" t="s">
        <v>1518</v>
      </c>
      <c r="M88">
        <v>0</v>
      </c>
      <c r="N88">
        <v>0</v>
      </c>
      <c r="O88">
        <v>1</v>
      </c>
      <c r="U88" t="s">
        <v>1575</v>
      </c>
    </row>
    <row r="89" spans="1:21" x14ac:dyDescent="0.25">
      <c r="A89">
        <v>88</v>
      </c>
      <c r="B89">
        <f>'Editing Page'!B96</f>
        <v>350</v>
      </c>
      <c r="C89" t="s">
        <v>1473</v>
      </c>
      <c r="D89" t="s">
        <v>1045</v>
      </c>
      <c r="J89">
        <v>0</v>
      </c>
      <c r="K89" t="s">
        <v>1576</v>
      </c>
      <c r="L89" t="s">
        <v>1518</v>
      </c>
      <c r="M89">
        <v>0</v>
      </c>
      <c r="N89">
        <v>0</v>
      </c>
      <c r="O89">
        <v>1</v>
      </c>
      <c r="U89" t="s">
        <v>1576</v>
      </c>
    </row>
    <row r="90" spans="1:21" x14ac:dyDescent="0.25">
      <c r="A90">
        <v>89</v>
      </c>
      <c r="B90">
        <f>'Editing Page'!B97</f>
        <v>95</v>
      </c>
      <c r="C90" t="s">
        <v>1473</v>
      </c>
      <c r="D90" t="s">
        <v>1046</v>
      </c>
      <c r="J90">
        <v>0</v>
      </c>
      <c r="K90" t="s">
        <v>1577</v>
      </c>
      <c r="L90" t="s">
        <v>1518</v>
      </c>
      <c r="M90">
        <v>0</v>
      </c>
      <c r="N90">
        <v>0</v>
      </c>
      <c r="O90">
        <v>1</v>
      </c>
      <c r="U90" t="s">
        <v>1577</v>
      </c>
    </row>
    <row r="91" spans="1:21" x14ac:dyDescent="0.25">
      <c r="A91">
        <v>90</v>
      </c>
      <c r="B91">
        <f>'Editing Page'!B98</f>
        <v>105</v>
      </c>
      <c r="C91" t="s">
        <v>1473</v>
      </c>
      <c r="D91" t="s">
        <v>1047</v>
      </c>
      <c r="J91">
        <v>0</v>
      </c>
      <c r="K91" t="s">
        <v>1578</v>
      </c>
      <c r="L91" t="s">
        <v>1518</v>
      </c>
      <c r="M91">
        <v>0</v>
      </c>
      <c r="N91">
        <v>0</v>
      </c>
      <c r="O91">
        <v>1</v>
      </c>
      <c r="U91" t="s">
        <v>1578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1579</v>
      </c>
      <c r="L92" t="s">
        <v>1511</v>
      </c>
      <c r="M92">
        <v>1</v>
      </c>
      <c r="N92">
        <v>0</v>
      </c>
      <c r="O92">
        <v>0</v>
      </c>
      <c r="Q92" t="s">
        <v>1579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1580</v>
      </c>
      <c r="L93" t="s">
        <v>1511</v>
      </c>
      <c r="M93">
        <v>1</v>
      </c>
      <c r="N93">
        <v>0</v>
      </c>
      <c r="O93">
        <v>0</v>
      </c>
      <c r="Q93" t="s">
        <v>1580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1581</v>
      </c>
      <c r="L94" t="s">
        <v>1515</v>
      </c>
      <c r="M94">
        <v>0</v>
      </c>
      <c r="N94">
        <v>1</v>
      </c>
      <c r="O94">
        <v>0</v>
      </c>
      <c r="S94" t="s">
        <v>1581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1582</v>
      </c>
      <c r="L95" t="s">
        <v>1515</v>
      </c>
      <c r="M95">
        <v>0</v>
      </c>
      <c r="N95">
        <v>1</v>
      </c>
      <c r="O95">
        <v>0</v>
      </c>
      <c r="S95" t="s">
        <v>1582</v>
      </c>
    </row>
    <row r="96" spans="1:21" x14ac:dyDescent="0.25">
      <c r="A96">
        <v>95</v>
      </c>
      <c r="B96">
        <f>'Editing Page'!B103</f>
        <v>0.5</v>
      </c>
      <c r="C96" t="s">
        <v>1469</v>
      </c>
      <c r="D96" t="s">
        <v>1051</v>
      </c>
      <c r="J96">
        <v>0</v>
      </c>
      <c r="K96" t="s">
        <v>1583</v>
      </c>
      <c r="L96" t="s">
        <v>1518</v>
      </c>
      <c r="M96">
        <v>0</v>
      </c>
      <c r="N96">
        <v>0</v>
      </c>
      <c r="O96">
        <v>1</v>
      </c>
      <c r="U96" t="s">
        <v>1583</v>
      </c>
    </row>
    <row r="97" spans="1:21" x14ac:dyDescent="0.25">
      <c r="A97">
        <v>96</v>
      </c>
      <c r="B97">
        <f>'Editing Page'!B104</f>
        <v>0.5</v>
      </c>
      <c r="C97" t="s">
        <v>1469</v>
      </c>
      <c r="D97" t="s">
        <v>1052</v>
      </c>
      <c r="J97">
        <v>0</v>
      </c>
      <c r="K97" t="s">
        <v>1584</v>
      </c>
      <c r="L97" t="s">
        <v>1518</v>
      </c>
      <c r="M97">
        <v>0</v>
      </c>
      <c r="N97">
        <v>0</v>
      </c>
      <c r="O97">
        <v>1</v>
      </c>
      <c r="U97" t="s">
        <v>1584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1585</v>
      </c>
      <c r="L98" t="s">
        <v>1511</v>
      </c>
      <c r="M98">
        <v>1</v>
      </c>
      <c r="N98">
        <v>0</v>
      </c>
      <c r="O98">
        <v>0</v>
      </c>
      <c r="Q98" t="s">
        <v>1585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1586</v>
      </c>
      <c r="L99" t="s">
        <v>1511</v>
      </c>
      <c r="M99">
        <v>1</v>
      </c>
      <c r="N99">
        <v>0</v>
      </c>
      <c r="O99">
        <v>0</v>
      </c>
      <c r="Q99" t="s">
        <v>1586</v>
      </c>
    </row>
    <row r="100" spans="1:21" x14ac:dyDescent="0.25">
      <c r="A100">
        <v>99</v>
      </c>
      <c r="B100">
        <f>'Editing Page'!B107</f>
        <v>1.7</v>
      </c>
      <c r="C100" t="s">
        <v>1469</v>
      </c>
      <c r="D100" t="s">
        <v>1056</v>
      </c>
      <c r="J100">
        <v>0</v>
      </c>
      <c r="K100" t="s">
        <v>1587</v>
      </c>
      <c r="L100" t="s">
        <v>1518</v>
      </c>
      <c r="M100">
        <v>0</v>
      </c>
      <c r="N100">
        <v>0</v>
      </c>
      <c r="O100">
        <v>1</v>
      </c>
      <c r="U100" t="s">
        <v>1587</v>
      </c>
    </row>
    <row r="101" spans="1:21" x14ac:dyDescent="0.25">
      <c r="A101">
        <v>100</v>
      </c>
      <c r="B101">
        <f>'Editing Page'!B108</f>
        <v>120</v>
      </c>
      <c r="C101" t="s">
        <v>1469</v>
      </c>
      <c r="D101" t="s">
        <v>1057</v>
      </c>
      <c r="J101">
        <v>0</v>
      </c>
      <c r="K101" t="s">
        <v>1588</v>
      </c>
      <c r="L101" t="s">
        <v>1518</v>
      </c>
      <c r="M101">
        <v>0</v>
      </c>
      <c r="N101">
        <v>0</v>
      </c>
      <c r="O101">
        <v>1</v>
      </c>
      <c r="U101" t="s">
        <v>1588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1589</v>
      </c>
      <c r="L102" t="s">
        <v>1515</v>
      </c>
      <c r="M102">
        <v>0</v>
      </c>
      <c r="N102">
        <v>1</v>
      </c>
      <c r="O102">
        <v>0</v>
      </c>
      <c r="S102" t="s">
        <v>1589</v>
      </c>
    </row>
    <row r="103" spans="1:21" x14ac:dyDescent="0.25">
      <c r="A103">
        <v>102</v>
      </c>
      <c r="B103">
        <f>'Editing Page'!B110</f>
        <v>0</v>
      </c>
      <c r="C103" t="s">
        <v>1469</v>
      </c>
      <c r="D103" t="s">
        <v>1059</v>
      </c>
      <c r="J103">
        <v>0</v>
      </c>
      <c r="K103" t="s">
        <v>1590</v>
      </c>
      <c r="L103" t="s">
        <v>1518</v>
      </c>
      <c r="M103">
        <v>0</v>
      </c>
      <c r="N103">
        <v>0</v>
      </c>
      <c r="O103">
        <v>1</v>
      </c>
      <c r="U103" t="s">
        <v>1590</v>
      </c>
    </row>
    <row r="104" spans="1:21" x14ac:dyDescent="0.25">
      <c r="A104">
        <v>103</v>
      </c>
      <c r="B104">
        <f>'Editing Page'!B111</f>
        <v>0</v>
      </c>
      <c r="C104" t="s">
        <v>1469</v>
      </c>
      <c r="D104" t="s">
        <v>1060</v>
      </c>
      <c r="J104">
        <v>0</v>
      </c>
      <c r="K104" t="s">
        <v>1591</v>
      </c>
      <c r="L104" t="s">
        <v>1518</v>
      </c>
      <c r="M104">
        <v>0</v>
      </c>
      <c r="N104">
        <v>0</v>
      </c>
      <c r="O104">
        <v>1</v>
      </c>
      <c r="U104" t="s">
        <v>1591</v>
      </c>
    </row>
    <row r="105" spans="1:21" x14ac:dyDescent="0.25">
      <c r="A105">
        <v>104</v>
      </c>
      <c r="B105">
        <f>'Editing Page'!B112</f>
        <v>120</v>
      </c>
      <c r="C105" t="s">
        <v>1469</v>
      </c>
      <c r="D105" t="s">
        <v>1061</v>
      </c>
      <c r="J105">
        <v>0</v>
      </c>
      <c r="K105" t="s">
        <v>1592</v>
      </c>
      <c r="L105" t="s">
        <v>1518</v>
      </c>
      <c r="M105">
        <v>0</v>
      </c>
      <c r="N105">
        <v>0</v>
      </c>
      <c r="O105">
        <v>1</v>
      </c>
      <c r="U105" t="s">
        <v>1592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1593</v>
      </c>
      <c r="L106" t="s">
        <v>1511</v>
      </c>
      <c r="M106">
        <v>1</v>
      </c>
      <c r="N106">
        <v>0</v>
      </c>
      <c r="O106">
        <v>0</v>
      </c>
      <c r="Q106" t="s">
        <v>1593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1594</v>
      </c>
      <c r="L107" t="s">
        <v>1515</v>
      </c>
      <c r="M107">
        <v>0</v>
      </c>
      <c r="N107">
        <v>1</v>
      </c>
      <c r="O107">
        <v>0</v>
      </c>
      <c r="S107" t="s">
        <v>1594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1595</v>
      </c>
      <c r="L108" t="s">
        <v>1515</v>
      </c>
      <c r="M108">
        <v>0</v>
      </c>
      <c r="N108">
        <v>1</v>
      </c>
      <c r="O108">
        <v>0</v>
      </c>
      <c r="S108" t="s">
        <v>1595</v>
      </c>
    </row>
    <row r="109" spans="1:21" x14ac:dyDescent="0.25">
      <c r="A109">
        <v>108</v>
      </c>
      <c r="B109">
        <f>'Editing Page'!B116</f>
        <v>0</v>
      </c>
      <c r="C109" t="s">
        <v>1469</v>
      </c>
      <c r="D109" t="s">
        <v>1064</v>
      </c>
      <c r="J109">
        <v>0</v>
      </c>
      <c r="K109" t="s">
        <v>1596</v>
      </c>
      <c r="L109" t="s">
        <v>1518</v>
      </c>
      <c r="M109">
        <v>0</v>
      </c>
      <c r="N109">
        <v>0</v>
      </c>
      <c r="O109">
        <v>1</v>
      </c>
      <c r="U109" t="s">
        <v>1596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1597</v>
      </c>
      <c r="L110" t="s">
        <v>1518</v>
      </c>
      <c r="M110">
        <v>0</v>
      </c>
      <c r="N110">
        <v>0</v>
      </c>
      <c r="O110">
        <v>1</v>
      </c>
      <c r="U110" t="s">
        <v>1597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1598</v>
      </c>
      <c r="H111" t="s">
        <v>1599</v>
      </c>
      <c r="J111">
        <v>0</v>
      </c>
      <c r="K111" t="s">
        <v>1459</v>
      </c>
      <c r="L111" t="s">
        <v>1515</v>
      </c>
      <c r="M111">
        <v>0</v>
      </c>
      <c r="N111">
        <v>1</v>
      </c>
      <c r="O111">
        <v>0</v>
      </c>
      <c r="S111" t="s">
        <v>1459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1599</v>
      </c>
      <c r="J112">
        <v>0</v>
      </c>
      <c r="K112" t="s">
        <v>1460</v>
      </c>
      <c r="L112" t="s">
        <v>1511</v>
      </c>
      <c r="M112">
        <v>1</v>
      </c>
      <c r="N112">
        <v>0</v>
      </c>
      <c r="O112">
        <v>0</v>
      </c>
      <c r="Q112" t="s">
        <v>1460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1599</v>
      </c>
      <c r="J113">
        <v>0</v>
      </c>
      <c r="K113" t="s">
        <v>1600</v>
      </c>
      <c r="L113" t="s">
        <v>1515</v>
      </c>
      <c r="M113">
        <v>0</v>
      </c>
      <c r="N113">
        <v>1</v>
      </c>
      <c r="O113">
        <v>0</v>
      </c>
      <c r="S113" t="s">
        <v>1600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1599</v>
      </c>
      <c r="J114">
        <v>0</v>
      </c>
      <c r="K114" t="s">
        <v>1461</v>
      </c>
      <c r="L114" t="s">
        <v>1518</v>
      </c>
      <c r="M114">
        <v>0</v>
      </c>
      <c r="N114">
        <v>0</v>
      </c>
      <c r="O114">
        <v>1</v>
      </c>
      <c r="U114" t="s">
        <v>1461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1598</v>
      </c>
      <c r="H115" t="s">
        <v>1599</v>
      </c>
      <c r="J115">
        <v>0</v>
      </c>
      <c r="K115" t="s">
        <v>1507</v>
      </c>
      <c r="L115" t="s">
        <v>1511</v>
      </c>
      <c r="M115">
        <v>1</v>
      </c>
      <c r="N115">
        <v>0</v>
      </c>
      <c r="O115">
        <v>0</v>
      </c>
      <c r="Q115" t="s">
        <v>1507</v>
      </c>
    </row>
    <row r="116" spans="1:21" x14ac:dyDescent="0.25">
      <c r="A116">
        <v>115</v>
      </c>
      <c r="B116">
        <f>'Editing Page'!B123</f>
        <v>0</v>
      </c>
      <c r="C116" t="s">
        <v>1469</v>
      </c>
      <c r="D116" t="s">
        <v>1070</v>
      </c>
      <c r="H116" t="s">
        <v>1599</v>
      </c>
      <c r="J116">
        <v>0</v>
      </c>
      <c r="K116" t="s">
        <v>1508</v>
      </c>
      <c r="L116" t="s">
        <v>1518</v>
      </c>
      <c r="M116">
        <v>0</v>
      </c>
      <c r="N116">
        <v>0</v>
      </c>
      <c r="O116">
        <v>1</v>
      </c>
      <c r="U116" t="s">
        <v>1508</v>
      </c>
    </row>
    <row r="117" spans="1:21" x14ac:dyDescent="0.25">
      <c r="A117">
        <v>116</v>
      </c>
      <c r="B117">
        <f>'Editing Page'!B124</f>
        <v>0</v>
      </c>
      <c r="C117" t="s">
        <v>1475</v>
      </c>
      <c r="D117" t="s">
        <v>1601</v>
      </c>
      <c r="G117" t="s">
        <v>1598</v>
      </c>
      <c r="J117">
        <v>0</v>
      </c>
      <c r="K117" t="s">
        <v>1602</v>
      </c>
      <c r="L117" t="s">
        <v>1518</v>
      </c>
      <c r="M117">
        <v>0</v>
      </c>
      <c r="N117">
        <v>0</v>
      </c>
      <c r="O117">
        <v>1</v>
      </c>
      <c r="U117" t="s">
        <v>1602</v>
      </c>
    </row>
    <row r="118" spans="1:21" x14ac:dyDescent="0.25">
      <c r="A118">
        <v>117</v>
      </c>
      <c r="B118">
        <f>'Editing Page'!B125</f>
        <v>3</v>
      </c>
      <c r="C118" t="s">
        <v>1469</v>
      </c>
      <c r="D118" t="s">
        <v>1071</v>
      </c>
      <c r="G118" t="s">
        <v>1598</v>
      </c>
      <c r="H118" t="s">
        <v>1599</v>
      </c>
      <c r="J118">
        <v>0</v>
      </c>
      <c r="K118" t="s">
        <v>1598</v>
      </c>
      <c r="L118" t="s">
        <v>1518</v>
      </c>
      <c r="M118">
        <v>0</v>
      </c>
      <c r="N118">
        <v>0</v>
      </c>
      <c r="O118">
        <v>1</v>
      </c>
      <c r="U118" t="s">
        <v>1598</v>
      </c>
    </row>
    <row r="119" spans="1:21" x14ac:dyDescent="0.25">
      <c r="A119">
        <v>118</v>
      </c>
      <c r="B119">
        <f>'Editing Page'!B126</f>
        <v>0.5</v>
      </c>
      <c r="C119" t="s">
        <v>1469</v>
      </c>
      <c r="D119" t="s">
        <v>1072</v>
      </c>
      <c r="G119" t="s">
        <v>1598</v>
      </c>
      <c r="H119" t="s">
        <v>1599</v>
      </c>
      <c r="J119">
        <v>0</v>
      </c>
      <c r="K119" t="s">
        <v>1603</v>
      </c>
      <c r="L119" t="s">
        <v>1518</v>
      </c>
      <c r="M119">
        <v>0</v>
      </c>
      <c r="N119">
        <v>0</v>
      </c>
      <c r="O119">
        <v>1</v>
      </c>
      <c r="U119" t="s">
        <v>1603</v>
      </c>
    </row>
    <row r="120" spans="1:21" x14ac:dyDescent="0.25">
      <c r="A120">
        <v>119</v>
      </c>
      <c r="B120">
        <f>'Editing Page'!B127</f>
        <v>0</v>
      </c>
      <c r="C120" t="s">
        <v>1469</v>
      </c>
      <c r="D120" t="s">
        <v>1199</v>
      </c>
      <c r="H120" t="s">
        <v>1599</v>
      </c>
      <c r="J120">
        <v>0</v>
      </c>
      <c r="K120" t="s">
        <v>1604</v>
      </c>
      <c r="L120" t="s">
        <v>1518</v>
      </c>
      <c r="M120">
        <v>0</v>
      </c>
      <c r="N120">
        <v>0</v>
      </c>
      <c r="O120">
        <v>1</v>
      </c>
      <c r="U120" t="s">
        <v>1604</v>
      </c>
    </row>
    <row r="121" spans="1:21" x14ac:dyDescent="0.25">
      <c r="A121">
        <v>120</v>
      </c>
      <c r="B121">
        <f>'Editing Page'!B128</f>
        <v>0</v>
      </c>
      <c r="C121" t="s">
        <v>1469</v>
      </c>
      <c r="D121" t="s">
        <v>1073</v>
      </c>
      <c r="H121" t="s">
        <v>1599</v>
      </c>
      <c r="K121" t="s">
        <v>1605</v>
      </c>
      <c r="L121" t="s">
        <v>1518</v>
      </c>
      <c r="M121">
        <v>0</v>
      </c>
      <c r="N121">
        <v>0</v>
      </c>
      <c r="O121">
        <v>1</v>
      </c>
      <c r="U121" t="s">
        <v>1605</v>
      </c>
    </row>
    <row r="122" spans="1:21" x14ac:dyDescent="0.25">
      <c r="A122">
        <v>121</v>
      </c>
      <c r="B122">
        <f>'Editing Page'!B129</f>
        <v>0</v>
      </c>
      <c r="C122" t="s">
        <v>1469</v>
      </c>
      <c r="D122" t="s">
        <v>1200</v>
      </c>
      <c r="H122" t="s">
        <v>1599</v>
      </c>
      <c r="J122">
        <v>0</v>
      </c>
      <c r="K122" t="s">
        <v>1606</v>
      </c>
      <c r="L122" t="s">
        <v>1518</v>
      </c>
      <c r="M122">
        <v>0</v>
      </c>
      <c r="N122">
        <v>0</v>
      </c>
      <c r="O122">
        <v>1</v>
      </c>
      <c r="U122" t="s">
        <v>1606</v>
      </c>
    </row>
    <row r="123" spans="1:21" x14ac:dyDescent="0.25">
      <c r="A123">
        <v>122</v>
      </c>
      <c r="B123">
        <f>'Editing Page'!B130</f>
        <v>7.7</v>
      </c>
      <c r="C123" t="s">
        <v>1469</v>
      </c>
      <c r="D123" t="s">
        <v>1201</v>
      </c>
      <c r="G123" t="s">
        <v>1598</v>
      </c>
      <c r="H123" t="s">
        <v>1599</v>
      </c>
      <c r="J123">
        <v>0</v>
      </c>
      <c r="K123" t="s">
        <v>1607</v>
      </c>
      <c r="L123" t="s">
        <v>1518</v>
      </c>
      <c r="M123">
        <v>0</v>
      </c>
      <c r="N123">
        <v>0</v>
      </c>
      <c r="O123">
        <v>1</v>
      </c>
      <c r="U123" t="s">
        <v>1607</v>
      </c>
    </row>
    <row r="124" spans="1:21" x14ac:dyDescent="0.25">
      <c r="A124">
        <v>123</v>
      </c>
      <c r="B124">
        <f>'Editing Page'!B131</f>
        <v>0</v>
      </c>
      <c r="C124" t="s">
        <v>1469</v>
      </c>
      <c r="D124" t="s">
        <v>1074</v>
      </c>
      <c r="H124" t="s">
        <v>1599</v>
      </c>
      <c r="K124" t="s">
        <v>1608</v>
      </c>
      <c r="L124" t="s">
        <v>1518</v>
      </c>
      <c r="M124">
        <v>0</v>
      </c>
      <c r="N124">
        <v>0</v>
      </c>
      <c r="O124">
        <v>1</v>
      </c>
      <c r="U124" t="s">
        <v>1608</v>
      </c>
    </row>
    <row r="125" spans="1:21" x14ac:dyDescent="0.25">
      <c r="A125">
        <v>124</v>
      </c>
      <c r="B125">
        <f>'Editing Page'!B132</f>
        <v>32.6</v>
      </c>
      <c r="C125" t="s">
        <v>1469</v>
      </c>
      <c r="D125" t="s">
        <v>1075</v>
      </c>
      <c r="G125" t="s">
        <v>1598</v>
      </c>
      <c r="H125" t="s">
        <v>1599</v>
      </c>
      <c r="J125">
        <v>0</v>
      </c>
      <c r="K125" t="s">
        <v>1609</v>
      </c>
      <c r="L125" t="s">
        <v>1518</v>
      </c>
      <c r="M125">
        <v>0</v>
      </c>
      <c r="N125">
        <v>0</v>
      </c>
      <c r="O125">
        <v>1</v>
      </c>
      <c r="U125" t="s">
        <v>1609</v>
      </c>
    </row>
    <row r="126" spans="1:21" x14ac:dyDescent="0.25">
      <c r="A126">
        <v>125</v>
      </c>
      <c r="B126">
        <f>'Editing Page'!B133</f>
        <v>0</v>
      </c>
      <c r="C126" t="s">
        <v>1469</v>
      </c>
      <c r="D126" t="s">
        <v>1076</v>
      </c>
      <c r="H126" t="s">
        <v>1599</v>
      </c>
      <c r="K126" t="s">
        <v>1610</v>
      </c>
      <c r="L126" t="s">
        <v>1518</v>
      </c>
      <c r="M126">
        <v>0</v>
      </c>
      <c r="N126">
        <v>0</v>
      </c>
      <c r="O126">
        <v>1</v>
      </c>
      <c r="U126" t="s">
        <v>1610</v>
      </c>
    </row>
    <row r="127" spans="1:21" x14ac:dyDescent="0.25">
      <c r="A127">
        <v>126</v>
      </c>
      <c r="B127">
        <f>'Editing Page'!B134</f>
        <v>0</v>
      </c>
      <c r="C127" t="s">
        <v>1469</v>
      </c>
      <c r="D127" t="s">
        <v>1077</v>
      </c>
      <c r="H127" t="s">
        <v>1599</v>
      </c>
      <c r="K127" t="s">
        <v>1611</v>
      </c>
      <c r="L127" t="s">
        <v>1518</v>
      </c>
      <c r="M127">
        <v>0</v>
      </c>
      <c r="N127">
        <v>0</v>
      </c>
      <c r="O127">
        <v>1</v>
      </c>
      <c r="U127" t="s">
        <v>1611</v>
      </c>
    </row>
    <row r="128" spans="1:21" x14ac:dyDescent="0.25">
      <c r="A128">
        <v>127</v>
      </c>
      <c r="B128">
        <f>'Editing Page'!B135</f>
        <v>0</v>
      </c>
      <c r="C128" t="s">
        <v>1469</v>
      </c>
      <c r="D128" t="s">
        <v>1078</v>
      </c>
      <c r="H128" t="s">
        <v>1599</v>
      </c>
      <c r="J128">
        <v>0</v>
      </c>
      <c r="K128" t="s">
        <v>1612</v>
      </c>
      <c r="L128" t="s">
        <v>1518</v>
      </c>
      <c r="M128">
        <v>0</v>
      </c>
      <c r="N128">
        <v>0</v>
      </c>
      <c r="O128">
        <v>1</v>
      </c>
      <c r="U128" t="s">
        <v>1612</v>
      </c>
    </row>
    <row r="129" spans="1:21" x14ac:dyDescent="0.25">
      <c r="A129">
        <v>128</v>
      </c>
      <c r="B129">
        <f>'Editing Page'!B136</f>
        <v>7</v>
      </c>
      <c r="C129" t="s">
        <v>1469</v>
      </c>
      <c r="D129" t="s">
        <v>1613</v>
      </c>
      <c r="H129" t="s">
        <v>1599</v>
      </c>
      <c r="J129">
        <v>0</v>
      </c>
      <c r="K129" t="s">
        <v>1614</v>
      </c>
      <c r="L129" t="s">
        <v>1518</v>
      </c>
      <c r="M129">
        <v>0</v>
      </c>
      <c r="N129">
        <v>0</v>
      </c>
      <c r="O129">
        <v>1</v>
      </c>
      <c r="U129" t="s">
        <v>1614</v>
      </c>
    </row>
    <row r="130" spans="1:21" x14ac:dyDescent="0.25">
      <c r="A130">
        <v>129</v>
      </c>
      <c r="B130">
        <f>'Editing Page'!B137</f>
        <v>32</v>
      </c>
      <c r="C130" t="s">
        <v>1469</v>
      </c>
      <c r="D130" t="s">
        <v>1615</v>
      </c>
      <c r="H130" t="s">
        <v>1599</v>
      </c>
      <c r="J130">
        <v>0</v>
      </c>
      <c r="K130" t="s">
        <v>1616</v>
      </c>
      <c r="L130" t="s">
        <v>1518</v>
      </c>
      <c r="M130">
        <v>0</v>
      </c>
      <c r="N130">
        <v>0</v>
      </c>
      <c r="O130">
        <v>1</v>
      </c>
      <c r="U130" t="s">
        <v>1616</v>
      </c>
    </row>
    <row r="131" spans="1:21" x14ac:dyDescent="0.25">
      <c r="A131">
        <v>130</v>
      </c>
      <c r="B131">
        <f>'Editing Page'!B138</f>
        <v>-1</v>
      </c>
      <c r="C131" t="s">
        <v>1469</v>
      </c>
      <c r="D131" t="s">
        <v>1079</v>
      </c>
      <c r="G131" t="s">
        <v>1598</v>
      </c>
      <c r="H131" t="s">
        <v>1599</v>
      </c>
      <c r="J131">
        <v>0</v>
      </c>
      <c r="K131" t="s">
        <v>1462</v>
      </c>
      <c r="L131" t="s">
        <v>1518</v>
      </c>
      <c r="M131">
        <v>0</v>
      </c>
      <c r="N131">
        <v>0</v>
      </c>
      <c r="O131">
        <v>1</v>
      </c>
      <c r="U131" t="s">
        <v>1462</v>
      </c>
    </row>
    <row r="132" spans="1:21" x14ac:dyDescent="0.25">
      <c r="A132">
        <v>131</v>
      </c>
      <c r="B132">
        <f>'Editing Page'!B139</f>
        <v>1.79</v>
      </c>
      <c r="C132" t="s">
        <v>1476</v>
      </c>
      <c r="D132" t="s">
        <v>1080</v>
      </c>
      <c r="H132" t="s">
        <v>1599</v>
      </c>
      <c r="J132">
        <v>0</v>
      </c>
      <c r="K132" t="s">
        <v>1463</v>
      </c>
      <c r="L132" t="s">
        <v>1518</v>
      </c>
      <c r="M132">
        <v>0</v>
      </c>
      <c r="N132">
        <v>0</v>
      </c>
      <c r="O132">
        <v>1</v>
      </c>
      <c r="U132" t="s">
        <v>1463</v>
      </c>
    </row>
    <row r="133" spans="1:21" x14ac:dyDescent="0.25">
      <c r="A133">
        <v>132</v>
      </c>
      <c r="B133">
        <f>'Editing Page'!B140</f>
        <v>4.0000000000000001E-3</v>
      </c>
      <c r="C133" t="s">
        <v>1477</v>
      </c>
      <c r="D133" t="s">
        <v>1081</v>
      </c>
      <c r="H133" t="s">
        <v>1599</v>
      </c>
      <c r="K133" t="s">
        <v>1617</v>
      </c>
      <c r="L133" t="s">
        <v>1518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1469</v>
      </c>
      <c r="D134" t="s">
        <v>1082</v>
      </c>
      <c r="H134" t="s">
        <v>1599</v>
      </c>
      <c r="J134">
        <v>0</v>
      </c>
      <c r="K134" t="s">
        <v>1618</v>
      </c>
      <c r="L134" t="s">
        <v>1518</v>
      </c>
      <c r="M134">
        <v>0</v>
      </c>
      <c r="N134">
        <v>0</v>
      </c>
      <c r="O134">
        <v>1</v>
      </c>
      <c r="U134" t="s">
        <v>1618</v>
      </c>
    </row>
    <row r="135" spans="1:21" x14ac:dyDescent="0.25">
      <c r="A135">
        <v>134</v>
      </c>
      <c r="B135">
        <f>'Editing Page'!B142</f>
        <v>0</v>
      </c>
      <c r="C135" t="s">
        <v>1476</v>
      </c>
      <c r="D135" t="s">
        <v>1083</v>
      </c>
      <c r="H135" t="s">
        <v>1599</v>
      </c>
      <c r="K135" t="s">
        <v>1619</v>
      </c>
      <c r="L135" t="s">
        <v>1518</v>
      </c>
      <c r="M135">
        <v>0</v>
      </c>
      <c r="N135">
        <v>0</v>
      </c>
      <c r="O135">
        <v>1</v>
      </c>
      <c r="U135" t="s">
        <v>1619</v>
      </c>
    </row>
    <row r="136" spans="1:21" x14ac:dyDescent="0.25">
      <c r="A136">
        <v>135</v>
      </c>
      <c r="B136">
        <f>'Editing Page'!B143</f>
        <v>0</v>
      </c>
      <c r="C136" t="s">
        <v>1477</v>
      </c>
      <c r="D136" t="s">
        <v>1084</v>
      </c>
      <c r="H136" t="s">
        <v>1599</v>
      </c>
      <c r="K136" t="s">
        <v>1620</v>
      </c>
      <c r="L136" t="s">
        <v>1518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1469</v>
      </c>
      <c r="D137" t="s">
        <v>1085</v>
      </c>
      <c r="H137" t="s">
        <v>1599</v>
      </c>
      <c r="K137" t="s">
        <v>1621</v>
      </c>
      <c r="L137" t="s">
        <v>1518</v>
      </c>
      <c r="M137">
        <v>0</v>
      </c>
      <c r="N137">
        <v>0</v>
      </c>
      <c r="O137">
        <v>1</v>
      </c>
      <c r="U137" t="s">
        <v>1621</v>
      </c>
    </row>
    <row r="138" spans="1:21" x14ac:dyDescent="0.25">
      <c r="A138">
        <v>137</v>
      </c>
      <c r="B138">
        <f>'Editing Page'!B145</f>
        <v>1.79</v>
      </c>
      <c r="C138" t="s">
        <v>1476</v>
      </c>
      <c r="D138" t="s">
        <v>1086</v>
      </c>
      <c r="H138" t="s">
        <v>1599</v>
      </c>
      <c r="J138">
        <v>0</v>
      </c>
      <c r="K138" t="s">
        <v>1622</v>
      </c>
      <c r="L138" t="s">
        <v>1518</v>
      </c>
      <c r="M138">
        <v>0</v>
      </c>
      <c r="N138">
        <v>0</v>
      </c>
      <c r="O138">
        <v>1</v>
      </c>
      <c r="U138" t="s">
        <v>1622</v>
      </c>
    </row>
    <row r="139" spans="1:21" x14ac:dyDescent="0.25">
      <c r="A139">
        <v>138</v>
      </c>
      <c r="B139">
        <f>'Editing Page'!B146</f>
        <v>4.0000000000000001E-3</v>
      </c>
      <c r="C139" t="s">
        <v>1477</v>
      </c>
      <c r="D139" t="s">
        <v>1087</v>
      </c>
      <c r="H139" t="s">
        <v>1599</v>
      </c>
      <c r="K139" t="s">
        <v>1623</v>
      </c>
      <c r="L139" t="s">
        <v>1518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1469</v>
      </c>
      <c r="D140" t="s">
        <v>1088</v>
      </c>
      <c r="H140" t="s">
        <v>1599</v>
      </c>
      <c r="J140">
        <v>0</v>
      </c>
      <c r="K140" t="s">
        <v>1624</v>
      </c>
      <c r="L140" t="s">
        <v>1518</v>
      </c>
      <c r="M140">
        <v>0</v>
      </c>
      <c r="N140">
        <v>0</v>
      </c>
      <c r="O140">
        <v>1</v>
      </c>
      <c r="U140" t="s">
        <v>1624</v>
      </c>
    </row>
    <row r="141" spans="1:21" x14ac:dyDescent="0.25">
      <c r="A141">
        <v>140</v>
      </c>
      <c r="B141">
        <f>'Editing Page'!B148</f>
        <v>45</v>
      </c>
      <c r="C141" t="s">
        <v>1469</v>
      </c>
      <c r="D141" t="s">
        <v>1089</v>
      </c>
      <c r="H141" t="s">
        <v>1599</v>
      </c>
      <c r="J141">
        <v>0</v>
      </c>
      <c r="K141" t="s">
        <v>1625</v>
      </c>
      <c r="L141" t="s">
        <v>1518</v>
      </c>
      <c r="M141">
        <v>0</v>
      </c>
      <c r="N141">
        <v>0</v>
      </c>
      <c r="O141">
        <v>1</v>
      </c>
      <c r="U141" t="s">
        <v>1625</v>
      </c>
    </row>
    <row r="142" spans="1:21" x14ac:dyDescent="0.25">
      <c r="A142">
        <v>141</v>
      </c>
      <c r="B142">
        <f>'Editing Page'!B149</f>
        <v>280</v>
      </c>
      <c r="C142" t="s">
        <v>1469</v>
      </c>
      <c r="D142" t="s">
        <v>1090</v>
      </c>
      <c r="H142" t="s">
        <v>1599</v>
      </c>
      <c r="J142">
        <v>0</v>
      </c>
      <c r="K142" t="s">
        <v>1626</v>
      </c>
      <c r="L142" t="s">
        <v>1518</v>
      </c>
      <c r="M142">
        <v>0</v>
      </c>
      <c r="N142">
        <v>0</v>
      </c>
      <c r="O142">
        <v>1</v>
      </c>
      <c r="U142" t="s">
        <v>1626</v>
      </c>
    </row>
    <row r="143" spans="1:21" x14ac:dyDescent="0.25">
      <c r="A143">
        <v>142</v>
      </c>
      <c r="B143">
        <f>'Editing Page'!B150</f>
        <v>0</v>
      </c>
      <c r="C143" t="s">
        <v>1476</v>
      </c>
      <c r="D143" t="s">
        <v>1091</v>
      </c>
      <c r="H143" t="s">
        <v>1599</v>
      </c>
      <c r="J143">
        <v>0</v>
      </c>
      <c r="K143" t="s">
        <v>1627</v>
      </c>
      <c r="L143" t="s">
        <v>1518</v>
      </c>
      <c r="M143">
        <v>0</v>
      </c>
      <c r="N143">
        <v>0</v>
      </c>
      <c r="O143">
        <v>1</v>
      </c>
      <c r="U143" t="s">
        <v>1627</v>
      </c>
    </row>
    <row r="144" spans="1:21" x14ac:dyDescent="0.25">
      <c r="A144">
        <v>143</v>
      </c>
      <c r="B144">
        <f>'Editing Page'!B151</f>
        <v>0</v>
      </c>
      <c r="C144" t="s">
        <v>1477</v>
      </c>
      <c r="D144" t="s">
        <v>1092</v>
      </c>
      <c r="H144" t="s">
        <v>1599</v>
      </c>
      <c r="K144" t="s">
        <v>1628</v>
      </c>
      <c r="L144" t="s">
        <v>1518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1469</v>
      </c>
      <c r="D145" t="s">
        <v>1093</v>
      </c>
      <c r="H145" t="s">
        <v>1599</v>
      </c>
      <c r="K145" t="s">
        <v>1629</v>
      </c>
      <c r="L145" t="s">
        <v>1518</v>
      </c>
      <c r="M145">
        <v>0</v>
      </c>
      <c r="N145">
        <v>0</v>
      </c>
      <c r="O145">
        <v>1</v>
      </c>
      <c r="U145" t="s">
        <v>1629</v>
      </c>
    </row>
    <row r="146" spans="1:21" x14ac:dyDescent="0.25">
      <c r="A146">
        <v>145</v>
      </c>
      <c r="B146">
        <f>'Editing Page'!B153</f>
        <v>0</v>
      </c>
      <c r="C146" t="s">
        <v>1469</v>
      </c>
      <c r="D146" t="s">
        <v>1094</v>
      </c>
      <c r="H146" t="s">
        <v>1599</v>
      </c>
      <c r="K146" t="s">
        <v>1630</v>
      </c>
      <c r="L146" t="s">
        <v>1518</v>
      </c>
      <c r="M146">
        <v>0</v>
      </c>
      <c r="N146">
        <v>0</v>
      </c>
      <c r="O146">
        <v>1</v>
      </c>
      <c r="U146" t="s">
        <v>1630</v>
      </c>
    </row>
    <row r="147" spans="1:21" x14ac:dyDescent="0.25">
      <c r="A147">
        <v>146</v>
      </c>
      <c r="B147">
        <f>'Editing Page'!B154</f>
        <v>0</v>
      </c>
      <c r="C147" t="s">
        <v>1469</v>
      </c>
      <c r="D147" t="s">
        <v>1095</v>
      </c>
      <c r="H147" t="s">
        <v>1599</v>
      </c>
      <c r="K147" t="s">
        <v>1631</v>
      </c>
      <c r="L147" t="s">
        <v>1518</v>
      </c>
      <c r="M147">
        <v>0</v>
      </c>
      <c r="N147">
        <v>0</v>
      </c>
      <c r="O147">
        <v>1</v>
      </c>
      <c r="U147" t="s">
        <v>1631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1599</v>
      </c>
      <c r="K148" t="s">
        <v>1632</v>
      </c>
      <c r="L148" t="s">
        <v>1515</v>
      </c>
      <c r="M148">
        <v>0</v>
      </c>
      <c r="N148">
        <v>1</v>
      </c>
      <c r="O148">
        <v>0</v>
      </c>
      <c r="S148" t="s">
        <v>1632</v>
      </c>
    </row>
    <row r="149" spans="1:21" x14ac:dyDescent="0.25">
      <c r="A149">
        <v>148</v>
      </c>
      <c r="B149">
        <f>'Editing Page'!B156</f>
        <v>11</v>
      </c>
      <c r="C149" t="s">
        <v>1469</v>
      </c>
      <c r="D149" t="s">
        <v>1097</v>
      </c>
      <c r="H149" t="s">
        <v>1599</v>
      </c>
      <c r="K149" t="s">
        <v>1633</v>
      </c>
      <c r="L149" t="s">
        <v>1518</v>
      </c>
      <c r="M149">
        <v>0</v>
      </c>
      <c r="N149">
        <v>0</v>
      </c>
      <c r="O149">
        <v>1</v>
      </c>
      <c r="U149" t="s">
        <v>1633</v>
      </c>
    </row>
    <row r="150" spans="1:21" x14ac:dyDescent="0.25">
      <c r="A150">
        <v>149</v>
      </c>
      <c r="B150">
        <f>'Editing Page'!B157</f>
        <v>7</v>
      </c>
      <c r="C150" t="s">
        <v>1469</v>
      </c>
      <c r="D150" t="s">
        <v>1098</v>
      </c>
      <c r="H150" t="s">
        <v>1599</v>
      </c>
      <c r="K150" t="s">
        <v>1634</v>
      </c>
      <c r="L150" t="s">
        <v>1518</v>
      </c>
      <c r="M150">
        <v>0</v>
      </c>
      <c r="N150">
        <v>0</v>
      </c>
      <c r="O150">
        <v>1</v>
      </c>
      <c r="U150" t="s">
        <v>1634</v>
      </c>
    </row>
    <row r="151" spans="1:21" x14ac:dyDescent="0.25">
      <c r="A151">
        <v>150</v>
      </c>
      <c r="B151">
        <f>'Editing Page'!B158</f>
        <v>28</v>
      </c>
      <c r="C151" t="s">
        <v>1469</v>
      </c>
      <c r="D151" t="s">
        <v>1099</v>
      </c>
      <c r="H151" t="s">
        <v>1599</v>
      </c>
      <c r="K151" t="s">
        <v>1635</v>
      </c>
      <c r="L151" t="s">
        <v>1518</v>
      </c>
      <c r="M151">
        <v>0</v>
      </c>
      <c r="N151">
        <v>0</v>
      </c>
      <c r="O151">
        <v>1</v>
      </c>
      <c r="U151" t="s">
        <v>1635</v>
      </c>
    </row>
    <row r="152" spans="1:21" x14ac:dyDescent="0.25">
      <c r="A152">
        <v>151</v>
      </c>
      <c r="B152">
        <f>'Editing Page'!B159</f>
        <v>208</v>
      </c>
      <c r="C152" t="s">
        <v>1469</v>
      </c>
      <c r="D152" t="s">
        <v>1100</v>
      </c>
      <c r="H152" t="s">
        <v>1599</v>
      </c>
      <c r="K152" t="s">
        <v>1636</v>
      </c>
      <c r="L152" t="s">
        <v>1518</v>
      </c>
      <c r="M152">
        <v>0</v>
      </c>
      <c r="N152">
        <v>0</v>
      </c>
      <c r="O152">
        <v>1</v>
      </c>
      <c r="U152" t="s">
        <v>1636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1598</v>
      </c>
      <c r="J153">
        <v>0</v>
      </c>
      <c r="K153" t="s">
        <v>1637</v>
      </c>
      <c r="L153" t="s">
        <v>1511</v>
      </c>
      <c r="M153">
        <v>1</v>
      </c>
      <c r="N153">
        <v>0</v>
      </c>
      <c r="O153">
        <v>0</v>
      </c>
      <c r="Q153" t="s">
        <v>1637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1598</v>
      </c>
      <c r="J154">
        <v>0</v>
      </c>
      <c r="K154" t="s">
        <v>1638</v>
      </c>
      <c r="L154" t="s">
        <v>1511</v>
      </c>
      <c r="M154">
        <v>1</v>
      </c>
      <c r="N154">
        <v>0</v>
      </c>
      <c r="O154">
        <v>0</v>
      </c>
      <c r="Q154" t="s">
        <v>1638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1598</v>
      </c>
      <c r="J155">
        <v>0</v>
      </c>
      <c r="K155" t="s">
        <v>1639</v>
      </c>
      <c r="L155" t="s">
        <v>1515</v>
      </c>
      <c r="M155">
        <v>0</v>
      </c>
      <c r="N155">
        <v>1</v>
      </c>
      <c r="O155">
        <v>0</v>
      </c>
      <c r="S155" t="s">
        <v>1639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1598</v>
      </c>
      <c r="J156">
        <v>0</v>
      </c>
      <c r="K156" t="s">
        <v>1640</v>
      </c>
      <c r="L156" t="s">
        <v>1515</v>
      </c>
      <c r="M156">
        <v>0</v>
      </c>
      <c r="N156">
        <v>1</v>
      </c>
      <c r="O156">
        <v>0</v>
      </c>
      <c r="S156" t="s">
        <v>1640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1598</v>
      </c>
      <c r="J157">
        <v>0</v>
      </c>
      <c r="K157" t="s">
        <v>1641</v>
      </c>
      <c r="L157" t="s">
        <v>1515</v>
      </c>
      <c r="M157">
        <v>0</v>
      </c>
      <c r="N157">
        <v>1</v>
      </c>
      <c r="O157">
        <v>0</v>
      </c>
      <c r="S157" t="s">
        <v>1641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1598</v>
      </c>
      <c r="J158">
        <v>0</v>
      </c>
      <c r="K158" t="s">
        <v>1642</v>
      </c>
      <c r="L158" t="s">
        <v>1518</v>
      </c>
      <c r="M158">
        <v>0</v>
      </c>
      <c r="N158">
        <v>0</v>
      </c>
      <c r="O158">
        <v>1</v>
      </c>
      <c r="U158" t="s">
        <v>1642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1598</v>
      </c>
      <c r="J159">
        <v>0</v>
      </c>
      <c r="K159" t="s">
        <v>1643</v>
      </c>
      <c r="L159" t="s">
        <v>1518</v>
      </c>
      <c r="M159">
        <v>0</v>
      </c>
      <c r="N159">
        <v>0</v>
      </c>
      <c r="O159">
        <v>1</v>
      </c>
      <c r="U159" t="s">
        <v>1643</v>
      </c>
    </row>
    <row r="160" spans="1:21" x14ac:dyDescent="0.25">
      <c r="A160">
        <v>159</v>
      </c>
      <c r="B160">
        <f>'Editing Page'!B167</f>
        <v>0</v>
      </c>
      <c r="C160" t="s">
        <v>1469</v>
      </c>
      <c r="D160" t="s">
        <v>1107</v>
      </c>
      <c r="G160" t="s">
        <v>1598</v>
      </c>
      <c r="J160">
        <v>0</v>
      </c>
      <c r="K160" t="s">
        <v>1644</v>
      </c>
      <c r="L160" t="s">
        <v>1518</v>
      </c>
      <c r="M160">
        <v>0</v>
      </c>
      <c r="N160">
        <v>0</v>
      </c>
      <c r="O160">
        <v>1</v>
      </c>
      <c r="U160" t="s">
        <v>1644</v>
      </c>
    </row>
    <row r="161" spans="1:21" x14ac:dyDescent="0.25">
      <c r="A161">
        <v>160</v>
      </c>
      <c r="B161">
        <f>'Editing Page'!B168</f>
        <v>0</v>
      </c>
      <c r="C161" t="s">
        <v>1471</v>
      </c>
      <c r="D161" t="s">
        <v>1108</v>
      </c>
      <c r="G161" t="s">
        <v>1598</v>
      </c>
      <c r="J161">
        <v>0</v>
      </c>
      <c r="K161" t="s">
        <v>1645</v>
      </c>
      <c r="L161" t="s">
        <v>1518</v>
      </c>
      <c r="M161">
        <v>0</v>
      </c>
      <c r="N161">
        <v>0</v>
      </c>
      <c r="O161">
        <v>1</v>
      </c>
      <c r="U161" t="s">
        <v>1645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1598</v>
      </c>
      <c r="J162">
        <v>0</v>
      </c>
      <c r="K162" t="s">
        <v>1646</v>
      </c>
      <c r="L162" t="s">
        <v>1518</v>
      </c>
      <c r="M162">
        <v>0</v>
      </c>
      <c r="N162">
        <v>0</v>
      </c>
      <c r="O162">
        <v>1</v>
      </c>
      <c r="U162" t="s">
        <v>1646</v>
      </c>
    </row>
    <row r="163" spans="1:21" x14ac:dyDescent="0.25">
      <c r="A163">
        <v>162</v>
      </c>
      <c r="B163">
        <f>'Editing Page'!B170</f>
        <v>0</v>
      </c>
      <c r="C163" t="s">
        <v>1469</v>
      </c>
      <c r="D163" t="s">
        <v>1110</v>
      </c>
      <c r="G163" t="s">
        <v>1598</v>
      </c>
      <c r="J163">
        <v>0</v>
      </c>
      <c r="K163" t="s">
        <v>1647</v>
      </c>
      <c r="L163" t="s">
        <v>1518</v>
      </c>
      <c r="M163">
        <v>0</v>
      </c>
      <c r="N163">
        <v>0</v>
      </c>
      <c r="O163">
        <v>1</v>
      </c>
      <c r="U163" t="s">
        <v>1647</v>
      </c>
    </row>
    <row r="164" spans="1:21" x14ac:dyDescent="0.25">
      <c r="A164">
        <v>163</v>
      </c>
      <c r="B164">
        <f>'Editing Page'!B171</f>
        <v>0</v>
      </c>
      <c r="C164" t="s">
        <v>1469</v>
      </c>
      <c r="D164" t="s">
        <v>1111</v>
      </c>
      <c r="G164" t="s">
        <v>1598</v>
      </c>
      <c r="J164">
        <v>0</v>
      </c>
      <c r="K164" t="s">
        <v>1648</v>
      </c>
      <c r="L164" t="s">
        <v>1518</v>
      </c>
      <c r="M164">
        <v>0</v>
      </c>
      <c r="N164">
        <v>0</v>
      </c>
      <c r="O164">
        <v>1</v>
      </c>
      <c r="U164" t="s">
        <v>1648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1598</v>
      </c>
      <c r="J165">
        <v>0</v>
      </c>
      <c r="K165" t="s">
        <v>1649</v>
      </c>
      <c r="L165" t="s">
        <v>1511</v>
      </c>
      <c r="M165">
        <v>1</v>
      </c>
      <c r="N165">
        <v>0</v>
      </c>
      <c r="O165">
        <v>0</v>
      </c>
      <c r="Q165" t="s">
        <v>1649</v>
      </c>
    </row>
    <row r="166" spans="1:21" x14ac:dyDescent="0.25">
      <c r="A166">
        <v>165</v>
      </c>
      <c r="B166">
        <f>'Editing Page'!B173</f>
        <v>0</v>
      </c>
      <c r="C166" t="s">
        <v>1471</v>
      </c>
      <c r="D166" t="s">
        <v>1113</v>
      </c>
      <c r="H166" t="s">
        <v>1599</v>
      </c>
      <c r="J166">
        <v>0</v>
      </c>
      <c r="K166" t="s">
        <v>1650</v>
      </c>
      <c r="L166" t="s">
        <v>1518</v>
      </c>
      <c r="M166">
        <v>0</v>
      </c>
      <c r="N166">
        <v>0</v>
      </c>
      <c r="O166">
        <v>1</v>
      </c>
      <c r="U166" t="s">
        <v>1650</v>
      </c>
    </row>
    <row r="167" spans="1:21" x14ac:dyDescent="0.25">
      <c r="A167">
        <v>166</v>
      </c>
      <c r="B167">
        <f>'Editing Page'!B174</f>
        <v>0.2</v>
      </c>
      <c r="C167" t="s">
        <v>1471</v>
      </c>
      <c r="D167" t="s">
        <v>1114</v>
      </c>
      <c r="J167">
        <v>0</v>
      </c>
      <c r="K167" t="s">
        <v>1464</v>
      </c>
      <c r="L167" t="s">
        <v>1518</v>
      </c>
      <c r="M167">
        <v>0</v>
      </c>
      <c r="N167">
        <v>0</v>
      </c>
      <c r="O167">
        <v>1</v>
      </c>
      <c r="U167" t="s">
        <v>1464</v>
      </c>
    </row>
    <row r="168" spans="1:21" x14ac:dyDescent="0.25">
      <c r="A168">
        <v>167</v>
      </c>
      <c r="B168">
        <f>'Editing Page'!B175</f>
        <v>5</v>
      </c>
      <c r="D168" t="s">
        <v>1651</v>
      </c>
      <c r="J168">
        <v>0</v>
      </c>
      <c r="K168" t="s">
        <v>1465</v>
      </c>
      <c r="L168" t="s">
        <v>1515</v>
      </c>
      <c r="M168">
        <v>0</v>
      </c>
      <c r="N168">
        <v>1</v>
      </c>
      <c r="O168">
        <v>0</v>
      </c>
      <c r="S168" t="s">
        <v>1465</v>
      </c>
    </row>
    <row r="169" spans="1:21" x14ac:dyDescent="0.25">
      <c r="A169">
        <v>168</v>
      </c>
      <c r="B169">
        <f>'Editing Page'!B176</f>
        <v>1.25</v>
      </c>
      <c r="C169" t="s">
        <v>1471</v>
      </c>
      <c r="D169" t="s">
        <v>1115</v>
      </c>
      <c r="J169">
        <v>0</v>
      </c>
      <c r="K169" t="s">
        <v>1652</v>
      </c>
      <c r="L169" t="s">
        <v>1518</v>
      </c>
      <c r="M169">
        <v>0</v>
      </c>
      <c r="N169">
        <v>0</v>
      </c>
      <c r="O169">
        <v>1</v>
      </c>
      <c r="U169" t="s">
        <v>1652</v>
      </c>
    </row>
    <row r="170" spans="1:21" x14ac:dyDescent="0.25">
      <c r="A170">
        <v>169</v>
      </c>
      <c r="B170">
        <f>'Editing Page'!B177</f>
        <v>1</v>
      </c>
      <c r="C170" t="s">
        <v>1471</v>
      </c>
      <c r="D170" t="s">
        <v>1116</v>
      </c>
      <c r="J170">
        <v>0</v>
      </c>
      <c r="K170" t="s">
        <v>1653</v>
      </c>
      <c r="L170" t="s">
        <v>1518</v>
      </c>
      <c r="M170">
        <v>0</v>
      </c>
      <c r="N170">
        <v>0</v>
      </c>
      <c r="O170">
        <v>1</v>
      </c>
      <c r="U170" t="s">
        <v>1653</v>
      </c>
    </row>
    <row r="171" spans="1:21" x14ac:dyDescent="0.25">
      <c r="A171">
        <v>170</v>
      </c>
      <c r="B171">
        <f>'Editing Page'!B178</f>
        <v>0.75</v>
      </c>
      <c r="C171" t="s">
        <v>1471</v>
      </c>
      <c r="D171" t="s">
        <v>1117</v>
      </c>
      <c r="J171">
        <v>0</v>
      </c>
      <c r="K171" t="s">
        <v>1654</v>
      </c>
      <c r="L171" t="s">
        <v>1518</v>
      </c>
      <c r="M171">
        <v>0</v>
      </c>
      <c r="N171">
        <v>0</v>
      </c>
      <c r="O171">
        <v>1</v>
      </c>
      <c r="U171" t="s">
        <v>1654</v>
      </c>
    </row>
    <row r="172" spans="1:21" x14ac:dyDescent="0.25">
      <c r="A172">
        <v>171</v>
      </c>
      <c r="B172">
        <f>'Editing Page'!B179</f>
        <v>0.5</v>
      </c>
      <c r="C172" t="s">
        <v>1471</v>
      </c>
      <c r="D172" t="s">
        <v>1118</v>
      </c>
      <c r="J172">
        <v>0</v>
      </c>
      <c r="K172" t="s">
        <v>1655</v>
      </c>
      <c r="L172" t="s">
        <v>1518</v>
      </c>
      <c r="M172">
        <v>0</v>
      </c>
      <c r="N172">
        <v>0</v>
      </c>
      <c r="O172">
        <v>1</v>
      </c>
      <c r="U172" t="s">
        <v>1655</v>
      </c>
    </row>
    <row r="173" spans="1:21" x14ac:dyDescent="0.25">
      <c r="A173">
        <v>172</v>
      </c>
      <c r="B173">
        <f>'Editing Page'!B180</f>
        <v>0.25</v>
      </c>
      <c r="C173" t="s">
        <v>1471</v>
      </c>
      <c r="D173" t="s">
        <v>1119</v>
      </c>
      <c r="J173">
        <v>0</v>
      </c>
      <c r="K173" t="s">
        <v>1656</v>
      </c>
      <c r="L173" t="s">
        <v>1518</v>
      </c>
      <c r="M173">
        <v>0</v>
      </c>
      <c r="N173">
        <v>0</v>
      </c>
      <c r="O173">
        <v>1</v>
      </c>
      <c r="U173" t="s">
        <v>1656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1657</v>
      </c>
      <c r="L174" t="s">
        <v>1515</v>
      </c>
      <c r="M174">
        <v>0</v>
      </c>
      <c r="N174">
        <v>1</v>
      </c>
      <c r="O174">
        <v>0</v>
      </c>
      <c r="S174" t="s">
        <v>1657</v>
      </c>
    </row>
    <row r="175" spans="1:21" x14ac:dyDescent="0.25">
      <c r="A175">
        <v>174</v>
      </c>
      <c r="B175">
        <f>'Editing Page'!B182</f>
        <v>1</v>
      </c>
      <c r="C175" t="s">
        <v>1471</v>
      </c>
      <c r="D175" t="s">
        <v>1121</v>
      </c>
      <c r="J175">
        <v>0</v>
      </c>
      <c r="K175" t="s">
        <v>1658</v>
      </c>
      <c r="L175" t="s">
        <v>1518</v>
      </c>
      <c r="M175">
        <v>0</v>
      </c>
      <c r="N175">
        <v>0</v>
      </c>
      <c r="O175">
        <v>1</v>
      </c>
      <c r="U175" t="s">
        <v>1658</v>
      </c>
    </row>
    <row r="176" spans="1:21" x14ac:dyDescent="0.25">
      <c r="A176">
        <v>175</v>
      </c>
      <c r="B176">
        <f>'Editing Page'!B183</f>
        <v>0.85</v>
      </c>
      <c r="C176" t="s">
        <v>1471</v>
      </c>
      <c r="D176" t="s">
        <v>1122</v>
      </c>
      <c r="J176">
        <v>0</v>
      </c>
      <c r="K176" t="s">
        <v>1659</v>
      </c>
      <c r="L176" t="s">
        <v>1518</v>
      </c>
      <c r="M176">
        <v>0</v>
      </c>
      <c r="N176">
        <v>0</v>
      </c>
      <c r="O176">
        <v>1</v>
      </c>
      <c r="U176" t="s">
        <v>1659</v>
      </c>
    </row>
    <row r="177" spans="1:21" x14ac:dyDescent="0.25">
      <c r="A177">
        <v>176</v>
      </c>
      <c r="B177">
        <f>'Editing Page'!B184</f>
        <v>0.75</v>
      </c>
      <c r="C177" t="s">
        <v>1471</v>
      </c>
      <c r="D177" t="s">
        <v>1123</v>
      </c>
      <c r="J177">
        <v>0</v>
      </c>
      <c r="K177" t="s">
        <v>1660</v>
      </c>
      <c r="L177" t="s">
        <v>1518</v>
      </c>
      <c r="M177">
        <v>0</v>
      </c>
      <c r="N177">
        <v>0</v>
      </c>
      <c r="O177">
        <v>1</v>
      </c>
      <c r="U177" t="s">
        <v>1660</v>
      </c>
    </row>
    <row r="178" spans="1:21" x14ac:dyDescent="0.25">
      <c r="A178">
        <v>177</v>
      </c>
      <c r="B178">
        <f>'Editing Page'!B185</f>
        <v>0</v>
      </c>
      <c r="C178" t="s">
        <v>1471</v>
      </c>
      <c r="D178" t="s">
        <v>1124</v>
      </c>
      <c r="J178">
        <v>0</v>
      </c>
      <c r="K178" t="s">
        <v>1661</v>
      </c>
      <c r="L178" t="s">
        <v>1518</v>
      </c>
      <c r="M178">
        <v>0</v>
      </c>
      <c r="N178">
        <v>0</v>
      </c>
      <c r="O178">
        <v>1</v>
      </c>
      <c r="U178" t="s">
        <v>1661</v>
      </c>
    </row>
    <row r="179" spans="1:21" x14ac:dyDescent="0.25">
      <c r="A179">
        <v>178</v>
      </c>
      <c r="B179">
        <f>'Editing Page'!B186</f>
        <v>0</v>
      </c>
      <c r="C179" t="s">
        <v>1471</v>
      </c>
      <c r="D179" t="s">
        <v>1125</v>
      </c>
      <c r="J179">
        <v>0</v>
      </c>
      <c r="K179" t="s">
        <v>1662</v>
      </c>
      <c r="L179" t="s">
        <v>1518</v>
      </c>
      <c r="M179">
        <v>0</v>
      </c>
      <c r="N179">
        <v>0</v>
      </c>
      <c r="O179">
        <v>1</v>
      </c>
      <c r="U179" t="s">
        <v>1662</v>
      </c>
    </row>
    <row r="180" spans="1:21" x14ac:dyDescent="0.25">
      <c r="A180">
        <v>179</v>
      </c>
      <c r="B180">
        <f>'Editing Page'!B187</f>
        <v>0</v>
      </c>
      <c r="C180" t="s">
        <v>1471</v>
      </c>
      <c r="D180" t="s">
        <v>1126</v>
      </c>
      <c r="J180">
        <v>0</v>
      </c>
      <c r="K180" t="s">
        <v>1663</v>
      </c>
      <c r="L180" t="s">
        <v>1518</v>
      </c>
      <c r="M180">
        <v>0</v>
      </c>
      <c r="N180">
        <v>0</v>
      </c>
      <c r="O180">
        <v>1</v>
      </c>
      <c r="U180" t="s">
        <v>1663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1664</v>
      </c>
      <c r="L181" t="s">
        <v>1515</v>
      </c>
      <c r="M181">
        <v>0</v>
      </c>
      <c r="N181">
        <v>1</v>
      </c>
      <c r="O181">
        <v>0</v>
      </c>
      <c r="S181" t="s">
        <v>1664</v>
      </c>
    </row>
    <row r="182" spans="1:21" x14ac:dyDescent="0.25">
      <c r="A182">
        <v>181</v>
      </c>
      <c r="B182">
        <f>'Editing Page'!B189</f>
        <v>0.90000000099999999</v>
      </c>
      <c r="C182" t="s">
        <v>1471</v>
      </c>
      <c r="D182" t="s">
        <v>1127</v>
      </c>
      <c r="J182">
        <v>0</v>
      </c>
      <c r="K182" t="s">
        <v>1665</v>
      </c>
      <c r="L182" t="s">
        <v>1518</v>
      </c>
      <c r="M182">
        <v>0</v>
      </c>
      <c r="N182">
        <v>0</v>
      </c>
      <c r="O182">
        <v>1</v>
      </c>
      <c r="U182" t="s">
        <v>1665</v>
      </c>
    </row>
    <row r="183" spans="1:21" x14ac:dyDescent="0.25">
      <c r="A183">
        <v>182</v>
      </c>
      <c r="B183">
        <f>'Editing Page'!B190</f>
        <v>100</v>
      </c>
      <c r="C183" t="s">
        <v>1478</v>
      </c>
      <c r="D183" t="s">
        <v>1128</v>
      </c>
      <c r="J183">
        <v>0</v>
      </c>
      <c r="K183" t="s">
        <v>1666</v>
      </c>
      <c r="L183" t="s">
        <v>1518</v>
      </c>
      <c r="M183">
        <v>0</v>
      </c>
      <c r="N183">
        <v>0</v>
      </c>
      <c r="O183">
        <v>1</v>
      </c>
      <c r="U183" t="s">
        <v>1666</v>
      </c>
    </row>
    <row r="184" spans="1:21" x14ac:dyDescent="0.25">
      <c r="A184">
        <v>183</v>
      </c>
      <c r="B184">
        <f>'Editing Page'!B191</f>
        <v>0.15</v>
      </c>
      <c r="C184" t="s">
        <v>1471</v>
      </c>
      <c r="D184" t="s">
        <v>1129</v>
      </c>
      <c r="J184">
        <v>0</v>
      </c>
      <c r="K184" t="s">
        <v>1667</v>
      </c>
      <c r="L184" t="s">
        <v>1518</v>
      </c>
      <c r="M184">
        <v>0</v>
      </c>
      <c r="N184">
        <v>0</v>
      </c>
      <c r="O184">
        <v>1</v>
      </c>
      <c r="U184" t="s">
        <v>1667</v>
      </c>
    </row>
    <row r="185" spans="1:21" x14ac:dyDescent="0.25">
      <c r="A185">
        <v>184</v>
      </c>
      <c r="B185">
        <f>'Editing Page'!B192</f>
        <v>0.02</v>
      </c>
      <c r="C185" t="s">
        <v>1471</v>
      </c>
      <c r="D185" t="s">
        <v>1130</v>
      </c>
      <c r="J185">
        <v>0</v>
      </c>
      <c r="K185" t="s">
        <v>1668</v>
      </c>
      <c r="L185" t="s">
        <v>1518</v>
      </c>
      <c r="M185">
        <v>0</v>
      </c>
      <c r="N185">
        <v>0</v>
      </c>
      <c r="O185">
        <v>1</v>
      </c>
      <c r="U185" t="s">
        <v>1668</v>
      </c>
    </row>
    <row r="186" spans="1:21" x14ac:dyDescent="0.25">
      <c r="A186">
        <v>185</v>
      </c>
      <c r="B186">
        <f>'Editing Page'!B193</f>
        <v>9.1827360000000004E-3</v>
      </c>
      <c r="C186" t="s">
        <v>1471</v>
      </c>
      <c r="D186" t="s">
        <v>1131</v>
      </c>
      <c r="E186">
        <v>0.1</v>
      </c>
      <c r="J186">
        <v>0</v>
      </c>
      <c r="K186" t="s">
        <v>1669</v>
      </c>
      <c r="L186" t="s">
        <v>1518</v>
      </c>
      <c r="M186">
        <v>0</v>
      </c>
      <c r="N186">
        <v>0</v>
      </c>
      <c r="O186">
        <v>1</v>
      </c>
      <c r="U186" t="s">
        <v>1669</v>
      </c>
    </row>
    <row r="187" spans="1:21" x14ac:dyDescent="0.25">
      <c r="A187">
        <v>186</v>
      </c>
      <c r="B187">
        <f>'Editing Page'!B194</f>
        <v>3.6730946E-2</v>
      </c>
      <c r="C187" t="s">
        <v>1471</v>
      </c>
      <c r="D187" t="s">
        <v>1132</v>
      </c>
      <c r="E187">
        <v>0.2</v>
      </c>
      <c r="J187">
        <v>0</v>
      </c>
      <c r="K187" t="s">
        <v>1670</v>
      </c>
      <c r="L187" t="s">
        <v>1518</v>
      </c>
      <c r="M187">
        <v>0</v>
      </c>
      <c r="N187">
        <v>0</v>
      </c>
      <c r="O187">
        <v>1</v>
      </c>
      <c r="U187" t="s">
        <v>1670</v>
      </c>
    </row>
    <row r="188" spans="1:21" x14ac:dyDescent="0.25">
      <c r="A188">
        <v>187</v>
      </c>
      <c r="B188">
        <f>'Editing Page'!B195</f>
        <v>8.2644627999999998E-2</v>
      </c>
      <c r="C188" t="s">
        <v>1471</v>
      </c>
      <c r="D188" t="s">
        <v>1133</v>
      </c>
      <c r="E188">
        <v>0.3</v>
      </c>
      <c r="J188">
        <v>0</v>
      </c>
      <c r="K188" t="s">
        <v>1671</v>
      </c>
      <c r="L188" t="s">
        <v>1518</v>
      </c>
      <c r="M188">
        <v>0</v>
      </c>
      <c r="N188">
        <v>0</v>
      </c>
      <c r="O188">
        <v>1</v>
      </c>
      <c r="U188" t="s">
        <v>1671</v>
      </c>
    </row>
    <row r="189" spans="1:21" x14ac:dyDescent="0.25">
      <c r="A189">
        <v>188</v>
      </c>
      <c r="B189">
        <f>'Editing Page'!B196</f>
        <v>0.146923783</v>
      </c>
      <c r="C189" t="s">
        <v>1471</v>
      </c>
      <c r="D189" t="s">
        <v>1134</v>
      </c>
      <c r="E189">
        <v>0.4</v>
      </c>
      <c r="J189">
        <v>0</v>
      </c>
      <c r="K189" t="s">
        <v>1672</v>
      </c>
      <c r="L189" t="s">
        <v>1518</v>
      </c>
      <c r="M189">
        <v>0</v>
      </c>
      <c r="N189">
        <v>0</v>
      </c>
      <c r="O189">
        <v>1</v>
      </c>
      <c r="U189" t="s">
        <v>1672</v>
      </c>
    </row>
    <row r="190" spans="1:21" x14ac:dyDescent="0.25">
      <c r="A190">
        <v>189</v>
      </c>
      <c r="B190">
        <f>'Editing Page'!B197</f>
        <v>0.229568412</v>
      </c>
      <c r="C190" t="s">
        <v>1471</v>
      </c>
      <c r="D190" t="s">
        <v>1135</v>
      </c>
      <c r="E190">
        <v>0.5</v>
      </c>
      <c r="J190">
        <v>0</v>
      </c>
      <c r="K190" t="s">
        <v>1673</v>
      </c>
      <c r="L190" t="s">
        <v>1518</v>
      </c>
      <c r="M190">
        <v>0</v>
      </c>
      <c r="N190">
        <v>0</v>
      </c>
      <c r="O190">
        <v>1</v>
      </c>
      <c r="U190" t="s">
        <v>1673</v>
      </c>
    </row>
    <row r="191" spans="1:21" x14ac:dyDescent="0.25">
      <c r="A191">
        <v>190</v>
      </c>
      <c r="B191">
        <f>'Editing Page'!B198</f>
        <v>0.33057851300000002</v>
      </c>
      <c r="C191" t="s">
        <v>1471</v>
      </c>
      <c r="D191" t="s">
        <v>1136</v>
      </c>
      <c r="E191">
        <v>0.6</v>
      </c>
      <c r="J191">
        <v>0</v>
      </c>
      <c r="K191" t="s">
        <v>1674</v>
      </c>
      <c r="L191" t="s">
        <v>1518</v>
      </c>
      <c r="M191">
        <v>0</v>
      </c>
      <c r="N191">
        <v>0</v>
      </c>
      <c r="O191">
        <v>1</v>
      </c>
      <c r="U191" t="s">
        <v>1674</v>
      </c>
    </row>
    <row r="192" spans="1:21" x14ac:dyDescent="0.25">
      <c r="A192">
        <v>191</v>
      </c>
      <c r="B192">
        <f>'Editing Page'!B199</f>
        <v>0.449954087</v>
      </c>
      <c r="C192" t="s">
        <v>1471</v>
      </c>
      <c r="D192" t="s">
        <v>1137</v>
      </c>
      <c r="E192">
        <v>0.7</v>
      </c>
      <c r="J192">
        <v>0</v>
      </c>
      <c r="K192" t="s">
        <v>1675</v>
      </c>
      <c r="L192" t="s">
        <v>1518</v>
      </c>
      <c r="M192">
        <v>0</v>
      </c>
      <c r="N192">
        <v>0</v>
      </c>
      <c r="O192">
        <v>1</v>
      </c>
      <c r="U192" t="s">
        <v>1675</v>
      </c>
    </row>
    <row r="193" spans="1:21" x14ac:dyDescent="0.25">
      <c r="A193">
        <v>192</v>
      </c>
      <c r="B193">
        <f>'Editing Page'!B200</f>
        <v>0.58769513399999995</v>
      </c>
      <c r="C193" t="s">
        <v>1471</v>
      </c>
      <c r="D193" t="s">
        <v>1138</v>
      </c>
      <c r="E193">
        <v>0.8</v>
      </c>
      <c r="J193">
        <v>0</v>
      </c>
      <c r="K193" t="s">
        <v>1676</v>
      </c>
      <c r="L193" t="s">
        <v>1518</v>
      </c>
      <c r="M193">
        <v>0</v>
      </c>
      <c r="N193">
        <v>0</v>
      </c>
      <c r="O193">
        <v>1</v>
      </c>
      <c r="U193" t="s">
        <v>1676</v>
      </c>
    </row>
    <row r="194" spans="1:21" x14ac:dyDescent="0.25">
      <c r="A194">
        <v>193</v>
      </c>
      <c r="B194">
        <f>'Editing Page'!B201</f>
        <v>0.74380165399999998</v>
      </c>
      <c r="C194" t="s">
        <v>1471</v>
      </c>
      <c r="D194" t="s">
        <v>1139</v>
      </c>
      <c r="E194">
        <v>0.9</v>
      </c>
      <c r="J194">
        <v>0</v>
      </c>
      <c r="K194" t="s">
        <v>1677</v>
      </c>
      <c r="L194" t="s">
        <v>1518</v>
      </c>
      <c r="M194">
        <v>0</v>
      </c>
      <c r="N194">
        <v>0</v>
      </c>
      <c r="O194">
        <v>1</v>
      </c>
      <c r="U194" t="s">
        <v>1677</v>
      </c>
    </row>
    <row r="195" spans="1:21" x14ac:dyDescent="0.25">
      <c r="A195">
        <v>194</v>
      </c>
      <c r="B195">
        <f>'Editing Page'!B202</f>
        <v>0.82874196600000005</v>
      </c>
      <c r="C195" t="s">
        <v>1471</v>
      </c>
      <c r="D195" t="s">
        <v>1140</v>
      </c>
      <c r="E195">
        <v>0.95</v>
      </c>
      <c r="J195">
        <v>0</v>
      </c>
      <c r="K195" t="s">
        <v>1678</v>
      </c>
      <c r="L195" t="s">
        <v>1518</v>
      </c>
      <c r="M195">
        <v>0</v>
      </c>
      <c r="N195">
        <v>0</v>
      </c>
      <c r="O195">
        <v>1</v>
      </c>
      <c r="U195" t="s">
        <v>1678</v>
      </c>
    </row>
    <row r="196" spans="1:21" x14ac:dyDescent="0.25">
      <c r="A196">
        <v>195</v>
      </c>
      <c r="B196">
        <f>'Editing Page'!B203</f>
        <v>0.90000000099999999</v>
      </c>
      <c r="C196" t="s">
        <v>1471</v>
      </c>
      <c r="D196" t="s">
        <v>1679</v>
      </c>
      <c r="E196">
        <v>0.99</v>
      </c>
      <c r="J196">
        <v>0</v>
      </c>
      <c r="K196" t="s">
        <v>1680</v>
      </c>
      <c r="L196" t="s">
        <v>1518</v>
      </c>
      <c r="M196">
        <v>0</v>
      </c>
      <c r="N196">
        <v>0</v>
      </c>
      <c r="O196">
        <v>1</v>
      </c>
      <c r="U196" t="s">
        <v>1680</v>
      </c>
    </row>
    <row r="197" spans="1:21" x14ac:dyDescent="0.25">
      <c r="A197">
        <v>196</v>
      </c>
      <c r="B197">
        <f>'Editing Page'!B204</f>
        <v>1</v>
      </c>
      <c r="D197" t="s">
        <v>1681</v>
      </c>
      <c r="J197">
        <v>0</v>
      </c>
      <c r="K197" t="s">
        <v>1682</v>
      </c>
      <c r="L197" t="s">
        <v>1515</v>
      </c>
      <c r="M197">
        <v>0</v>
      </c>
      <c r="N197">
        <v>1</v>
      </c>
      <c r="O197">
        <v>0</v>
      </c>
      <c r="S197" t="s">
        <v>1682</v>
      </c>
    </row>
    <row r="198" spans="1:21" x14ac:dyDescent="0.25">
      <c r="A198">
        <v>197</v>
      </c>
      <c r="B198">
        <f>'Editing Page'!B205</f>
        <v>25</v>
      </c>
      <c r="C198" t="s">
        <v>1466</v>
      </c>
      <c r="D198" t="s">
        <v>1683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1684</v>
      </c>
      <c r="L199" t="s">
        <v>1518</v>
      </c>
      <c r="M199">
        <v>0</v>
      </c>
      <c r="N199">
        <v>0</v>
      </c>
      <c r="O199">
        <v>1</v>
      </c>
      <c r="U199" t="s">
        <v>1684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1685</v>
      </c>
      <c r="L200" t="s">
        <v>1518</v>
      </c>
      <c r="M200">
        <v>0</v>
      </c>
      <c r="N200">
        <v>0</v>
      </c>
      <c r="O200">
        <v>1</v>
      </c>
      <c r="U200" t="s">
        <v>1685</v>
      </c>
    </row>
    <row r="201" spans="1:21" x14ac:dyDescent="0.25">
      <c r="A201">
        <v>200</v>
      </c>
      <c r="B201">
        <f>'Editing Page'!B208</f>
        <v>40</v>
      </c>
      <c r="C201" t="s">
        <v>1469</v>
      </c>
      <c r="D201" t="s">
        <v>1686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1687</v>
      </c>
      <c r="L202" t="s">
        <v>1511</v>
      </c>
      <c r="M202">
        <v>1</v>
      </c>
      <c r="N202">
        <v>0</v>
      </c>
      <c r="O202">
        <v>0</v>
      </c>
      <c r="Q202" t="s">
        <v>1687</v>
      </c>
    </row>
    <row r="203" spans="1:21" x14ac:dyDescent="0.25">
      <c r="A203">
        <v>202</v>
      </c>
      <c r="B203">
        <f>'Editing Page'!B210</f>
        <v>1.1499999999999999</v>
      </c>
      <c r="C203" t="s">
        <v>1471</v>
      </c>
      <c r="D203" t="s">
        <v>1688</v>
      </c>
      <c r="J203">
        <v>0</v>
      </c>
      <c r="K203" t="s">
        <v>1689</v>
      </c>
      <c r="L203" t="s">
        <v>1518</v>
      </c>
      <c r="M203">
        <v>0</v>
      </c>
      <c r="N203">
        <v>0</v>
      </c>
      <c r="O203">
        <v>1</v>
      </c>
      <c r="U203" t="s">
        <v>1689</v>
      </c>
    </row>
    <row r="204" spans="1:21" x14ac:dyDescent="0.25">
      <c r="A204">
        <v>203</v>
      </c>
      <c r="B204">
        <f>'Editing Page'!B211</f>
        <v>2.38</v>
      </c>
      <c r="C204" t="s">
        <v>1466</v>
      </c>
      <c r="D204" t="s">
        <v>1145</v>
      </c>
      <c r="J204">
        <v>0</v>
      </c>
      <c r="K204" t="s">
        <v>1690</v>
      </c>
      <c r="L204" t="s">
        <v>1518</v>
      </c>
      <c r="M204">
        <v>0</v>
      </c>
      <c r="N204">
        <v>0</v>
      </c>
      <c r="O204">
        <v>1</v>
      </c>
      <c r="U204" t="s">
        <v>1690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1691</v>
      </c>
      <c r="L205" t="s">
        <v>1515</v>
      </c>
      <c r="M205">
        <v>0</v>
      </c>
      <c r="N205">
        <v>1</v>
      </c>
      <c r="O205">
        <v>0</v>
      </c>
      <c r="S205" t="s">
        <v>1691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1692</v>
      </c>
      <c r="L206" t="s">
        <v>1515</v>
      </c>
      <c r="M206">
        <v>0</v>
      </c>
      <c r="N206">
        <v>1</v>
      </c>
      <c r="O206">
        <v>0</v>
      </c>
      <c r="S206" t="s">
        <v>1692</v>
      </c>
    </row>
    <row r="207" spans="1:21" x14ac:dyDescent="0.25">
      <c r="A207">
        <v>206</v>
      </c>
      <c r="B207">
        <f>'Editing Page'!B214</f>
        <v>1.02</v>
      </c>
      <c r="C207" t="s">
        <v>1479</v>
      </c>
      <c r="D207" t="s">
        <v>1147</v>
      </c>
      <c r="J207">
        <v>0</v>
      </c>
      <c r="K207" t="s">
        <v>1693</v>
      </c>
      <c r="L207" t="s">
        <v>1518</v>
      </c>
      <c r="M207">
        <v>0</v>
      </c>
      <c r="N207">
        <v>0</v>
      </c>
      <c r="O207">
        <v>1</v>
      </c>
      <c r="U207" t="s">
        <v>1693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1694</v>
      </c>
      <c r="L208" t="s">
        <v>1515</v>
      </c>
      <c r="M208">
        <v>0</v>
      </c>
      <c r="N208">
        <v>1</v>
      </c>
      <c r="O208">
        <v>0</v>
      </c>
      <c r="S208" t="s">
        <v>1694</v>
      </c>
    </row>
    <row r="209" spans="1:21" x14ac:dyDescent="0.25">
      <c r="A209">
        <v>208</v>
      </c>
      <c r="B209">
        <f>'Editing Page'!B216</f>
        <v>825</v>
      </c>
      <c r="C209" t="s">
        <v>1469</v>
      </c>
      <c r="D209" t="s">
        <v>1149</v>
      </c>
      <c r="J209">
        <v>0</v>
      </c>
      <c r="K209" t="s">
        <v>1695</v>
      </c>
      <c r="L209" t="s">
        <v>1518</v>
      </c>
      <c r="M209">
        <v>0</v>
      </c>
      <c r="N209">
        <v>0</v>
      </c>
      <c r="O209">
        <v>1</v>
      </c>
      <c r="U209" t="s">
        <v>1695</v>
      </c>
    </row>
    <row r="210" spans="1:21" x14ac:dyDescent="0.25">
      <c r="A210">
        <v>209</v>
      </c>
      <c r="B210">
        <f>'Editing Page'!B217</f>
        <v>0.52</v>
      </c>
      <c r="C210" t="s">
        <v>1469</v>
      </c>
      <c r="D210" t="s">
        <v>1150</v>
      </c>
      <c r="J210">
        <v>0</v>
      </c>
      <c r="K210" t="s">
        <v>1696</v>
      </c>
      <c r="L210" t="s">
        <v>1518</v>
      </c>
      <c r="M210">
        <v>0</v>
      </c>
      <c r="N210">
        <v>0</v>
      </c>
      <c r="O210">
        <v>1</v>
      </c>
      <c r="U210" t="s">
        <v>1696</v>
      </c>
    </row>
    <row r="211" spans="1:21" x14ac:dyDescent="0.25">
      <c r="A211">
        <v>210</v>
      </c>
      <c r="B211">
        <f>'Editing Page'!B218</f>
        <v>0.5</v>
      </c>
      <c r="C211" t="s">
        <v>1469</v>
      </c>
      <c r="D211" t="s">
        <v>1151</v>
      </c>
      <c r="J211">
        <v>0</v>
      </c>
      <c r="K211" t="s">
        <v>1697</v>
      </c>
      <c r="L211" t="s">
        <v>1518</v>
      </c>
      <c r="M211">
        <v>0</v>
      </c>
      <c r="N211">
        <v>0</v>
      </c>
      <c r="O211">
        <v>1</v>
      </c>
      <c r="U211" t="s">
        <v>1697</v>
      </c>
    </row>
    <row r="212" spans="1:21" x14ac:dyDescent="0.25">
      <c r="A212">
        <v>211</v>
      </c>
      <c r="B212">
        <f>'Editing Page'!B219</f>
        <v>0.37</v>
      </c>
      <c r="C212" t="s">
        <v>1469</v>
      </c>
      <c r="D212" t="s">
        <v>1152</v>
      </c>
      <c r="J212">
        <v>0</v>
      </c>
      <c r="K212" t="s">
        <v>1698</v>
      </c>
      <c r="L212" t="s">
        <v>1518</v>
      </c>
      <c r="M212">
        <v>0</v>
      </c>
      <c r="N212">
        <v>0</v>
      </c>
      <c r="O212">
        <v>1</v>
      </c>
      <c r="U212" t="s">
        <v>1698</v>
      </c>
    </row>
    <row r="213" spans="1:21" x14ac:dyDescent="0.25">
      <c r="A213">
        <v>212</v>
      </c>
      <c r="B213">
        <f>'Editing Page'!B220</f>
        <v>0</v>
      </c>
      <c r="C213" t="s">
        <v>1469</v>
      </c>
      <c r="D213" t="s">
        <v>1153</v>
      </c>
      <c r="J213">
        <v>0</v>
      </c>
      <c r="K213" t="s">
        <v>1699</v>
      </c>
      <c r="L213" t="s">
        <v>1518</v>
      </c>
      <c r="M213">
        <v>0</v>
      </c>
      <c r="N213">
        <v>0</v>
      </c>
      <c r="O213">
        <v>1</v>
      </c>
      <c r="U213" t="s">
        <v>1699</v>
      </c>
    </row>
    <row r="214" spans="1:21" x14ac:dyDescent="0.25">
      <c r="A214">
        <v>213</v>
      </c>
      <c r="B214">
        <f>'Editing Page'!B221</f>
        <v>1</v>
      </c>
      <c r="C214" t="s">
        <v>1469</v>
      </c>
      <c r="D214" t="s">
        <v>1154</v>
      </c>
      <c r="J214">
        <v>0</v>
      </c>
      <c r="K214" t="s">
        <v>1700</v>
      </c>
      <c r="L214" t="s">
        <v>1518</v>
      </c>
      <c r="M214">
        <v>0</v>
      </c>
      <c r="N214">
        <v>0</v>
      </c>
      <c r="O214">
        <v>1</v>
      </c>
      <c r="U214" t="s">
        <v>1700</v>
      </c>
    </row>
    <row r="215" spans="1:21" x14ac:dyDescent="0.25">
      <c r="A215">
        <v>214</v>
      </c>
      <c r="B215">
        <f>'Editing Page'!B222</f>
        <v>1.2</v>
      </c>
      <c r="C215" t="s">
        <v>1469</v>
      </c>
      <c r="D215" t="s">
        <v>1155</v>
      </c>
      <c r="J215">
        <v>0</v>
      </c>
      <c r="K215" t="s">
        <v>1701</v>
      </c>
      <c r="L215" t="s">
        <v>1518</v>
      </c>
      <c r="M215">
        <v>0</v>
      </c>
      <c r="N215">
        <v>0</v>
      </c>
      <c r="O215">
        <v>1</v>
      </c>
      <c r="U215" t="s">
        <v>1701</v>
      </c>
    </row>
    <row r="216" spans="1:21" x14ac:dyDescent="0.25">
      <c r="A216">
        <v>215</v>
      </c>
      <c r="B216">
        <f>'Editing Page'!B223</f>
        <v>1</v>
      </c>
      <c r="C216" t="s">
        <v>1469</v>
      </c>
      <c r="D216" t="s">
        <v>1156</v>
      </c>
      <c r="J216">
        <v>0</v>
      </c>
      <c r="K216" t="s">
        <v>1702</v>
      </c>
      <c r="L216" t="s">
        <v>1518</v>
      </c>
      <c r="M216">
        <v>0</v>
      </c>
      <c r="N216">
        <v>0</v>
      </c>
      <c r="O216">
        <v>1</v>
      </c>
      <c r="U216" t="s">
        <v>1702</v>
      </c>
    </row>
    <row r="217" spans="1:21" x14ac:dyDescent="0.25">
      <c r="A217">
        <v>216</v>
      </c>
      <c r="B217">
        <f>'Editing Page'!B224</f>
        <v>7</v>
      </c>
      <c r="C217" t="s">
        <v>1475</v>
      </c>
      <c r="D217" t="s">
        <v>1157</v>
      </c>
      <c r="J217">
        <v>0</v>
      </c>
      <c r="K217" t="s">
        <v>1703</v>
      </c>
      <c r="L217" t="s">
        <v>1518</v>
      </c>
      <c r="M217">
        <v>0</v>
      </c>
      <c r="N217">
        <v>0</v>
      </c>
      <c r="O217">
        <v>1</v>
      </c>
      <c r="U217" t="s">
        <v>1703</v>
      </c>
    </row>
    <row r="218" spans="1:21" x14ac:dyDescent="0.25">
      <c r="A218">
        <v>217</v>
      </c>
      <c r="B218">
        <f>'Editing Page'!B225</f>
        <v>0</v>
      </c>
      <c r="C218" t="s">
        <v>1475</v>
      </c>
      <c r="D218" t="s">
        <v>1158</v>
      </c>
      <c r="J218">
        <v>0</v>
      </c>
      <c r="K218" t="s">
        <v>1704</v>
      </c>
      <c r="L218" t="s">
        <v>1518</v>
      </c>
      <c r="M218">
        <v>0</v>
      </c>
      <c r="N218">
        <v>0</v>
      </c>
      <c r="O218">
        <v>1</v>
      </c>
      <c r="U218" t="s">
        <v>1704</v>
      </c>
    </row>
    <row r="219" spans="1:21" x14ac:dyDescent="0.25">
      <c r="A219">
        <v>218</v>
      </c>
      <c r="B219">
        <f>'Editing Page'!B226</f>
        <v>79</v>
      </c>
      <c r="J219">
        <v>0</v>
      </c>
      <c r="K219" t="s">
        <v>1705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1706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1707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1708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1709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1710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1711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1712</v>
      </c>
    </row>
    <row r="227" spans="1:11" x14ac:dyDescent="0.25">
      <c r="A227">
        <v>226</v>
      </c>
      <c r="B227">
        <f>'Editing Page'!B234</f>
        <v>0.38500000000000001</v>
      </c>
      <c r="C227" t="s">
        <v>1480</v>
      </c>
      <c r="D227" t="s">
        <v>1160</v>
      </c>
      <c r="K227" t="s">
        <v>1713</v>
      </c>
    </row>
    <row r="228" spans="1:11" x14ac:dyDescent="0.25">
      <c r="A228">
        <v>227</v>
      </c>
      <c r="B228">
        <f>'Editing Page'!B235</f>
        <v>0.46600000000000003</v>
      </c>
      <c r="C228" t="s">
        <v>1480</v>
      </c>
      <c r="D228" t="s">
        <v>1215</v>
      </c>
      <c r="K228" t="s">
        <v>1714</v>
      </c>
    </row>
    <row r="229" spans="1:11" x14ac:dyDescent="0.25">
      <c r="A229">
        <v>228</v>
      </c>
      <c r="B229">
        <f>'Editing Page'!B236</f>
        <v>0.39400000000000002</v>
      </c>
      <c r="C229" t="s">
        <v>1480</v>
      </c>
      <c r="D229" t="s">
        <v>1161</v>
      </c>
      <c r="K229" t="s">
        <v>1715</v>
      </c>
    </row>
    <row r="230" spans="1:11" x14ac:dyDescent="0.25">
      <c r="A230">
        <v>229</v>
      </c>
      <c r="B230">
        <f>'Editing Page'!B237</f>
        <v>0.39500000000000002</v>
      </c>
      <c r="C230" t="s">
        <v>1480</v>
      </c>
      <c r="D230" t="s">
        <v>1162</v>
      </c>
      <c r="K230" t="s">
        <v>1716</v>
      </c>
    </row>
    <row r="231" spans="1:11" x14ac:dyDescent="0.25">
      <c r="A231">
        <v>230</v>
      </c>
      <c r="B231">
        <f>'Editing Page'!B238</f>
        <v>0.4</v>
      </c>
      <c r="C231" t="s">
        <v>1480</v>
      </c>
      <c r="D231" t="s">
        <v>1163</v>
      </c>
      <c r="K231" t="s">
        <v>1717</v>
      </c>
    </row>
    <row r="232" spans="1:11" x14ac:dyDescent="0.25">
      <c r="A232">
        <v>231</v>
      </c>
      <c r="B232">
        <f>'Editing Page'!B239</f>
        <v>0.41</v>
      </c>
      <c r="C232" t="s">
        <v>1480</v>
      </c>
      <c r="D232" t="s">
        <v>1164</v>
      </c>
      <c r="K232" t="s">
        <v>1718</v>
      </c>
    </row>
    <row r="233" spans="1:11" x14ac:dyDescent="0.25">
      <c r="A233">
        <v>232</v>
      </c>
      <c r="B233">
        <f>'Editing Page'!B240</f>
        <v>8933</v>
      </c>
      <c r="C233" t="s">
        <v>1481</v>
      </c>
      <c r="D233" t="s">
        <v>1165</v>
      </c>
      <c r="K233" t="s">
        <v>1719</v>
      </c>
    </row>
    <row r="234" spans="1:11" x14ac:dyDescent="0.25">
      <c r="A234">
        <v>233</v>
      </c>
      <c r="B234">
        <f>'Editing Page'!B241</f>
        <v>7850</v>
      </c>
      <c r="C234" t="s">
        <v>1481</v>
      </c>
      <c r="D234" t="s">
        <v>1166</v>
      </c>
      <c r="K234" t="s">
        <v>1720</v>
      </c>
    </row>
    <row r="235" spans="1:11" x14ac:dyDescent="0.25">
      <c r="A235">
        <v>234</v>
      </c>
      <c r="B235">
        <f>'Editing Page'!B242</f>
        <v>8933</v>
      </c>
      <c r="C235" t="s">
        <v>1481</v>
      </c>
      <c r="D235" t="s">
        <v>1167</v>
      </c>
      <c r="K235" t="s">
        <v>1721</v>
      </c>
    </row>
    <row r="236" spans="1:11" x14ac:dyDescent="0.25">
      <c r="A236">
        <v>235</v>
      </c>
      <c r="B236">
        <f>'Editing Page'!B243</f>
        <v>8933</v>
      </c>
      <c r="C236" t="s">
        <v>1481</v>
      </c>
      <c r="D236" t="s">
        <v>1168</v>
      </c>
      <c r="K236" t="s">
        <v>1722</v>
      </c>
    </row>
    <row r="237" spans="1:11" x14ac:dyDescent="0.25">
      <c r="A237">
        <v>236</v>
      </c>
      <c r="B237">
        <f>'Editing Page'!B244</f>
        <v>8933</v>
      </c>
      <c r="C237" t="s">
        <v>1481</v>
      </c>
      <c r="D237" t="s">
        <v>1169</v>
      </c>
      <c r="K237" t="s">
        <v>1723</v>
      </c>
    </row>
    <row r="238" spans="1:11" x14ac:dyDescent="0.25">
      <c r="A238">
        <v>237</v>
      </c>
      <c r="B238">
        <f>'Editing Page'!B245</f>
        <v>8933</v>
      </c>
      <c r="C238" t="s">
        <v>1481</v>
      </c>
      <c r="D238" t="s">
        <v>1170</v>
      </c>
      <c r="K238" t="s">
        <v>1724</v>
      </c>
    </row>
    <row r="241" spans="7:15" x14ac:dyDescent="0.25">
      <c r="J241">
        <v>0</v>
      </c>
      <c r="K241" t="s">
        <v>1725</v>
      </c>
      <c r="M241">
        <v>27</v>
      </c>
      <c r="N241">
        <v>40</v>
      </c>
      <c r="O241">
        <v>147</v>
      </c>
    </row>
    <row r="242" spans="7:15" x14ac:dyDescent="0.25">
      <c r="G242" t="s">
        <v>1726</v>
      </c>
      <c r="H242" t="s">
        <v>1727</v>
      </c>
      <c r="I242" t="s">
        <v>1728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02" t="s">
        <v>1733</v>
      </c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02"/>
      <c r="W7" s="202"/>
      <c r="X7" s="202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2"/>
      <c r="U8" s="202"/>
      <c r="V8" s="202"/>
      <c r="W8" s="202"/>
      <c r="X8" s="202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69"/>
  <sheetViews>
    <sheetView topLeftCell="AR223" workbookViewId="0">
      <selection activeCell="BK1" sqref="BK1:BK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1923</v>
      </c>
      <c r="N1" s="71" t="s">
        <v>1924</v>
      </c>
      <c r="O1" s="71" t="s">
        <v>12</v>
      </c>
      <c r="P1" t="s">
        <v>1761</v>
      </c>
      <c r="BA1">
        <v>0</v>
      </c>
      <c r="BB1" t="s">
        <v>21</v>
      </c>
      <c r="BD1" t="s">
        <v>1509</v>
      </c>
      <c r="BI1" t="s">
        <v>1510</v>
      </c>
      <c r="BJ1">
        <v>1</v>
      </c>
      <c r="BK1" t="s">
        <v>1482</v>
      </c>
      <c r="BL1" t="s">
        <v>1511</v>
      </c>
      <c r="BM1">
        <v>1</v>
      </c>
      <c r="BN1">
        <v>0</v>
      </c>
      <c r="BO1">
        <v>0</v>
      </c>
      <c r="BQ1" t="s">
        <v>1482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1872</v>
      </c>
      <c r="BA2">
        <v>1</v>
      </c>
      <c r="BB2" t="s">
        <v>1772</v>
      </c>
      <c r="BD2" t="s">
        <v>969</v>
      </c>
      <c r="BI2" t="s">
        <v>1510</v>
      </c>
      <c r="BJ2">
        <v>1</v>
      </c>
      <c r="BK2" t="s">
        <v>1512</v>
      </c>
      <c r="BL2" t="s">
        <v>1511</v>
      </c>
      <c r="BM2">
        <v>1</v>
      </c>
      <c r="BN2">
        <v>0</v>
      </c>
      <c r="BO2">
        <v>0</v>
      </c>
      <c r="BQ2" t="s">
        <v>1512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1915</v>
      </c>
      <c r="BD3" t="s">
        <v>970</v>
      </c>
      <c r="BI3" t="s">
        <v>1510</v>
      </c>
      <c r="BJ3">
        <v>1</v>
      </c>
      <c r="BK3" t="s">
        <v>1513</v>
      </c>
      <c r="BL3" t="s">
        <v>1511</v>
      </c>
      <c r="BM3">
        <v>1</v>
      </c>
      <c r="BN3">
        <v>0</v>
      </c>
      <c r="BO3">
        <v>0</v>
      </c>
      <c r="BQ3" t="s">
        <v>1513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1177</v>
      </c>
      <c r="BI4" t="s">
        <v>1510</v>
      </c>
      <c r="BJ4">
        <v>1</v>
      </c>
      <c r="BK4" t="s">
        <v>1514</v>
      </c>
      <c r="BL4" t="s">
        <v>1515</v>
      </c>
      <c r="BM4">
        <v>0</v>
      </c>
      <c r="BN4">
        <v>1</v>
      </c>
      <c r="BO4">
        <v>0</v>
      </c>
      <c r="BS4" t="s">
        <v>1514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30</v>
      </c>
      <c r="BD5" t="s">
        <v>1178</v>
      </c>
      <c r="BI5" t="s">
        <v>1510</v>
      </c>
      <c r="BJ5">
        <v>1</v>
      </c>
      <c r="BK5" t="s">
        <v>1516</v>
      </c>
      <c r="BL5" t="s">
        <v>1511</v>
      </c>
      <c r="BM5">
        <v>1</v>
      </c>
      <c r="BN5">
        <v>0</v>
      </c>
      <c r="BO5">
        <v>0</v>
      </c>
      <c r="BQ5" t="s">
        <v>1516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250</v>
      </c>
      <c r="BC6" t="s">
        <v>1466</v>
      </c>
      <c r="BD6" t="s">
        <v>971</v>
      </c>
      <c r="BI6" t="s">
        <v>1510</v>
      </c>
      <c r="BJ6">
        <v>1</v>
      </c>
      <c r="BK6" t="s">
        <v>1517</v>
      </c>
      <c r="BL6" t="s">
        <v>1518</v>
      </c>
      <c r="BM6">
        <v>0</v>
      </c>
      <c r="BN6">
        <v>0</v>
      </c>
      <c r="BO6">
        <v>1</v>
      </c>
      <c r="BU6" t="s">
        <v>1517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4</v>
      </c>
      <c r="BD7" t="s">
        <v>972</v>
      </c>
      <c r="BI7" t="s">
        <v>1510</v>
      </c>
      <c r="BJ7">
        <v>1</v>
      </c>
      <c r="BK7" t="s">
        <v>1519</v>
      </c>
      <c r="BL7" t="s">
        <v>1515</v>
      </c>
      <c r="BM7">
        <v>0</v>
      </c>
      <c r="BN7">
        <v>1</v>
      </c>
      <c r="BO7">
        <v>0</v>
      </c>
      <c r="BS7" t="s">
        <v>1519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1467</v>
      </c>
      <c r="BD8" t="s">
        <v>973</v>
      </c>
      <c r="BI8" t="s">
        <v>1510</v>
      </c>
      <c r="BJ8">
        <v>1</v>
      </c>
      <c r="BK8" t="s">
        <v>1520</v>
      </c>
      <c r="BL8" t="s">
        <v>1518</v>
      </c>
      <c r="BM8">
        <v>0</v>
      </c>
      <c r="BN8">
        <v>0</v>
      </c>
      <c r="BO8">
        <v>1</v>
      </c>
      <c r="BU8" t="s">
        <v>1520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1468</v>
      </c>
      <c r="BD9" t="s">
        <v>974</v>
      </c>
      <c r="BI9" t="s">
        <v>1510</v>
      </c>
      <c r="BJ9">
        <v>1</v>
      </c>
      <c r="BK9" t="s">
        <v>1521</v>
      </c>
      <c r="BL9" t="s">
        <v>1518</v>
      </c>
      <c r="BM9">
        <v>0</v>
      </c>
      <c r="BN9">
        <v>0</v>
      </c>
      <c r="BO9">
        <v>1</v>
      </c>
      <c r="BU9" t="s">
        <v>1521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1510</v>
      </c>
      <c r="BJ10">
        <v>1</v>
      </c>
      <c r="BK10" t="s">
        <v>1522</v>
      </c>
      <c r="BL10" t="s">
        <v>1515</v>
      </c>
      <c r="BM10">
        <v>0</v>
      </c>
      <c r="BN10">
        <v>1</v>
      </c>
      <c r="BO10">
        <v>0</v>
      </c>
      <c r="BS10" t="s">
        <v>1522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1179</v>
      </c>
      <c r="BI11" t="s">
        <v>1510</v>
      </c>
      <c r="BJ11">
        <v>1</v>
      </c>
      <c r="BK11" t="s">
        <v>1523</v>
      </c>
      <c r="BL11" t="s">
        <v>1515</v>
      </c>
      <c r="BM11">
        <v>0</v>
      </c>
      <c r="BN11">
        <v>1</v>
      </c>
      <c r="BO11">
        <v>0</v>
      </c>
      <c r="BS11" t="s">
        <v>1523</v>
      </c>
    </row>
    <row r="12" spans="1:73" x14ac:dyDescent="0.25">
      <c r="A12" s="71" t="s">
        <v>46</v>
      </c>
      <c r="B12" s="71" t="s">
        <v>1762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1790</v>
      </c>
      <c r="BA12">
        <v>11</v>
      </c>
      <c r="BB12" t="s">
        <v>16</v>
      </c>
      <c r="BD12" t="s">
        <v>976</v>
      </c>
      <c r="BI12" t="s">
        <v>1510</v>
      </c>
      <c r="BJ12">
        <v>1</v>
      </c>
      <c r="BK12" t="s">
        <v>1524</v>
      </c>
      <c r="BL12" t="s">
        <v>1511</v>
      </c>
      <c r="BM12">
        <v>1</v>
      </c>
      <c r="BN12">
        <v>0</v>
      </c>
      <c r="BO12">
        <v>0</v>
      </c>
      <c r="BQ12" t="s">
        <v>1524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1469</v>
      </c>
      <c r="BD13" t="s">
        <v>977</v>
      </c>
      <c r="BI13" t="s">
        <v>1510</v>
      </c>
      <c r="BJ13">
        <v>1</v>
      </c>
      <c r="BK13" t="s">
        <v>1525</v>
      </c>
      <c r="BL13" t="s">
        <v>1518</v>
      </c>
      <c r="BM13">
        <v>0</v>
      </c>
      <c r="BN13">
        <v>0</v>
      </c>
      <c r="BO13">
        <v>1</v>
      </c>
      <c r="BU13" t="s">
        <v>1525</v>
      </c>
    </row>
    <row r="14" spans="1:73" x14ac:dyDescent="0.25">
      <c r="A14" s="71" t="s">
        <v>46</v>
      </c>
      <c r="B14" s="71" t="s">
        <v>1762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1763</v>
      </c>
      <c r="BA14">
        <v>13</v>
      </c>
      <c r="BB14">
        <v>330</v>
      </c>
      <c r="BC14" t="s">
        <v>1469</v>
      </c>
      <c r="BD14" t="s">
        <v>978</v>
      </c>
      <c r="BI14" t="s">
        <v>1510</v>
      </c>
      <c r="BJ14">
        <v>1</v>
      </c>
      <c r="BK14" t="s">
        <v>1526</v>
      </c>
      <c r="BL14" t="s">
        <v>1518</v>
      </c>
      <c r="BM14">
        <v>0</v>
      </c>
      <c r="BN14">
        <v>0</v>
      </c>
      <c r="BO14">
        <v>1</v>
      </c>
      <c r="BU14" t="s">
        <v>1526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460</v>
      </c>
      <c r="BC15" t="s">
        <v>1469</v>
      </c>
      <c r="BD15" t="s">
        <v>979</v>
      </c>
      <c r="BI15" t="s">
        <v>1510</v>
      </c>
      <c r="BJ15">
        <v>1</v>
      </c>
      <c r="BK15" t="s">
        <v>1527</v>
      </c>
      <c r="BL15" t="s">
        <v>1518</v>
      </c>
      <c r="BM15">
        <v>0</v>
      </c>
      <c r="BN15">
        <v>0</v>
      </c>
      <c r="BO15">
        <v>1</v>
      </c>
      <c r="BU15" t="s">
        <v>1527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1510</v>
      </c>
      <c r="BJ16">
        <v>1</v>
      </c>
      <c r="BK16" t="s">
        <v>1528</v>
      </c>
      <c r="BL16" t="s">
        <v>1515</v>
      </c>
      <c r="BM16">
        <v>0</v>
      </c>
      <c r="BN16">
        <v>1</v>
      </c>
      <c r="BO16">
        <v>0</v>
      </c>
      <c r="BS16" t="s">
        <v>1528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1469</v>
      </c>
      <c r="BD17" t="s">
        <v>981</v>
      </c>
      <c r="BI17" t="s">
        <v>1510</v>
      </c>
      <c r="BJ17">
        <v>1</v>
      </c>
      <c r="BK17" t="s">
        <v>1529</v>
      </c>
      <c r="BL17" t="s">
        <v>1515</v>
      </c>
      <c r="BM17">
        <v>0</v>
      </c>
      <c r="BN17">
        <v>1</v>
      </c>
      <c r="BO17">
        <v>0</v>
      </c>
      <c r="BS17" t="s">
        <v>1529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1510</v>
      </c>
      <c r="BJ18">
        <v>1</v>
      </c>
      <c r="BK18" t="s">
        <v>1530</v>
      </c>
      <c r="BL18" t="s">
        <v>1518</v>
      </c>
      <c r="BM18">
        <v>0</v>
      </c>
      <c r="BN18">
        <v>0</v>
      </c>
      <c r="BO18">
        <v>1</v>
      </c>
      <c r="BU18" t="s">
        <v>1530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1180</v>
      </c>
      <c r="BI19" t="s">
        <v>1510</v>
      </c>
      <c r="BJ19">
        <v>1</v>
      </c>
      <c r="BK19" t="s">
        <v>1531</v>
      </c>
      <c r="BL19" t="s">
        <v>1511</v>
      </c>
      <c r="BM19">
        <v>1</v>
      </c>
      <c r="BN19">
        <v>0</v>
      </c>
      <c r="BO19">
        <v>0</v>
      </c>
      <c r="BQ19" t="s">
        <v>1531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1510</v>
      </c>
      <c r="BJ20">
        <v>1</v>
      </c>
      <c r="BK20" t="s">
        <v>1532</v>
      </c>
      <c r="BL20" t="s">
        <v>1515</v>
      </c>
      <c r="BM20">
        <v>0</v>
      </c>
      <c r="BN20">
        <v>1</v>
      </c>
      <c r="BO20">
        <v>0</v>
      </c>
      <c r="BS20" t="s">
        <v>1532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1510</v>
      </c>
      <c r="BJ21">
        <v>1</v>
      </c>
      <c r="BK21" t="s">
        <v>1533</v>
      </c>
      <c r="BL21" t="s">
        <v>1511</v>
      </c>
      <c r="BM21">
        <v>1</v>
      </c>
      <c r="BN21">
        <v>0</v>
      </c>
      <c r="BO21">
        <v>0</v>
      </c>
      <c r="BQ21" t="s">
        <v>1533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1469</v>
      </c>
      <c r="BD22" t="s">
        <v>987</v>
      </c>
      <c r="BI22" t="s">
        <v>1510</v>
      </c>
      <c r="BJ22">
        <v>1</v>
      </c>
      <c r="BK22" t="s">
        <v>1534</v>
      </c>
      <c r="BL22" t="s">
        <v>1518</v>
      </c>
      <c r="BM22">
        <v>0</v>
      </c>
      <c r="BN22">
        <v>0</v>
      </c>
      <c r="BO22">
        <v>1</v>
      </c>
      <c r="BU22" t="s">
        <v>1534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1181</v>
      </c>
      <c r="BI23" t="s">
        <v>1510</v>
      </c>
      <c r="BJ23">
        <v>1</v>
      </c>
      <c r="BK23" t="s">
        <v>1535</v>
      </c>
      <c r="BL23" t="s">
        <v>1518</v>
      </c>
      <c r="BM23">
        <v>0</v>
      </c>
      <c r="BN23">
        <v>0</v>
      </c>
      <c r="BO23">
        <v>1</v>
      </c>
      <c r="BU23" t="s">
        <v>1535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10.1</v>
      </c>
      <c r="BC24" t="s">
        <v>1469</v>
      </c>
      <c r="BD24" t="s">
        <v>988</v>
      </c>
      <c r="BI24" t="s">
        <v>1510</v>
      </c>
      <c r="BJ24">
        <v>1</v>
      </c>
      <c r="BK24" t="s">
        <v>1536</v>
      </c>
      <c r="BL24" t="s">
        <v>1518</v>
      </c>
      <c r="BM24">
        <v>0</v>
      </c>
      <c r="BN24">
        <v>0</v>
      </c>
      <c r="BO24">
        <v>1</v>
      </c>
      <c r="BU24" t="s">
        <v>1536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1469</v>
      </c>
      <c r="BD25" t="s">
        <v>989</v>
      </c>
      <c r="BI25" t="s">
        <v>1510</v>
      </c>
      <c r="BJ25">
        <v>1</v>
      </c>
      <c r="BK25" t="s">
        <v>1537</v>
      </c>
      <c r="BL25" t="s">
        <v>1518</v>
      </c>
      <c r="BM25">
        <v>0</v>
      </c>
      <c r="BN25">
        <v>0</v>
      </c>
      <c r="BO25">
        <v>1</v>
      </c>
      <c r="BU25" t="s">
        <v>1537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1510</v>
      </c>
      <c r="BJ26">
        <v>1</v>
      </c>
      <c r="BK26" t="s">
        <v>1538</v>
      </c>
      <c r="BL26" t="s">
        <v>1515</v>
      </c>
      <c r="BM26">
        <v>0</v>
      </c>
      <c r="BN26">
        <v>1</v>
      </c>
      <c r="BO26">
        <v>0</v>
      </c>
      <c r="BS26" t="s">
        <v>1538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10</v>
      </c>
      <c r="BD27" t="s">
        <v>991</v>
      </c>
      <c r="BI27" t="s">
        <v>1510</v>
      </c>
      <c r="BJ27">
        <v>1</v>
      </c>
      <c r="BK27" t="s">
        <v>1539</v>
      </c>
      <c r="BL27" t="s">
        <v>1518</v>
      </c>
      <c r="BM27">
        <v>0</v>
      </c>
      <c r="BN27">
        <v>0</v>
      </c>
      <c r="BO27">
        <v>1</v>
      </c>
      <c r="BU27" t="s">
        <v>1539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2</v>
      </c>
      <c r="BD28" t="s">
        <v>992</v>
      </c>
      <c r="BI28" t="s">
        <v>1510</v>
      </c>
      <c r="BJ28">
        <v>1</v>
      </c>
      <c r="BK28" t="s">
        <v>1540</v>
      </c>
      <c r="BL28" t="s">
        <v>1515</v>
      </c>
      <c r="BM28">
        <v>0</v>
      </c>
      <c r="BN28">
        <v>1</v>
      </c>
      <c r="BO28">
        <v>0</v>
      </c>
      <c r="BS28" t="s">
        <v>1540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20</v>
      </c>
      <c r="BD29" t="s">
        <v>993</v>
      </c>
      <c r="BI29" t="s">
        <v>1510</v>
      </c>
      <c r="BJ29">
        <v>1</v>
      </c>
      <c r="BK29" t="s">
        <v>1541</v>
      </c>
      <c r="BL29" t="s">
        <v>1515</v>
      </c>
      <c r="BM29">
        <v>0</v>
      </c>
      <c r="BN29">
        <v>1</v>
      </c>
      <c r="BO29">
        <v>0</v>
      </c>
      <c r="BS29" t="s">
        <v>1541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12</v>
      </c>
      <c r="BC30" t="s">
        <v>1469</v>
      </c>
      <c r="BD30" t="s">
        <v>994</v>
      </c>
      <c r="BI30" t="s">
        <v>1510</v>
      </c>
      <c r="BJ30">
        <v>1</v>
      </c>
      <c r="BK30" t="s">
        <v>1542</v>
      </c>
      <c r="BL30" t="s">
        <v>1518</v>
      </c>
      <c r="BM30">
        <v>0</v>
      </c>
      <c r="BN30">
        <v>0</v>
      </c>
      <c r="BO30">
        <v>1</v>
      </c>
      <c r="BU30" t="s">
        <v>1542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12</v>
      </c>
      <c r="BC31" t="s">
        <v>1469</v>
      </c>
      <c r="BD31" t="s">
        <v>995</v>
      </c>
      <c r="BI31" t="s">
        <v>1510</v>
      </c>
      <c r="BJ31">
        <v>1</v>
      </c>
      <c r="BK31" t="s">
        <v>1543</v>
      </c>
      <c r="BL31" t="s">
        <v>1518</v>
      </c>
      <c r="BM31">
        <v>0</v>
      </c>
      <c r="BN31">
        <v>0</v>
      </c>
      <c r="BO31">
        <v>1</v>
      </c>
      <c r="BU31" t="s">
        <v>1543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1469</v>
      </c>
      <c r="BD32" t="s">
        <v>996</v>
      </c>
      <c r="BI32" t="s">
        <v>1510</v>
      </c>
      <c r="BJ32">
        <v>1</v>
      </c>
      <c r="BK32" t="s">
        <v>1544</v>
      </c>
      <c r="BL32" t="s">
        <v>1518</v>
      </c>
      <c r="BM32">
        <v>0</v>
      </c>
      <c r="BN32">
        <v>0</v>
      </c>
      <c r="BO32">
        <v>1</v>
      </c>
      <c r="BU32" t="s">
        <v>1544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1469</v>
      </c>
      <c r="BD33" t="s">
        <v>997</v>
      </c>
      <c r="BI33" t="s">
        <v>1510</v>
      </c>
      <c r="BJ33">
        <v>1</v>
      </c>
      <c r="BK33" t="s">
        <v>1545</v>
      </c>
      <c r="BL33" t="s">
        <v>1518</v>
      </c>
      <c r="BM33">
        <v>0</v>
      </c>
      <c r="BN33">
        <v>0</v>
      </c>
      <c r="BO33">
        <v>1</v>
      </c>
      <c r="BU33" t="s">
        <v>1545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1469</v>
      </c>
      <c r="BD34" t="s">
        <v>998</v>
      </c>
      <c r="BI34" t="s">
        <v>1510</v>
      </c>
      <c r="BJ34">
        <v>1</v>
      </c>
      <c r="BK34" t="s">
        <v>1546</v>
      </c>
      <c r="BL34" t="s">
        <v>1518</v>
      </c>
      <c r="BM34">
        <v>0</v>
      </c>
      <c r="BN34">
        <v>0</v>
      </c>
      <c r="BO34">
        <v>1</v>
      </c>
      <c r="BU34" t="s">
        <v>1546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1182</v>
      </c>
      <c r="BI35" t="s">
        <v>1510</v>
      </c>
      <c r="BJ35">
        <v>1</v>
      </c>
      <c r="BK35" t="s">
        <v>1547</v>
      </c>
      <c r="BL35" t="s">
        <v>1515</v>
      </c>
      <c r="BM35">
        <v>0</v>
      </c>
      <c r="BN35">
        <v>1</v>
      </c>
      <c r="BO35">
        <v>0</v>
      </c>
      <c r="BS35" t="s">
        <v>1547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1183</v>
      </c>
      <c r="BI36" t="s">
        <v>1510</v>
      </c>
      <c r="BJ36">
        <v>1</v>
      </c>
      <c r="BK36" t="s">
        <v>1548</v>
      </c>
      <c r="BL36" t="s">
        <v>1515</v>
      </c>
      <c r="BM36">
        <v>0</v>
      </c>
      <c r="BN36">
        <v>1</v>
      </c>
      <c r="BO36">
        <v>0</v>
      </c>
      <c r="BS36" t="s">
        <v>1548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1469</v>
      </c>
      <c r="BD37" t="s">
        <v>1184</v>
      </c>
      <c r="BI37" t="s">
        <v>1510</v>
      </c>
      <c r="BJ37">
        <v>1</v>
      </c>
      <c r="BK37" t="s">
        <v>1549</v>
      </c>
      <c r="BL37" t="s">
        <v>1518</v>
      </c>
      <c r="BM37">
        <v>0</v>
      </c>
      <c r="BN37">
        <v>0</v>
      </c>
      <c r="BO37">
        <v>1</v>
      </c>
      <c r="BU37" t="s">
        <v>1549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1469</v>
      </c>
      <c r="BD38" t="s">
        <v>999</v>
      </c>
      <c r="BI38" t="s">
        <v>1510</v>
      </c>
      <c r="BJ38">
        <v>1</v>
      </c>
      <c r="BK38" t="s">
        <v>1550</v>
      </c>
      <c r="BL38" t="s">
        <v>1518</v>
      </c>
      <c r="BM38">
        <v>0</v>
      </c>
      <c r="BN38">
        <v>0</v>
      </c>
      <c r="BO38">
        <v>1</v>
      </c>
      <c r="BU38" t="s">
        <v>1550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1469</v>
      </c>
      <c r="BD39" t="s">
        <v>1551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1</v>
      </c>
      <c r="BD40" t="s">
        <v>1000</v>
      </c>
      <c r="BI40" t="s">
        <v>1510</v>
      </c>
      <c r="BJ40">
        <v>1</v>
      </c>
      <c r="BK40" t="s">
        <v>1552</v>
      </c>
      <c r="BL40" t="s">
        <v>1515</v>
      </c>
      <c r="BM40">
        <v>0</v>
      </c>
      <c r="BN40">
        <v>1</v>
      </c>
      <c r="BO40">
        <v>0</v>
      </c>
      <c r="BS40" t="s">
        <v>1552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1</v>
      </c>
      <c r="BD41" t="s">
        <v>1001</v>
      </c>
      <c r="BI41" t="s">
        <v>1510</v>
      </c>
      <c r="BJ41">
        <v>1</v>
      </c>
      <c r="BK41" t="s">
        <v>1553</v>
      </c>
      <c r="BL41" t="s">
        <v>1515</v>
      </c>
      <c r="BM41">
        <v>0</v>
      </c>
      <c r="BN41">
        <v>1</v>
      </c>
      <c r="BO41">
        <v>0</v>
      </c>
      <c r="BS41" t="s">
        <v>1553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2.5</v>
      </c>
      <c r="O42">
        <v>1.79</v>
      </c>
      <c r="P42" t="s">
        <v>115</v>
      </c>
      <c r="BA42">
        <v>41</v>
      </c>
      <c r="BB42">
        <v>1</v>
      </c>
      <c r="BD42" t="s">
        <v>1186</v>
      </c>
      <c r="BI42" t="s">
        <v>1510</v>
      </c>
      <c r="BJ42">
        <v>1</v>
      </c>
      <c r="BK42" t="s">
        <v>1554</v>
      </c>
      <c r="BL42" t="s">
        <v>1515</v>
      </c>
      <c r="BM42">
        <v>0</v>
      </c>
      <c r="BN42">
        <v>1</v>
      </c>
      <c r="BO42">
        <v>0</v>
      </c>
      <c r="BS42" t="s">
        <v>1554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3</v>
      </c>
      <c r="N43">
        <v>3.5</v>
      </c>
      <c r="O43">
        <v>1.79</v>
      </c>
      <c r="P43" t="s">
        <v>117</v>
      </c>
      <c r="BA43">
        <v>42</v>
      </c>
      <c r="BB43">
        <v>-1</v>
      </c>
      <c r="BC43" t="s">
        <v>1469</v>
      </c>
      <c r="BD43" t="s">
        <v>1002</v>
      </c>
      <c r="BI43" t="s">
        <v>1510</v>
      </c>
      <c r="BJ43">
        <v>1</v>
      </c>
      <c r="BK43" t="s">
        <v>1555</v>
      </c>
      <c r="BL43" t="s">
        <v>1518</v>
      </c>
      <c r="BM43">
        <v>0</v>
      </c>
      <c r="BN43">
        <v>0</v>
      </c>
      <c r="BO43">
        <v>1</v>
      </c>
      <c r="BU43" t="s">
        <v>1555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8</v>
      </c>
      <c r="O44">
        <v>1.79</v>
      </c>
      <c r="P44" t="s">
        <v>119</v>
      </c>
      <c r="BA44">
        <v>43</v>
      </c>
      <c r="BB44">
        <v>-1</v>
      </c>
      <c r="BC44" t="s">
        <v>1469</v>
      </c>
      <c r="BD44" t="s">
        <v>1003</v>
      </c>
      <c r="BI44" t="s">
        <v>1510</v>
      </c>
      <c r="BJ44">
        <v>1</v>
      </c>
      <c r="BK44" t="s">
        <v>1556</v>
      </c>
      <c r="BL44" t="s">
        <v>1518</v>
      </c>
      <c r="BM44">
        <v>0</v>
      </c>
      <c r="BN44">
        <v>0</v>
      </c>
      <c r="BO44">
        <v>1</v>
      </c>
      <c r="BU44" t="s">
        <v>1556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6</v>
      </c>
      <c r="N45">
        <v>3.5</v>
      </c>
      <c r="O45">
        <v>12.7</v>
      </c>
      <c r="P45" t="s">
        <v>122</v>
      </c>
      <c r="BA45">
        <v>44</v>
      </c>
      <c r="BB45" t="s">
        <v>1939</v>
      </c>
      <c r="BD45" t="s">
        <v>1004</v>
      </c>
      <c r="BI45" t="s">
        <v>1510</v>
      </c>
      <c r="BJ45">
        <v>1</v>
      </c>
      <c r="BK45" t="s">
        <v>1483</v>
      </c>
      <c r="BL45" t="s">
        <v>1511</v>
      </c>
      <c r="BM45">
        <v>1</v>
      </c>
      <c r="BN45">
        <v>0</v>
      </c>
      <c r="BO45">
        <v>0</v>
      </c>
      <c r="BQ45" t="s">
        <v>1483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4.5</v>
      </c>
      <c r="N46">
        <v>3</v>
      </c>
      <c r="O46">
        <v>1.79</v>
      </c>
      <c r="P46" t="s">
        <v>125</v>
      </c>
      <c r="BA46">
        <v>45</v>
      </c>
      <c r="BB46" t="s">
        <v>1940</v>
      </c>
      <c r="BD46" t="s">
        <v>1005</v>
      </c>
      <c r="BI46" t="s">
        <v>1510</v>
      </c>
      <c r="BJ46">
        <v>1</v>
      </c>
      <c r="BK46" t="s">
        <v>1557</v>
      </c>
      <c r="BL46" t="s">
        <v>1511</v>
      </c>
      <c r="BM46">
        <v>1</v>
      </c>
      <c r="BN46">
        <v>0</v>
      </c>
      <c r="BO46">
        <v>0</v>
      </c>
      <c r="BQ46" t="s">
        <v>1557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3.5</v>
      </c>
      <c r="N47">
        <v>3</v>
      </c>
      <c r="O47">
        <v>1.79</v>
      </c>
      <c r="P47" t="s">
        <v>127</v>
      </c>
      <c r="BA47">
        <v>46</v>
      </c>
      <c r="BB47">
        <v>-1</v>
      </c>
      <c r="BC47" t="s">
        <v>1469</v>
      </c>
      <c r="BD47" t="s">
        <v>1006</v>
      </c>
      <c r="BI47" t="s">
        <v>1510</v>
      </c>
      <c r="BJ47">
        <v>1</v>
      </c>
      <c r="BK47" t="s">
        <v>1484</v>
      </c>
      <c r="BL47" t="s">
        <v>1518</v>
      </c>
      <c r="BM47">
        <v>0</v>
      </c>
      <c r="BN47">
        <v>0</v>
      </c>
      <c r="BO47">
        <v>1</v>
      </c>
      <c r="BU47" t="s">
        <v>1484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4</v>
      </c>
      <c r="N48">
        <v>2</v>
      </c>
      <c r="O48">
        <v>1.79</v>
      </c>
      <c r="P48" t="s">
        <v>129</v>
      </c>
      <c r="BA48">
        <v>47</v>
      </c>
      <c r="BB48">
        <v>-1</v>
      </c>
      <c r="BC48" t="s">
        <v>1469</v>
      </c>
      <c r="BD48" t="s">
        <v>1187</v>
      </c>
      <c r="BI48" t="s">
        <v>1510</v>
      </c>
      <c r="BJ48">
        <v>1</v>
      </c>
      <c r="BK48" t="s">
        <v>1485</v>
      </c>
      <c r="BL48" t="s">
        <v>1518</v>
      </c>
      <c r="BM48">
        <v>0</v>
      </c>
      <c r="BN48">
        <v>0</v>
      </c>
      <c r="BO48">
        <v>1</v>
      </c>
      <c r="BU48" t="s">
        <v>1485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4</v>
      </c>
      <c r="O49">
        <v>1.79</v>
      </c>
      <c r="P49" t="s">
        <v>132</v>
      </c>
      <c r="BA49">
        <v>48</v>
      </c>
      <c r="BB49">
        <v>-1</v>
      </c>
      <c r="BC49" t="s">
        <v>1469</v>
      </c>
      <c r="BD49" t="s">
        <v>1188</v>
      </c>
      <c r="BI49" t="s">
        <v>1510</v>
      </c>
      <c r="BJ49">
        <v>1</v>
      </c>
      <c r="BK49" t="s">
        <v>1486</v>
      </c>
      <c r="BL49" t="s">
        <v>1518</v>
      </c>
      <c r="BM49">
        <v>0</v>
      </c>
      <c r="BN49">
        <v>0</v>
      </c>
      <c r="BO49">
        <v>1</v>
      </c>
      <c r="BU49" t="s">
        <v>1486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3</v>
      </c>
      <c r="N50">
        <v>1.5</v>
      </c>
      <c r="O50">
        <v>1.79</v>
      </c>
      <c r="P50" t="s">
        <v>134</v>
      </c>
      <c r="BA50">
        <v>49</v>
      </c>
      <c r="BB50">
        <v>-1</v>
      </c>
      <c r="BC50" t="s">
        <v>1469</v>
      </c>
      <c r="BD50" t="s">
        <v>1189</v>
      </c>
      <c r="BI50" t="s">
        <v>1510</v>
      </c>
      <c r="BJ50">
        <v>1</v>
      </c>
      <c r="BK50" t="s">
        <v>1487</v>
      </c>
      <c r="BL50" t="s">
        <v>1518</v>
      </c>
      <c r="BM50">
        <v>0</v>
      </c>
      <c r="BN50">
        <v>0</v>
      </c>
      <c r="BO50">
        <v>1</v>
      </c>
      <c r="BU50" t="s">
        <v>1487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4</v>
      </c>
      <c r="N51">
        <v>5</v>
      </c>
      <c r="O51">
        <v>1.79</v>
      </c>
      <c r="P51" t="s">
        <v>137</v>
      </c>
      <c r="BA51">
        <v>50</v>
      </c>
      <c r="BB51">
        <v>2</v>
      </c>
      <c r="BD51" t="s">
        <v>1007</v>
      </c>
      <c r="BI51" t="s">
        <v>1510</v>
      </c>
      <c r="BJ51">
        <v>1</v>
      </c>
      <c r="BK51" t="s">
        <v>1488</v>
      </c>
      <c r="BL51" t="s">
        <v>1515</v>
      </c>
      <c r="BM51">
        <v>0</v>
      </c>
      <c r="BN51">
        <v>1</v>
      </c>
      <c r="BO51">
        <v>0</v>
      </c>
      <c r="BS51" t="s">
        <v>1488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3</v>
      </c>
      <c r="O52">
        <v>1.79</v>
      </c>
      <c r="P52" t="s">
        <v>139</v>
      </c>
      <c r="BA52">
        <v>51</v>
      </c>
      <c r="BB52">
        <v>3</v>
      </c>
      <c r="BD52" t="s">
        <v>1008</v>
      </c>
      <c r="BI52" t="s">
        <v>1510</v>
      </c>
      <c r="BJ52">
        <v>1</v>
      </c>
      <c r="BK52" t="s">
        <v>1489</v>
      </c>
      <c r="BL52" t="s">
        <v>1515</v>
      </c>
      <c r="BM52">
        <v>0</v>
      </c>
      <c r="BN52">
        <v>1</v>
      </c>
      <c r="BO52">
        <v>0</v>
      </c>
      <c r="BS52" t="s">
        <v>1489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6</v>
      </c>
      <c r="O53">
        <v>1.79</v>
      </c>
      <c r="P53" t="s">
        <v>142</v>
      </c>
      <c r="BA53">
        <v>52</v>
      </c>
      <c r="BB53">
        <v>2</v>
      </c>
      <c r="BC53" t="s">
        <v>1469</v>
      </c>
      <c r="BD53" t="s">
        <v>1009</v>
      </c>
      <c r="BI53" t="s">
        <v>1510</v>
      </c>
      <c r="BJ53">
        <v>1</v>
      </c>
      <c r="BK53" t="s">
        <v>1457</v>
      </c>
      <c r="BL53" t="s">
        <v>1518</v>
      </c>
      <c r="BM53">
        <v>0</v>
      </c>
      <c r="BN53">
        <v>0</v>
      </c>
      <c r="BO53">
        <v>1</v>
      </c>
      <c r="BU53" t="s">
        <v>1457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3</v>
      </c>
      <c r="N54">
        <v>3.5</v>
      </c>
      <c r="O54">
        <v>1.79</v>
      </c>
      <c r="P54" t="s">
        <v>144</v>
      </c>
      <c r="BA54">
        <v>53</v>
      </c>
      <c r="BB54">
        <v>-1</v>
      </c>
      <c r="BC54" t="s">
        <v>1469</v>
      </c>
      <c r="BD54" t="s">
        <v>1558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5</v>
      </c>
      <c r="N55">
        <v>3.5</v>
      </c>
      <c r="O55">
        <v>1.79</v>
      </c>
      <c r="P55" t="s">
        <v>147</v>
      </c>
      <c r="BA55">
        <v>54</v>
      </c>
      <c r="BB55">
        <v>-1</v>
      </c>
      <c r="BC55" t="s">
        <v>1469</v>
      </c>
      <c r="BD55" t="s">
        <v>1010</v>
      </c>
      <c r="BI55" t="s">
        <v>1510</v>
      </c>
      <c r="BJ55">
        <v>1</v>
      </c>
      <c r="BK55" t="s">
        <v>1458</v>
      </c>
      <c r="BL55" t="s">
        <v>1518</v>
      </c>
      <c r="BM55">
        <v>0</v>
      </c>
      <c r="BN55">
        <v>0</v>
      </c>
      <c r="BO55">
        <v>1</v>
      </c>
      <c r="BU55" t="s">
        <v>1458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3.12</v>
      </c>
      <c r="N56">
        <v>1</v>
      </c>
      <c r="O56">
        <v>1.79</v>
      </c>
      <c r="P56" t="s">
        <v>149</v>
      </c>
      <c r="BA56">
        <v>55</v>
      </c>
      <c r="BB56">
        <v>71</v>
      </c>
      <c r="BC56" t="s">
        <v>1469</v>
      </c>
      <c r="BD56" t="s">
        <v>1011</v>
      </c>
      <c r="BI56" t="s">
        <v>1510</v>
      </c>
      <c r="BJ56">
        <v>1</v>
      </c>
      <c r="BK56" t="s">
        <v>1490</v>
      </c>
      <c r="BL56" t="s">
        <v>1518</v>
      </c>
      <c r="BM56">
        <v>0</v>
      </c>
      <c r="BN56">
        <v>0</v>
      </c>
      <c r="BO56">
        <v>1</v>
      </c>
      <c r="BU56" t="s">
        <v>1490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3</v>
      </c>
      <c r="N57">
        <v>0.5</v>
      </c>
      <c r="O57">
        <v>1.79</v>
      </c>
      <c r="P57" t="s">
        <v>151</v>
      </c>
      <c r="BA57">
        <v>56</v>
      </c>
      <c r="BB57">
        <v>121</v>
      </c>
      <c r="BC57" t="s">
        <v>1469</v>
      </c>
      <c r="BD57" t="s">
        <v>1012</v>
      </c>
      <c r="BI57" t="s">
        <v>1510</v>
      </c>
      <c r="BJ57">
        <v>1</v>
      </c>
      <c r="BK57" t="s">
        <v>1491</v>
      </c>
      <c r="BL57" t="s">
        <v>1518</v>
      </c>
      <c r="BM57">
        <v>0</v>
      </c>
      <c r="BN57">
        <v>0</v>
      </c>
      <c r="BO57">
        <v>1</v>
      </c>
      <c r="BU57" t="s">
        <v>1491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4</v>
      </c>
      <c r="N58">
        <v>2</v>
      </c>
      <c r="O58">
        <v>1.79</v>
      </c>
      <c r="P58" t="s">
        <v>153</v>
      </c>
      <c r="BA58">
        <v>57</v>
      </c>
      <c r="BB58">
        <v>85</v>
      </c>
      <c r="BC58" t="s">
        <v>1470</v>
      </c>
      <c r="BD58" t="s">
        <v>1013</v>
      </c>
      <c r="BI58" t="s">
        <v>1510</v>
      </c>
      <c r="BJ58">
        <v>1</v>
      </c>
      <c r="BK58" t="s">
        <v>1492</v>
      </c>
      <c r="BL58" t="s">
        <v>1518</v>
      </c>
      <c r="BM58">
        <v>0</v>
      </c>
      <c r="BN58">
        <v>0</v>
      </c>
      <c r="BO58">
        <v>1</v>
      </c>
      <c r="BU58" t="s">
        <v>1492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4</v>
      </c>
      <c r="N59">
        <v>2</v>
      </c>
      <c r="O59">
        <v>1.79</v>
      </c>
      <c r="P59" t="s">
        <v>154</v>
      </c>
      <c r="BA59">
        <v>58</v>
      </c>
      <c r="BB59">
        <v>0</v>
      </c>
      <c r="BC59" t="s">
        <v>1469</v>
      </c>
      <c r="BD59" t="s">
        <v>1014</v>
      </c>
      <c r="BI59" t="s">
        <v>1510</v>
      </c>
      <c r="BJ59">
        <v>1</v>
      </c>
      <c r="BK59" t="s">
        <v>1493</v>
      </c>
      <c r="BL59" t="s">
        <v>1518</v>
      </c>
      <c r="BM59">
        <v>0</v>
      </c>
      <c r="BN59">
        <v>0</v>
      </c>
      <c r="BO59">
        <v>1</v>
      </c>
      <c r="BU59" t="s">
        <v>1493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4.5</v>
      </c>
      <c r="N60">
        <v>3</v>
      </c>
      <c r="O60">
        <v>1.79</v>
      </c>
      <c r="P60" t="s">
        <v>157</v>
      </c>
      <c r="BA60">
        <v>59</v>
      </c>
      <c r="BB60">
        <v>5000</v>
      </c>
      <c r="BC60" t="s">
        <v>1469</v>
      </c>
      <c r="BD60" t="s">
        <v>1015</v>
      </c>
      <c r="BI60" t="s">
        <v>1510</v>
      </c>
      <c r="BJ60">
        <v>1</v>
      </c>
      <c r="BK60" t="s">
        <v>1494</v>
      </c>
      <c r="BL60" t="s">
        <v>1518</v>
      </c>
      <c r="BM60">
        <v>0</v>
      </c>
      <c r="BN60">
        <v>0</v>
      </c>
      <c r="BO60">
        <v>1</v>
      </c>
      <c r="BU60" t="s">
        <v>1494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4</v>
      </c>
      <c r="N61">
        <v>3</v>
      </c>
      <c r="O61">
        <v>1.79</v>
      </c>
      <c r="P61" t="s">
        <v>159</v>
      </c>
      <c r="BA61">
        <v>60</v>
      </c>
      <c r="BB61">
        <v>0</v>
      </c>
      <c r="BD61" t="s">
        <v>1016</v>
      </c>
      <c r="BI61" t="s">
        <v>1510</v>
      </c>
      <c r="BJ61">
        <v>1</v>
      </c>
      <c r="BK61" t="s">
        <v>1495</v>
      </c>
      <c r="BL61" t="s">
        <v>1515</v>
      </c>
      <c r="BM61">
        <v>0</v>
      </c>
      <c r="BN61">
        <v>1</v>
      </c>
      <c r="BO61">
        <v>0</v>
      </c>
      <c r="BS61" t="s">
        <v>1495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3</v>
      </c>
      <c r="N62">
        <v>0.5</v>
      </c>
      <c r="O62">
        <v>1.79</v>
      </c>
      <c r="P62" t="s">
        <v>161</v>
      </c>
      <c r="BA62">
        <v>61</v>
      </c>
      <c r="BB62">
        <v>0</v>
      </c>
      <c r="BD62" t="s">
        <v>1017</v>
      </c>
      <c r="BI62" t="s">
        <v>1510</v>
      </c>
      <c r="BJ62">
        <v>1</v>
      </c>
      <c r="BK62" t="s">
        <v>1496</v>
      </c>
      <c r="BL62" t="s">
        <v>1515</v>
      </c>
      <c r="BM62">
        <v>0</v>
      </c>
      <c r="BN62">
        <v>1</v>
      </c>
      <c r="BO62">
        <v>0</v>
      </c>
      <c r="BS62" t="s">
        <v>1496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4.5</v>
      </c>
      <c r="N63">
        <v>3.5</v>
      </c>
      <c r="O63">
        <v>3.125</v>
      </c>
      <c r="P63" t="s">
        <v>164</v>
      </c>
      <c r="BA63">
        <v>62</v>
      </c>
      <c r="BB63">
        <v>0</v>
      </c>
      <c r="BC63" t="s">
        <v>1469</v>
      </c>
      <c r="BD63" t="s">
        <v>1018</v>
      </c>
      <c r="BI63" t="s">
        <v>1510</v>
      </c>
      <c r="BJ63">
        <v>1</v>
      </c>
      <c r="BK63" t="s">
        <v>1497</v>
      </c>
      <c r="BL63" t="s">
        <v>1518</v>
      </c>
      <c r="BM63">
        <v>0</v>
      </c>
      <c r="BN63">
        <v>0</v>
      </c>
      <c r="BO63">
        <v>1</v>
      </c>
      <c r="BU63" t="s">
        <v>1497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3</v>
      </c>
      <c r="N64">
        <v>7</v>
      </c>
      <c r="O64">
        <v>1.79</v>
      </c>
      <c r="P64" t="s">
        <v>166</v>
      </c>
      <c r="BA64">
        <v>63</v>
      </c>
      <c r="BB64">
        <v>50</v>
      </c>
      <c r="BC64" t="s">
        <v>1469</v>
      </c>
      <c r="BD64" t="s">
        <v>1019</v>
      </c>
      <c r="BI64" t="s">
        <v>1510</v>
      </c>
      <c r="BJ64">
        <v>1</v>
      </c>
      <c r="BK64" t="s">
        <v>1498</v>
      </c>
      <c r="BL64" t="s">
        <v>1518</v>
      </c>
      <c r="BM64">
        <v>0</v>
      </c>
      <c r="BN64">
        <v>0</v>
      </c>
      <c r="BO64">
        <v>1</v>
      </c>
      <c r="BU64" t="s">
        <v>1498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3</v>
      </c>
      <c r="N65">
        <v>1</v>
      </c>
      <c r="O65">
        <v>1.79</v>
      </c>
      <c r="P65" t="s">
        <v>169</v>
      </c>
      <c r="BA65">
        <v>64</v>
      </c>
      <c r="BB65">
        <v>15</v>
      </c>
      <c r="BC65" t="s">
        <v>1469</v>
      </c>
      <c r="BD65" t="s">
        <v>1020</v>
      </c>
      <c r="BI65" t="s">
        <v>1510</v>
      </c>
      <c r="BJ65">
        <v>1</v>
      </c>
      <c r="BK65" t="s">
        <v>1499</v>
      </c>
      <c r="BL65" t="s">
        <v>1518</v>
      </c>
      <c r="BM65">
        <v>0</v>
      </c>
      <c r="BN65">
        <v>0</v>
      </c>
      <c r="BO65">
        <v>1</v>
      </c>
      <c r="BU65" t="s">
        <v>1499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4</v>
      </c>
      <c r="N66">
        <v>3</v>
      </c>
      <c r="O66">
        <v>1.79</v>
      </c>
      <c r="P66" t="s">
        <v>171</v>
      </c>
      <c r="BA66">
        <v>65</v>
      </c>
      <c r="BB66">
        <v>40</v>
      </c>
      <c r="BC66" t="s">
        <v>1469</v>
      </c>
      <c r="BD66" t="s">
        <v>1021</v>
      </c>
      <c r="BI66" t="s">
        <v>1510</v>
      </c>
      <c r="BJ66">
        <v>1</v>
      </c>
      <c r="BK66" t="s">
        <v>1500</v>
      </c>
      <c r="BL66" t="s">
        <v>1518</v>
      </c>
      <c r="BM66">
        <v>0</v>
      </c>
      <c r="BN66">
        <v>0</v>
      </c>
      <c r="BO66">
        <v>1</v>
      </c>
      <c r="BU66" t="s">
        <v>1500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5</v>
      </c>
      <c r="N67">
        <v>1.5</v>
      </c>
      <c r="O67">
        <v>1.79</v>
      </c>
      <c r="P67" t="s">
        <v>173</v>
      </c>
      <c r="BA67">
        <v>66</v>
      </c>
      <c r="BB67">
        <v>0</v>
      </c>
      <c r="BC67" t="s">
        <v>1469</v>
      </c>
      <c r="BD67" t="s">
        <v>1022</v>
      </c>
      <c r="BJ67">
        <v>0</v>
      </c>
      <c r="BK67" t="s">
        <v>1501</v>
      </c>
      <c r="BL67" t="s">
        <v>1518</v>
      </c>
      <c r="BM67">
        <v>0</v>
      </c>
      <c r="BN67">
        <v>0</v>
      </c>
      <c r="BO67">
        <v>1</v>
      </c>
      <c r="BU67" t="s">
        <v>1501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3</v>
      </c>
      <c r="N68">
        <v>2</v>
      </c>
      <c r="O68">
        <v>1.79</v>
      </c>
      <c r="P68" t="s">
        <v>175</v>
      </c>
      <c r="BA68">
        <v>67</v>
      </c>
      <c r="BB68">
        <v>0</v>
      </c>
      <c r="BC68" t="s">
        <v>1469</v>
      </c>
      <c r="BD68" t="s">
        <v>1023</v>
      </c>
      <c r="BJ68">
        <v>0</v>
      </c>
      <c r="BK68" t="s">
        <v>1502</v>
      </c>
      <c r="BL68" t="s">
        <v>1518</v>
      </c>
      <c r="BM68">
        <v>0</v>
      </c>
      <c r="BN68">
        <v>0</v>
      </c>
      <c r="BO68">
        <v>1</v>
      </c>
      <c r="BU68" t="s">
        <v>1502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3</v>
      </c>
      <c r="N69">
        <v>0.5</v>
      </c>
      <c r="O69">
        <v>1.79</v>
      </c>
      <c r="P69" t="s">
        <v>177</v>
      </c>
      <c r="BA69">
        <v>68</v>
      </c>
      <c r="BB69">
        <v>0</v>
      </c>
      <c r="BC69" t="s">
        <v>1469</v>
      </c>
      <c r="BD69" t="s">
        <v>1024</v>
      </c>
      <c r="BJ69">
        <v>0</v>
      </c>
      <c r="BK69" t="s">
        <v>1503</v>
      </c>
      <c r="BL69" t="s">
        <v>1518</v>
      </c>
      <c r="BM69">
        <v>0</v>
      </c>
      <c r="BN69">
        <v>0</v>
      </c>
      <c r="BO69">
        <v>1</v>
      </c>
      <c r="BU69" t="s">
        <v>1503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4</v>
      </c>
      <c r="N70">
        <v>5</v>
      </c>
      <c r="O70">
        <v>1.79</v>
      </c>
      <c r="P70" t="s">
        <v>180</v>
      </c>
      <c r="BA70">
        <v>69</v>
      </c>
      <c r="BB70" t="s">
        <v>1942</v>
      </c>
      <c r="BD70" t="s">
        <v>1025</v>
      </c>
      <c r="BJ70">
        <v>0</v>
      </c>
      <c r="BK70" t="s">
        <v>1504</v>
      </c>
      <c r="BL70" t="s">
        <v>1511</v>
      </c>
      <c r="BM70">
        <v>1</v>
      </c>
      <c r="BN70">
        <v>0</v>
      </c>
      <c r="BO70">
        <v>0</v>
      </c>
      <c r="BQ70" t="s">
        <v>1504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4</v>
      </c>
      <c r="N71">
        <v>3</v>
      </c>
      <c r="O71">
        <v>1.79</v>
      </c>
      <c r="P71" t="s">
        <v>181</v>
      </c>
      <c r="BA71">
        <v>70</v>
      </c>
      <c r="BB71" t="s">
        <v>1943</v>
      </c>
      <c r="BD71" t="s">
        <v>1026</v>
      </c>
      <c r="BJ71">
        <v>0</v>
      </c>
      <c r="BK71" t="s">
        <v>1505</v>
      </c>
      <c r="BL71" t="s">
        <v>1511</v>
      </c>
      <c r="BM71">
        <v>1</v>
      </c>
      <c r="BN71">
        <v>0</v>
      </c>
      <c r="BO71">
        <v>0</v>
      </c>
      <c r="BQ71" t="s">
        <v>1505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3</v>
      </c>
      <c r="O72">
        <v>1.79</v>
      </c>
      <c r="P72" t="s">
        <v>182</v>
      </c>
      <c r="BA72">
        <v>71</v>
      </c>
      <c r="BB72">
        <v>2</v>
      </c>
      <c r="BD72" t="s">
        <v>1559</v>
      </c>
      <c r="BJ72">
        <v>0</v>
      </c>
      <c r="BK72" t="s">
        <v>1560</v>
      </c>
      <c r="BL72" t="s">
        <v>1515</v>
      </c>
      <c r="BM72">
        <v>0</v>
      </c>
      <c r="BN72">
        <v>1</v>
      </c>
      <c r="BO72">
        <v>0</v>
      </c>
      <c r="BS72" t="s">
        <v>1560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3.12</v>
      </c>
      <c r="N73">
        <v>1</v>
      </c>
      <c r="O73">
        <v>1.79</v>
      </c>
      <c r="P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1506</v>
      </c>
      <c r="BL73" t="s">
        <v>1511</v>
      </c>
      <c r="BM73">
        <v>1</v>
      </c>
      <c r="BN73">
        <v>0</v>
      </c>
      <c r="BO73">
        <v>0</v>
      </c>
      <c r="BQ73" t="s">
        <v>1506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4.5</v>
      </c>
      <c r="N74">
        <v>2.6</v>
      </c>
      <c r="O74">
        <v>12.5</v>
      </c>
      <c r="P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1561</v>
      </c>
      <c r="BL74" t="s">
        <v>1511</v>
      </c>
      <c r="BM74">
        <v>1</v>
      </c>
      <c r="BN74">
        <v>0</v>
      </c>
      <c r="BO74">
        <v>0</v>
      </c>
      <c r="BQ74" t="s">
        <v>1561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2</v>
      </c>
      <c r="N75">
        <v>6</v>
      </c>
      <c r="O75">
        <v>1.79</v>
      </c>
      <c r="P75" t="s">
        <v>187</v>
      </c>
      <c r="BA75">
        <v>74</v>
      </c>
      <c r="BB75">
        <v>6</v>
      </c>
      <c r="BC75" t="s">
        <v>1471</v>
      </c>
      <c r="BD75" t="s">
        <v>1031</v>
      </c>
      <c r="BJ75">
        <v>0</v>
      </c>
      <c r="BK75" t="s">
        <v>1562</v>
      </c>
      <c r="BL75" t="s">
        <v>1518</v>
      </c>
      <c r="BM75">
        <v>0</v>
      </c>
      <c r="BN75">
        <v>0</v>
      </c>
      <c r="BO75">
        <v>1</v>
      </c>
      <c r="BU75" t="s">
        <v>1562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4.5</v>
      </c>
      <c r="N76">
        <v>2.6</v>
      </c>
      <c r="O76">
        <v>12.5</v>
      </c>
      <c r="P76" t="s">
        <v>188</v>
      </c>
      <c r="BA76">
        <v>75</v>
      </c>
      <c r="BB76">
        <v>0.6</v>
      </c>
      <c r="BC76" t="s">
        <v>1471</v>
      </c>
      <c r="BD76" t="s">
        <v>1032</v>
      </c>
      <c r="BJ76">
        <v>0</v>
      </c>
      <c r="BK76" t="s">
        <v>1563</v>
      </c>
      <c r="BL76" t="s">
        <v>1518</v>
      </c>
      <c r="BM76">
        <v>0</v>
      </c>
      <c r="BN76">
        <v>0</v>
      </c>
      <c r="BO76">
        <v>1</v>
      </c>
      <c r="BU76" t="s">
        <v>1563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3.12</v>
      </c>
      <c r="N77">
        <v>1</v>
      </c>
      <c r="O77">
        <v>1.79</v>
      </c>
      <c r="P77" t="s">
        <v>190</v>
      </c>
      <c r="BA77">
        <v>76</v>
      </c>
      <c r="BB77">
        <v>2</v>
      </c>
      <c r="BC77" t="s">
        <v>1471</v>
      </c>
      <c r="BD77" t="s">
        <v>1033</v>
      </c>
      <c r="BJ77">
        <v>0</v>
      </c>
      <c r="BK77" t="s">
        <v>1564</v>
      </c>
      <c r="BL77" t="s">
        <v>1518</v>
      </c>
      <c r="BM77">
        <v>0</v>
      </c>
      <c r="BN77">
        <v>0</v>
      </c>
      <c r="BO77">
        <v>1</v>
      </c>
      <c r="BU77" t="s">
        <v>1564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3.04</v>
      </c>
      <c r="N78">
        <v>3.5</v>
      </c>
      <c r="O78">
        <v>1.79</v>
      </c>
      <c r="P78" t="s">
        <v>193</v>
      </c>
      <c r="BA78">
        <v>77</v>
      </c>
      <c r="BB78">
        <v>1800</v>
      </c>
      <c r="BC78" t="s">
        <v>1472</v>
      </c>
      <c r="BD78" t="s">
        <v>1034</v>
      </c>
      <c r="BJ78">
        <v>0</v>
      </c>
      <c r="BK78" t="s">
        <v>1565</v>
      </c>
      <c r="BL78" t="s">
        <v>1518</v>
      </c>
      <c r="BM78">
        <v>0</v>
      </c>
      <c r="BN78">
        <v>0</v>
      </c>
      <c r="BO78">
        <v>1</v>
      </c>
      <c r="BU78" t="s">
        <v>1565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5</v>
      </c>
      <c r="N79">
        <v>3.5</v>
      </c>
      <c r="O79">
        <v>1.79</v>
      </c>
      <c r="P79" t="s">
        <v>195</v>
      </c>
      <c r="BA79">
        <v>78</v>
      </c>
      <c r="BB79" t="s">
        <v>1804</v>
      </c>
      <c r="BD79" t="s">
        <v>1035</v>
      </c>
      <c r="BJ79">
        <v>0</v>
      </c>
      <c r="BK79" t="s">
        <v>1566</v>
      </c>
      <c r="BL79" t="s">
        <v>1511</v>
      </c>
      <c r="BM79">
        <v>1</v>
      </c>
      <c r="BN79">
        <v>0</v>
      </c>
      <c r="BO79">
        <v>0</v>
      </c>
      <c r="BQ79" t="s">
        <v>1566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3.12</v>
      </c>
      <c r="N80">
        <v>6</v>
      </c>
      <c r="O80">
        <v>1.79</v>
      </c>
      <c r="P80" t="s">
        <v>197</v>
      </c>
      <c r="BA80">
        <v>79</v>
      </c>
      <c r="BB80" t="s">
        <v>1944</v>
      </c>
      <c r="BD80" t="s">
        <v>1036</v>
      </c>
      <c r="BJ80">
        <v>0</v>
      </c>
      <c r="BK80" t="s">
        <v>1567</v>
      </c>
      <c r="BL80" t="s">
        <v>1511</v>
      </c>
      <c r="BM80">
        <v>1</v>
      </c>
      <c r="BN80">
        <v>0</v>
      </c>
      <c r="BO80">
        <v>0</v>
      </c>
      <c r="BQ80" t="s">
        <v>1567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5</v>
      </c>
      <c r="N81">
        <v>3.5</v>
      </c>
      <c r="O81">
        <v>1.79</v>
      </c>
      <c r="P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1568</v>
      </c>
      <c r="BL81" t="s">
        <v>1511</v>
      </c>
      <c r="BM81">
        <v>1</v>
      </c>
      <c r="BN81">
        <v>0</v>
      </c>
      <c r="BO81">
        <v>0</v>
      </c>
      <c r="BQ81" t="s">
        <v>1568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3.12</v>
      </c>
      <c r="N82">
        <v>2</v>
      </c>
      <c r="O82">
        <v>1.79</v>
      </c>
      <c r="P82" t="s">
        <v>201</v>
      </c>
      <c r="BA82">
        <v>81</v>
      </c>
      <c r="BB82">
        <v>0</v>
      </c>
      <c r="BD82" t="s">
        <v>1039</v>
      </c>
      <c r="BJ82">
        <v>0</v>
      </c>
      <c r="BK82" t="s">
        <v>1569</v>
      </c>
      <c r="BL82" t="s">
        <v>1515</v>
      </c>
      <c r="BM82">
        <v>0</v>
      </c>
      <c r="BN82">
        <v>1</v>
      </c>
      <c r="BO82">
        <v>0</v>
      </c>
      <c r="BS82" t="s">
        <v>1569</v>
      </c>
    </row>
    <row r="83" spans="1:73" x14ac:dyDescent="0.25">
      <c r="A83" t="s">
        <v>46</v>
      </c>
      <c r="B83" t="s">
        <v>1928</v>
      </c>
      <c r="C83" t="s">
        <v>56</v>
      </c>
      <c r="D83">
        <v>320</v>
      </c>
      <c r="E83">
        <v>4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36</v>
      </c>
      <c r="L83">
        <v>0</v>
      </c>
      <c r="M83">
        <v>5</v>
      </c>
      <c r="N83">
        <v>1.5</v>
      </c>
      <c r="O83">
        <v>1.79</v>
      </c>
      <c r="P83" t="s">
        <v>1929</v>
      </c>
      <c r="BA83">
        <v>82</v>
      </c>
      <c r="BB83">
        <v>10</v>
      </c>
      <c r="BC83" t="s">
        <v>1473</v>
      </c>
      <c r="BD83" t="s">
        <v>1040</v>
      </c>
      <c r="BJ83">
        <v>0</v>
      </c>
      <c r="BK83" t="s">
        <v>1570</v>
      </c>
      <c r="BL83" t="s">
        <v>1518</v>
      </c>
      <c r="BM83">
        <v>0</v>
      </c>
      <c r="BN83">
        <v>0</v>
      </c>
      <c r="BO83">
        <v>1</v>
      </c>
      <c r="BU83" t="s">
        <v>1570</v>
      </c>
    </row>
    <row r="84" spans="1:73" x14ac:dyDescent="0.25">
      <c r="A84" t="s">
        <v>13</v>
      </c>
      <c r="B84" t="s">
        <v>202</v>
      </c>
      <c r="C84" t="s">
        <v>30</v>
      </c>
      <c r="D84">
        <v>170</v>
      </c>
      <c r="E84">
        <v>4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2</v>
      </c>
      <c r="O84">
        <v>1.79</v>
      </c>
      <c r="P84" t="s">
        <v>203</v>
      </c>
      <c r="BA84">
        <v>83</v>
      </c>
      <c r="BB84">
        <v>5</v>
      </c>
      <c r="BD84" t="s">
        <v>1192</v>
      </c>
      <c r="BJ84">
        <v>0</v>
      </c>
      <c r="BK84" t="s">
        <v>1571</v>
      </c>
      <c r="BL84" t="s">
        <v>1515</v>
      </c>
      <c r="BM84">
        <v>0</v>
      </c>
      <c r="BN84">
        <v>1</v>
      </c>
      <c r="BO84">
        <v>0</v>
      </c>
      <c r="BS84" t="s">
        <v>1571</v>
      </c>
    </row>
    <row r="85" spans="1:73" x14ac:dyDescent="0.25">
      <c r="A85" t="s">
        <v>13</v>
      </c>
      <c r="B85" t="s">
        <v>204</v>
      </c>
      <c r="C85" t="s">
        <v>92</v>
      </c>
      <c r="D85">
        <v>450</v>
      </c>
      <c r="E85">
        <v>2</v>
      </c>
      <c r="F85">
        <v>6600</v>
      </c>
      <c r="G85">
        <v>50</v>
      </c>
      <c r="H85">
        <v>0</v>
      </c>
      <c r="I85" t="s">
        <v>16</v>
      </c>
      <c r="J85">
        <v>48</v>
      </c>
      <c r="K85">
        <v>40</v>
      </c>
      <c r="L85">
        <v>0</v>
      </c>
      <c r="M85">
        <v>4</v>
      </c>
      <c r="N85">
        <v>6.5</v>
      </c>
      <c r="O85">
        <v>1.79</v>
      </c>
      <c r="P85" t="s">
        <v>205</v>
      </c>
      <c r="BA85">
        <v>84</v>
      </c>
      <c r="BB85">
        <v>40</v>
      </c>
      <c r="BC85" t="s">
        <v>1473</v>
      </c>
      <c r="BD85" t="s">
        <v>1041</v>
      </c>
      <c r="BJ85">
        <v>0</v>
      </c>
      <c r="BK85" t="s">
        <v>1572</v>
      </c>
      <c r="BL85" t="s">
        <v>1518</v>
      </c>
      <c r="BM85">
        <v>0</v>
      </c>
      <c r="BN85">
        <v>0</v>
      </c>
      <c r="BO85">
        <v>1</v>
      </c>
      <c r="BU85" t="s">
        <v>1572</v>
      </c>
    </row>
    <row r="86" spans="1:73" x14ac:dyDescent="0.25">
      <c r="A86" t="s">
        <v>13</v>
      </c>
      <c r="B86" t="s">
        <v>206</v>
      </c>
      <c r="C86" t="s">
        <v>207</v>
      </c>
      <c r="D86">
        <v>185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3.12</v>
      </c>
      <c r="N86">
        <v>1</v>
      </c>
      <c r="O86">
        <v>1.79</v>
      </c>
      <c r="P86" t="s">
        <v>208</v>
      </c>
      <c r="BA86">
        <v>85</v>
      </c>
      <c r="BB86">
        <v>1100</v>
      </c>
      <c r="BC86" t="s">
        <v>1474</v>
      </c>
      <c r="BD86" t="s">
        <v>1042</v>
      </c>
      <c r="BJ86">
        <v>0</v>
      </c>
      <c r="BK86" t="s">
        <v>1573</v>
      </c>
      <c r="BL86" t="s">
        <v>1518</v>
      </c>
      <c r="BM86">
        <v>0</v>
      </c>
      <c r="BN86">
        <v>0</v>
      </c>
      <c r="BO86">
        <v>1</v>
      </c>
      <c r="BU86" t="s">
        <v>1573</v>
      </c>
    </row>
    <row r="87" spans="1:73" x14ac:dyDescent="0.25">
      <c r="A87" t="s">
        <v>13</v>
      </c>
      <c r="B87" t="s">
        <v>209</v>
      </c>
      <c r="C87" t="s">
        <v>23</v>
      </c>
      <c r="D87">
        <v>260</v>
      </c>
      <c r="E87">
        <v>4</v>
      </c>
      <c r="F87">
        <v>3300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3.12</v>
      </c>
      <c r="N87">
        <v>2</v>
      </c>
      <c r="O87">
        <v>1.79</v>
      </c>
      <c r="P87" t="s">
        <v>210</v>
      </c>
      <c r="BA87">
        <v>86</v>
      </c>
      <c r="BB87">
        <v>120</v>
      </c>
      <c r="BC87" t="s">
        <v>1473</v>
      </c>
      <c r="BD87" t="s">
        <v>1043</v>
      </c>
      <c r="BJ87">
        <v>0</v>
      </c>
      <c r="BK87" t="s">
        <v>1574</v>
      </c>
      <c r="BL87" t="s">
        <v>1518</v>
      </c>
      <c r="BM87">
        <v>0</v>
      </c>
      <c r="BN87">
        <v>0</v>
      </c>
      <c r="BO87">
        <v>1</v>
      </c>
      <c r="BU87" t="s">
        <v>1574</v>
      </c>
    </row>
    <row r="88" spans="1:73" x14ac:dyDescent="0.25">
      <c r="A88" t="s">
        <v>13</v>
      </c>
      <c r="B88" t="s">
        <v>211</v>
      </c>
      <c r="C88" t="s">
        <v>212</v>
      </c>
      <c r="D88">
        <v>330</v>
      </c>
      <c r="E88">
        <v>6</v>
      </c>
      <c r="F88">
        <v>6600</v>
      </c>
      <c r="G88">
        <v>50</v>
      </c>
      <c r="H88">
        <v>0</v>
      </c>
      <c r="I88" t="s">
        <v>16</v>
      </c>
      <c r="J88">
        <v>54</v>
      </c>
      <c r="K88">
        <v>40</v>
      </c>
      <c r="L88">
        <v>0</v>
      </c>
      <c r="M88">
        <v>5</v>
      </c>
      <c r="N88">
        <v>2</v>
      </c>
      <c r="O88">
        <v>1.79</v>
      </c>
      <c r="P88" t="s">
        <v>213</v>
      </c>
      <c r="BA88">
        <v>87</v>
      </c>
      <c r="BB88">
        <v>130</v>
      </c>
      <c r="BC88" t="s">
        <v>1473</v>
      </c>
      <c r="BD88" t="s">
        <v>1044</v>
      </c>
      <c r="BJ88">
        <v>0</v>
      </c>
      <c r="BK88" t="s">
        <v>1575</v>
      </c>
      <c r="BL88" t="s">
        <v>1518</v>
      </c>
      <c r="BM88">
        <v>0</v>
      </c>
      <c r="BN88">
        <v>0</v>
      </c>
      <c r="BO88">
        <v>1</v>
      </c>
      <c r="BU88" t="s">
        <v>1575</v>
      </c>
    </row>
    <row r="89" spans="1:73" x14ac:dyDescent="0.25">
      <c r="A89" t="s">
        <v>28</v>
      </c>
      <c r="B89" t="s">
        <v>214</v>
      </c>
      <c r="C89" t="s">
        <v>146</v>
      </c>
      <c r="D89">
        <v>450</v>
      </c>
      <c r="E89">
        <v>4</v>
      </c>
      <c r="F89">
        <v>3300</v>
      </c>
      <c r="G89">
        <v>50</v>
      </c>
      <c r="H89">
        <v>0</v>
      </c>
      <c r="I89" t="s">
        <v>215</v>
      </c>
      <c r="J89">
        <v>48</v>
      </c>
      <c r="K89">
        <v>38</v>
      </c>
      <c r="L89">
        <v>0</v>
      </c>
      <c r="M89">
        <v>5</v>
      </c>
      <c r="N89">
        <v>3.5</v>
      </c>
      <c r="O89">
        <v>1.79</v>
      </c>
      <c r="P89" t="s">
        <v>216</v>
      </c>
      <c r="BA89">
        <v>88</v>
      </c>
      <c r="BB89">
        <v>350</v>
      </c>
      <c r="BC89" t="s">
        <v>1473</v>
      </c>
      <c r="BD89" t="s">
        <v>1045</v>
      </c>
      <c r="BJ89">
        <v>0</v>
      </c>
      <c r="BK89" t="s">
        <v>1576</v>
      </c>
      <c r="BL89" t="s">
        <v>1518</v>
      </c>
      <c r="BM89">
        <v>0</v>
      </c>
      <c r="BN89">
        <v>0</v>
      </c>
      <c r="BO89">
        <v>1</v>
      </c>
      <c r="BU89" t="s">
        <v>1576</v>
      </c>
    </row>
    <row r="90" spans="1:73" x14ac:dyDescent="0.25">
      <c r="A90" t="s">
        <v>13</v>
      </c>
      <c r="B90" t="s">
        <v>217</v>
      </c>
      <c r="C90" t="s">
        <v>30</v>
      </c>
      <c r="D90">
        <v>280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1</v>
      </c>
      <c r="O90">
        <v>1.79</v>
      </c>
      <c r="P90" t="s">
        <v>218</v>
      </c>
      <c r="BA90">
        <v>89</v>
      </c>
      <c r="BB90">
        <v>95</v>
      </c>
      <c r="BC90" t="s">
        <v>1473</v>
      </c>
      <c r="BD90" t="s">
        <v>1046</v>
      </c>
      <c r="BJ90">
        <v>0</v>
      </c>
      <c r="BK90" t="s">
        <v>1577</v>
      </c>
      <c r="BL90" t="s">
        <v>1518</v>
      </c>
      <c r="BM90">
        <v>0</v>
      </c>
      <c r="BN90">
        <v>0</v>
      </c>
      <c r="BO90">
        <v>1</v>
      </c>
      <c r="BU90" t="s">
        <v>1577</v>
      </c>
    </row>
    <row r="91" spans="1:73" x14ac:dyDescent="0.25">
      <c r="A91" t="s">
        <v>13</v>
      </c>
      <c r="B91" t="s">
        <v>219</v>
      </c>
      <c r="C91" t="s">
        <v>23</v>
      </c>
      <c r="D91">
        <v>200</v>
      </c>
      <c r="E91">
        <v>4</v>
      </c>
      <c r="F91">
        <v>3300</v>
      </c>
      <c r="G91">
        <v>50</v>
      </c>
      <c r="H91">
        <v>1</v>
      </c>
      <c r="I91" t="s">
        <v>16</v>
      </c>
      <c r="J91">
        <v>48</v>
      </c>
      <c r="K91">
        <v>38</v>
      </c>
      <c r="L91">
        <v>0</v>
      </c>
      <c r="M91">
        <v>3.12</v>
      </c>
      <c r="N91">
        <v>1.5</v>
      </c>
      <c r="O91">
        <v>1.79</v>
      </c>
      <c r="P91" t="s">
        <v>220</v>
      </c>
      <c r="BA91">
        <v>90</v>
      </c>
      <c r="BB91">
        <v>105</v>
      </c>
      <c r="BC91" t="s">
        <v>1473</v>
      </c>
      <c r="BD91" t="s">
        <v>1047</v>
      </c>
      <c r="BJ91">
        <v>0</v>
      </c>
      <c r="BK91" t="s">
        <v>1578</v>
      </c>
      <c r="BL91" t="s">
        <v>1518</v>
      </c>
      <c r="BM91">
        <v>0</v>
      </c>
      <c r="BN91">
        <v>0</v>
      </c>
      <c r="BO91">
        <v>1</v>
      </c>
      <c r="BU91" t="s">
        <v>1578</v>
      </c>
    </row>
    <row r="92" spans="1:73" x14ac:dyDescent="0.25">
      <c r="A92" t="s">
        <v>13</v>
      </c>
      <c r="B92" t="s">
        <v>221</v>
      </c>
      <c r="C92" t="s">
        <v>56</v>
      </c>
      <c r="D92">
        <v>355</v>
      </c>
      <c r="E92">
        <v>4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36</v>
      </c>
      <c r="L92">
        <v>1.0601849999999999</v>
      </c>
      <c r="M92">
        <v>3</v>
      </c>
      <c r="N92">
        <v>1</v>
      </c>
      <c r="O92">
        <v>1.79</v>
      </c>
      <c r="P92" t="s">
        <v>222</v>
      </c>
      <c r="BA92">
        <v>91</v>
      </c>
      <c r="BB92" t="s">
        <v>1048</v>
      </c>
      <c r="BD92" t="s">
        <v>1193</v>
      </c>
      <c r="BJ92">
        <v>0</v>
      </c>
      <c r="BK92" t="s">
        <v>1579</v>
      </c>
      <c r="BL92" t="s">
        <v>1511</v>
      </c>
      <c r="BM92">
        <v>1</v>
      </c>
      <c r="BN92">
        <v>0</v>
      </c>
      <c r="BO92">
        <v>0</v>
      </c>
      <c r="BQ92" t="s">
        <v>1579</v>
      </c>
    </row>
    <row r="93" spans="1:73" x14ac:dyDescent="0.25">
      <c r="A93" t="s">
        <v>21</v>
      </c>
      <c r="B93" t="s">
        <v>1764</v>
      </c>
      <c r="C93" t="s">
        <v>1765</v>
      </c>
      <c r="D93">
        <v>930</v>
      </c>
      <c r="E93">
        <v>2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40</v>
      </c>
      <c r="L93">
        <v>0</v>
      </c>
      <c r="M93">
        <v>5</v>
      </c>
      <c r="N93">
        <v>9</v>
      </c>
      <c r="O93">
        <v>1.79</v>
      </c>
      <c r="P93" t="s">
        <v>1766</v>
      </c>
      <c r="BA93">
        <v>92</v>
      </c>
      <c r="BB93" t="s">
        <v>1048</v>
      </c>
      <c r="BD93" t="s">
        <v>1194</v>
      </c>
      <c r="BJ93">
        <v>0</v>
      </c>
      <c r="BK93" t="s">
        <v>1580</v>
      </c>
      <c r="BL93" t="s">
        <v>1511</v>
      </c>
      <c r="BM93">
        <v>1</v>
      </c>
      <c r="BN93">
        <v>0</v>
      </c>
      <c r="BO93">
        <v>0</v>
      </c>
      <c r="BQ93" t="s">
        <v>1580</v>
      </c>
    </row>
    <row r="94" spans="1:73" x14ac:dyDescent="0.25">
      <c r="A94" t="s">
        <v>13</v>
      </c>
      <c r="B94" t="s">
        <v>223</v>
      </c>
      <c r="C94" t="s">
        <v>61</v>
      </c>
      <c r="D94">
        <v>560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4</v>
      </c>
      <c r="N94">
        <v>4.5</v>
      </c>
      <c r="O94">
        <v>1.79</v>
      </c>
      <c r="P94" t="s">
        <v>224</v>
      </c>
      <c r="BA94">
        <v>93</v>
      </c>
      <c r="BB94">
        <v>1</v>
      </c>
      <c r="BD94" t="s">
        <v>1049</v>
      </c>
      <c r="BJ94">
        <v>0</v>
      </c>
      <c r="BK94" t="s">
        <v>1581</v>
      </c>
      <c r="BL94" t="s">
        <v>1515</v>
      </c>
      <c r="BM94">
        <v>0</v>
      </c>
      <c r="BN94">
        <v>1</v>
      </c>
      <c r="BO94">
        <v>0</v>
      </c>
      <c r="BS94" t="s">
        <v>1581</v>
      </c>
    </row>
    <row r="95" spans="1:73" x14ac:dyDescent="0.25">
      <c r="A95" t="s">
        <v>28</v>
      </c>
      <c r="B95" t="s">
        <v>225</v>
      </c>
      <c r="C95" t="s">
        <v>56</v>
      </c>
      <c r="D95">
        <v>300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226</v>
      </c>
      <c r="BA95">
        <v>94</v>
      </c>
      <c r="BB95">
        <v>1</v>
      </c>
      <c r="BD95" t="s">
        <v>1050</v>
      </c>
      <c r="BJ95">
        <v>0</v>
      </c>
      <c r="BK95" t="s">
        <v>1582</v>
      </c>
      <c r="BL95" t="s">
        <v>1515</v>
      </c>
      <c r="BM95">
        <v>0</v>
      </c>
      <c r="BN95">
        <v>1</v>
      </c>
      <c r="BO95">
        <v>0</v>
      </c>
      <c r="BS95" t="s">
        <v>1582</v>
      </c>
    </row>
    <row r="96" spans="1:73" x14ac:dyDescent="0.25">
      <c r="A96" t="s">
        <v>13</v>
      </c>
      <c r="B96" t="s">
        <v>227</v>
      </c>
      <c r="C96" t="s">
        <v>207</v>
      </c>
      <c r="D96">
        <v>220</v>
      </c>
      <c r="E96">
        <v>4</v>
      </c>
      <c r="F96">
        <v>3300</v>
      </c>
      <c r="G96">
        <v>50</v>
      </c>
      <c r="H96">
        <v>0</v>
      </c>
      <c r="I96" t="s">
        <v>16</v>
      </c>
      <c r="J96">
        <v>48</v>
      </c>
      <c r="K96">
        <v>38</v>
      </c>
      <c r="L96">
        <v>0</v>
      </c>
      <c r="M96">
        <v>4</v>
      </c>
      <c r="N96">
        <v>1</v>
      </c>
      <c r="O96">
        <v>1.79</v>
      </c>
      <c r="P96" t="s">
        <v>228</v>
      </c>
      <c r="BA96">
        <v>95</v>
      </c>
      <c r="BB96">
        <v>0.5</v>
      </c>
      <c r="BC96" t="s">
        <v>1469</v>
      </c>
      <c r="BD96" t="s">
        <v>1051</v>
      </c>
      <c r="BJ96">
        <v>0</v>
      </c>
      <c r="BK96" t="s">
        <v>1583</v>
      </c>
      <c r="BL96" t="s">
        <v>1518</v>
      </c>
      <c r="BM96">
        <v>0</v>
      </c>
      <c r="BN96">
        <v>0</v>
      </c>
      <c r="BO96">
        <v>1</v>
      </c>
      <c r="BU96" t="s">
        <v>1583</v>
      </c>
    </row>
    <row r="97" spans="1:73" x14ac:dyDescent="0.25">
      <c r="A97" t="s">
        <v>13</v>
      </c>
      <c r="B97" t="s">
        <v>229</v>
      </c>
      <c r="C97" t="s">
        <v>56</v>
      </c>
      <c r="D97">
        <v>336</v>
      </c>
      <c r="E97">
        <v>4</v>
      </c>
      <c r="F97">
        <v>6600</v>
      </c>
      <c r="G97">
        <v>50</v>
      </c>
      <c r="H97">
        <v>0</v>
      </c>
      <c r="I97" t="s">
        <v>16</v>
      </c>
      <c r="J97">
        <v>48</v>
      </c>
      <c r="K97">
        <v>36</v>
      </c>
      <c r="L97">
        <v>0</v>
      </c>
      <c r="M97">
        <v>3</v>
      </c>
      <c r="N97">
        <v>0.7</v>
      </c>
      <c r="O97">
        <v>1.79</v>
      </c>
      <c r="P97" t="s">
        <v>230</v>
      </c>
      <c r="BA97">
        <v>96</v>
      </c>
      <c r="BB97">
        <v>0.5</v>
      </c>
      <c r="BC97" t="s">
        <v>1469</v>
      </c>
      <c r="BD97" t="s">
        <v>1052</v>
      </c>
      <c r="BJ97">
        <v>0</v>
      </c>
      <c r="BK97" t="s">
        <v>1584</v>
      </c>
      <c r="BL97" t="s">
        <v>1518</v>
      </c>
      <c r="BM97">
        <v>0</v>
      </c>
      <c r="BN97">
        <v>0</v>
      </c>
      <c r="BO97">
        <v>1</v>
      </c>
      <c r="BU97" t="s">
        <v>1584</v>
      </c>
    </row>
    <row r="98" spans="1:73" x14ac:dyDescent="0.25">
      <c r="A98" t="s">
        <v>13</v>
      </c>
      <c r="B98" t="s">
        <v>231</v>
      </c>
      <c r="C98" t="s">
        <v>99</v>
      </c>
      <c r="D98">
        <v>365</v>
      </c>
      <c r="E98">
        <v>6</v>
      </c>
      <c r="F98">
        <v>6600</v>
      </c>
      <c r="G98">
        <v>50</v>
      </c>
      <c r="H98">
        <v>0</v>
      </c>
      <c r="I98" t="s">
        <v>16</v>
      </c>
      <c r="J98">
        <v>54</v>
      </c>
      <c r="K98">
        <v>42</v>
      </c>
      <c r="L98">
        <v>0.99877000000000005</v>
      </c>
      <c r="M98">
        <v>5</v>
      </c>
      <c r="N98">
        <v>1.5</v>
      </c>
      <c r="O98">
        <v>1.79</v>
      </c>
      <c r="P98" t="s">
        <v>232</v>
      </c>
      <c r="BA98">
        <v>97</v>
      </c>
      <c r="BB98" t="s">
        <v>1053</v>
      </c>
      <c r="BD98" t="s">
        <v>1054</v>
      </c>
      <c r="BJ98">
        <v>0</v>
      </c>
      <c r="BK98" t="s">
        <v>1585</v>
      </c>
      <c r="BL98" t="s">
        <v>1511</v>
      </c>
      <c r="BM98">
        <v>1</v>
      </c>
      <c r="BN98">
        <v>0</v>
      </c>
      <c r="BO98">
        <v>0</v>
      </c>
      <c r="BQ98" t="s">
        <v>1585</v>
      </c>
    </row>
    <row r="99" spans="1:73" x14ac:dyDescent="0.25">
      <c r="A99" t="s">
        <v>13</v>
      </c>
      <c r="B99" t="s">
        <v>233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234</v>
      </c>
      <c r="BA99">
        <v>98</v>
      </c>
      <c r="BB99" t="s">
        <v>1934</v>
      </c>
      <c r="BD99" t="s">
        <v>1055</v>
      </c>
      <c r="BJ99">
        <v>0</v>
      </c>
      <c r="BK99" t="s">
        <v>1586</v>
      </c>
      <c r="BL99" t="s">
        <v>1511</v>
      </c>
      <c r="BM99">
        <v>1</v>
      </c>
      <c r="BN99">
        <v>0</v>
      </c>
      <c r="BO99">
        <v>0</v>
      </c>
      <c r="BQ99" t="s">
        <v>1586</v>
      </c>
    </row>
    <row r="100" spans="1:73" x14ac:dyDescent="0.25">
      <c r="A100" t="s">
        <v>13</v>
      </c>
      <c r="B100" t="s">
        <v>235</v>
      </c>
      <c r="C100" t="s">
        <v>236</v>
      </c>
      <c r="D100">
        <v>240</v>
      </c>
      <c r="E100">
        <v>4</v>
      </c>
      <c r="F100">
        <v>3300</v>
      </c>
      <c r="G100">
        <v>50</v>
      </c>
      <c r="H100">
        <v>0</v>
      </c>
      <c r="I100" t="s">
        <v>16</v>
      </c>
      <c r="J100">
        <v>48</v>
      </c>
      <c r="K100">
        <v>38</v>
      </c>
      <c r="L100">
        <v>0</v>
      </c>
      <c r="M100">
        <v>3.12</v>
      </c>
      <c r="N100">
        <v>1</v>
      </c>
      <c r="O100">
        <v>1.79</v>
      </c>
      <c r="P100" t="s">
        <v>237</v>
      </c>
      <c r="BA100">
        <v>99</v>
      </c>
      <c r="BB100">
        <v>1.7</v>
      </c>
      <c r="BC100" t="s">
        <v>1469</v>
      </c>
      <c r="BD100" t="s">
        <v>1056</v>
      </c>
      <c r="BJ100">
        <v>0</v>
      </c>
      <c r="BK100" t="s">
        <v>1587</v>
      </c>
      <c r="BL100" t="s">
        <v>1518</v>
      </c>
      <c r="BM100">
        <v>0</v>
      </c>
      <c r="BN100">
        <v>0</v>
      </c>
      <c r="BO100">
        <v>1</v>
      </c>
      <c r="BU100" t="s">
        <v>1587</v>
      </c>
    </row>
    <row r="101" spans="1:73" x14ac:dyDescent="0.25">
      <c r="A101" t="s">
        <v>13</v>
      </c>
      <c r="B101" t="s">
        <v>238</v>
      </c>
      <c r="C101" t="s">
        <v>38</v>
      </c>
      <c r="D101">
        <v>250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</v>
      </c>
      <c r="M101">
        <v>5.5</v>
      </c>
      <c r="N101">
        <v>1</v>
      </c>
      <c r="O101">
        <v>1.79</v>
      </c>
      <c r="P101" t="s">
        <v>239</v>
      </c>
      <c r="BA101">
        <v>100</v>
      </c>
      <c r="BB101">
        <v>120</v>
      </c>
      <c r="BC101" t="s">
        <v>1469</v>
      </c>
      <c r="BD101" t="s">
        <v>1057</v>
      </c>
      <c r="BJ101">
        <v>0</v>
      </c>
      <c r="BK101" t="s">
        <v>1588</v>
      </c>
      <c r="BL101" t="s">
        <v>1518</v>
      </c>
      <c r="BM101">
        <v>0</v>
      </c>
      <c r="BN101">
        <v>0</v>
      </c>
      <c r="BO101">
        <v>1</v>
      </c>
      <c r="BU101" t="s">
        <v>1588</v>
      </c>
    </row>
    <row r="102" spans="1:73" x14ac:dyDescent="0.25">
      <c r="A102" t="s">
        <v>13</v>
      </c>
      <c r="B102" t="s">
        <v>240</v>
      </c>
      <c r="C102" t="s">
        <v>212</v>
      </c>
      <c r="D102">
        <v>315</v>
      </c>
      <c r="E102">
        <v>6</v>
      </c>
      <c r="F102">
        <v>3300</v>
      </c>
      <c r="G102">
        <v>50</v>
      </c>
      <c r="H102">
        <v>0</v>
      </c>
      <c r="I102" t="s">
        <v>16</v>
      </c>
      <c r="J102">
        <v>54</v>
      </c>
      <c r="K102">
        <v>40</v>
      </c>
      <c r="L102">
        <v>0</v>
      </c>
      <c r="M102">
        <v>5</v>
      </c>
      <c r="N102">
        <v>2</v>
      </c>
      <c r="O102">
        <v>1.79</v>
      </c>
      <c r="P102" t="s">
        <v>241</v>
      </c>
      <c r="BA102">
        <v>101</v>
      </c>
      <c r="BB102">
        <v>0</v>
      </c>
      <c r="BD102" t="s">
        <v>1058</v>
      </c>
      <c r="BJ102">
        <v>0</v>
      </c>
      <c r="BK102" t="s">
        <v>1589</v>
      </c>
      <c r="BL102" t="s">
        <v>1515</v>
      </c>
      <c r="BM102">
        <v>0</v>
      </c>
      <c r="BN102">
        <v>1</v>
      </c>
      <c r="BO102">
        <v>0</v>
      </c>
      <c r="BS102" t="s">
        <v>1589</v>
      </c>
    </row>
    <row r="103" spans="1:73" x14ac:dyDescent="0.25">
      <c r="A103" t="s">
        <v>13</v>
      </c>
      <c r="B103" t="s">
        <v>242</v>
      </c>
      <c r="C103" t="s">
        <v>56</v>
      </c>
      <c r="D103">
        <v>335</v>
      </c>
      <c r="E103">
        <v>4</v>
      </c>
      <c r="F103">
        <v>6600</v>
      </c>
      <c r="G103">
        <v>50</v>
      </c>
      <c r="H103">
        <v>0</v>
      </c>
      <c r="I103" t="s">
        <v>16</v>
      </c>
      <c r="J103">
        <v>48</v>
      </c>
      <c r="K103">
        <v>36</v>
      </c>
      <c r="L103">
        <v>1.0601849999999999</v>
      </c>
      <c r="M103">
        <v>3</v>
      </c>
      <c r="N103">
        <v>0.7</v>
      </c>
      <c r="O103">
        <v>1.79</v>
      </c>
      <c r="P103" t="s">
        <v>243</v>
      </c>
      <c r="BA103">
        <v>102</v>
      </c>
      <c r="BB103">
        <v>0</v>
      </c>
      <c r="BC103" t="s">
        <v>1469</v>
      </c>
      <c r="BD103" t="s">
        <v>1059</v>
      </c>
      <c r="BJ103">
        <v>0</v>
      </c>
      <c r="BK103" t="s">
        <v>1590</v>
      </c>
      <c r="BL103" t="s">
        <v>1518</v>
      </c>
      <c r="BM103">
        <v>0</v>
      </c>
      <c r="BN103">
        <v>0</v>
      </c>
      <c r="BO103">
        <v>1</v>
      </c>
      <c r="BU103" t="s">
        <v>1590</v>
      </c>
    </row>
    <row r="104" spans="1:73" x14ac:dyDescent="0.25">
      <c r="A104" t="s">
        <v>13</v>
      </c>
      <c r="B104" t="s">
        <v>244</v>
      </c>
      <c r="C104" t="s">
        <v>110</v>
      </c>
      <c r="D104">
        <v>185</v>
      </c>
      <c r="E104">
        <v>4</v>
      </c>
      <c r="F104">
        <v>3300</v>
      </c>
      <c r="G104">
        <v>50</v>
      </c>
      <c r="H104">
        <v>0</v>
      </c>
      <c r="I104" t="s">
        <v>16</v>
      </c>
      <c r="J104">
        <v>48</v>
      </c>
      <c r="K104">
        <v>38</v>
      </c>
      <c r="L104">
        <v>0</v>
      </c>
      <c r="M104">
        <v>3.12</v>
      </c>
      <c r="N104">
        <v>1</v>
      </c>
      <c r="O104">
        <v>1.79</v>
      </c>
      <c r="P104" t="s">
        <v>245</v>
      </c>
      <c r="BA104">
        <v>103</v>
      </c>
      <c r="BB104">
        <v>0</v>
      </c>
      <c r="BC104" t="s">
        <v>1469</v>
      </c>
      <c r="BD104" t="s">
        <v>1060</v>
      </c>
      <c r="BJ104">
        <v>0</v>
      </c>
      <c r="BK104" t="s">
        <v>1591</v>
      </c>
      <c r="BL104" t="s">
        <v>1518</v>
      </c>
      <c r="BM104">
        <v>0</v>
      </c>
      <c r="BN104">
        <v>0</v>
      </c>
      <c r="BO104">
        <v>1</v>
      </c>
      <c r="BU104" t="s">
        <v>1591</v>
      </c>
    </row>
    <row r="105" spans="1:73" x14ac:dyDescent="0.25">
      <c r="A105" t="s">
        <v>13</v>
      </c>
      <c r="B105" t="s">
        <v>246</v>
      </c>
      <c r="C105" t="s">
        <v>73</v>
      </c>
      <c r="D105">
        <v>750</v>
      </c>
      <c r="E105">
        <v>4</v>
      </c>
      <c r="F105">
        <v>660</v>
      </c>
      <c r="G105">
        <v>50</v>
      </c>
      <c r="H105">
        <v>1</v>
      </c>
      <c r="I105" t="s">
        <v>16</v>
      </c>
      <c r="J105">
        <v>48</v>
      </c>
      <c r="K105">
        <v>38</v>
      </c>
      <c r="L105">
        <v>0</v>
      </c>
      <c r="M105">
        <v>4</v>
      </c>
      <c r="N105">
        <v>3</v>
      </c>
      <c r="O105">
        <v>1.79</v>
      </c>
      <c r="P105" t="s">
        <v>247</v>
      </c>
      <c r="BA105">
        <v>104</v>
      </c>
      <c r="BB105">
        <v>120</v>
      </c>
      <c r="BC105" t="s">
        <v>1469</v>
      </c>
      <c r="BD105" t="s">
        <v>1061</v>
      </c>
      <c r="BJ105">
        <v>0</v>
      </c>
      <c r="BK105" t="s">
        <v>1592</v>
      </c>
      <c r="BL105" t="s">
        <v>1518</v>
      </c>
      <c r="BM105">
        <v>0</v>
      </c>
      <c r="BN105">
        <v>0</v>
      </c>
      <c r="BO105">
        <v>1</v>
      </c>
      <c r="BU105" t="s">
        <v>1592</v>
      </c>
    </row>
    <row r="106" spans="1:73" x14ac:dyDescent="0.25">
      <c r="A106" t="s">
        <v>13</v>
      </c>
      <c r="B106" t="s">
        <v>248</v>
      </c>
      <c r="C106" t="s">
        <v>192</v>
      </c>
      <c r="D106">
        <v>365</v>
      </c>
      <c r="E106">
        <v>2</v>
      </c>
      <c r="F106">
        <v>2200</v>
      </c>
      <c r="G106">
        <v>50</v>
      </c>
      <c r="H106">
        <v>0</v>
      </c>
      <c r="I106" t="s">
        <v>16</v>
      </c>
      <c r="J106">
        <v>48</v>
      </c>
      <c r="K106">
        <v>40</v>
      </c>
      <c r="L106">
        <v>0</v>
      </c>
      <c r="M106">
        <v>3.04</v>
      </c>
      <c r="N106">
        <v>3.5</v>
      </c>
      <c r="O106">
        <v>1.79</v>
      </c>
      <c r="P106" t="s">
        <v>249</v>
      </c>
      <c r="BA106">
        <v>105</v>
      </c>
      <c r="BB106" t="s">
        <v>1915</v>
      </c>
      <c r="BD106" t="s">
        <v>1062</v>
      </c>
      <c r="BJ106">
        <v>0</v>
      </c>
      <c r="BK106" t="s">
        <v>1593</v>
      </c>
      <c r="BL106" t="s">
        <v>1511</v>
      </c>
      <c r="BM106">
        <v>1</v>
      </c>
      <c r="BN106">
        <v>0</v>
      </c>
      <c r="BO106">
        <v>0</v>
      </c>
      <c r="BQ106" t="s">
        <v>1593</v>
      </c>
    </row>
    <row r="107" spans="1:73" x14ac:dyDescent="0.25">
      <c r="A107" t="s">
        <v>13</v>
      </c>
      <c r="B107" t="s">
        <v>250</v>
      </c>
      <c r="C107" t="s">
        <v>15</v>
      </c>
      <c r="D107">
        <v>525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5</v>
      </c>
      <c r="N107">
        <v>1.5</v>
      </c>
      <c r="O107">
        <v>1.79</v>
      </c>
      <c r="P107" t="s">
        <v>251</v>
      </c>
      <c r="BA107">
        <v>106</v>
      </c>
      <c r="BB107">
        <v>0</v>
      </c>
      <c r="BD107" t="s">
        <v>1195</v>
      </c>
      <c r="BJ107">
        <v>0</v>
      </c>
      <c r="BK107" t="s">
        <v>1594</v>
      </c>
      <c r="BL107" t="s">
        <v>1515</v>
      </c>
      <c r="BM107">
        <v>0</v>
      </c>
      <c r="BN107">
        <v>1</v>
      </c>
      <c r="BO107">
        <v>0</v>
      </c>
      <c r="BS107" t="s">
        <v>1594</v>
      </c>
    </row>
    <row r="108" spans="1:73" x14ac:dyDescent="0.25">
      <c r="A108" t="s">
        <v>13</v>
      </c>
      <c r="B108" t="s">
        <v>252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5</v>
      </c>
      <c r="N108">
        <v>1.5</v>
      </c>
      <c r="O108">
        <v>1.79</v>
      </c>
      <c r="P108" t="s">
        <v>253</v>
      </c>
      <c r="BA108">
        <v>107</v>
      </c>
      <c r="BB108">
        <v>0</v>
      </c>
      <c r="BD108" t="s">
        <v>1063</v>
      </c>
      <c r="BJ108">
        <v>0</v>
      </c>
      <c r="BK108" t="s">
        <v>1595</v>
      </c>
      <c r="BL108" t="s">
        <v>1515</v>
      </c>
      <c r="BM108">
        <v>0</v>
      </c>
      <c r="BN108">
        <v>1</v>
      </c>
      <c r="BO108">
        <v>0</v>
      </c>
      <c r="BS108" t="s">
        <v>1595</v>
      </c>
    </row>
    <row r="109" spans="1:73" x14ac:dyDescent="0.25">
      <c r="A109" t="s">
        <v>13</v>
      </c>
      <c r="B109" t="s">
        <v>254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5</v>
      </c>
      <c r="N109">
        <v>1.5</v>
      </c>
      <c r="O109">
        <v>3.17</v>
      </c>
      <c r="P109" t="s">
        <v>255</v>
      </c>
      <c r="BA109">
        <v>108</v>
      </c>
      <c r="BB109">
        <v>0</v>
      </c>
      <c r="BC109" t="s">
        <v>1469</v>
      </c>
      <c r="BD109" t="s">
        <v>1064</v>
      </c>
      <c r="BJ109">
        <v>0</v>
      </c>
      <c r="BK109" t="s">
        <v>1596</v>
      </c>
      <c r="BL109" t="s">
        <v>1518</v>
      </c>
      <c r="BM109">
        <v>0</v>
      </c>
      <c r="BN109">
        <v>0</v>
      </c>
      <c r="BO109">
        <v>1</v>
      </c>
      <c r="BU109" t="s">
        <v>1596</v>
      </c>
    </row>
    <row r="110" spans="1:73" x14ac:dyDescent="0.25">
      <c r="A110" t="s">
        <v>13</v>
      </c>
      <c r="B110" t="s">
        <v>250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3.5</v>
      </c>
      <c r="N110">
        <v>2.5</v>
      </c>
      <c r="O110">
        <v>3.17</v>
      </c>
      <c r="P110" t="s">
        <v>256</v>
      </c>
      <c r="BA110">
        <v>109</v>
      </c>
      <c r="BB110">
        <v>0.95</v>
      </c>
      <c r="BD110" t="s">
        <v>1065</v>
      </c>
      <c r="BJ110">
        <v>0</v>
      </c>
      <c r="BK110" t="s">
        <v>1597</v>
      </c>
      <c r="BL110" t="s">
        <v>1518</v>
      </c>
      <c r="BM110">
        <v>0</v>
      </c>
      <c r="BN110">
        <v>0</v>
      </c>
      <c r="BO110">
        <v>1</v>
      </c>
      <c r="BU110" t="s">
        <v>1597</v>
      </c>
    </row>
    <row r="111" spans="1:73" x14ac:dyDescent="0.25">
      <c r="A111" t="s">
        <v>13</v>
      </c>
      <c r="B111" t="s">
        <v>257</v>
      </c>
      <c r="C111" t="s">
        <v>30</v>
      </c>
      <c r="D111">
        <v>250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3</v>
      </c>
      <c r="N111">
        <v>0.5</v>
      </c>
      <c r="O111">
        <v>1.79</v>
      </c>
      <c r="P111" t="s">
        <v>258</v>
      </c>
      <c r="BA111">
        <v>110</v>
      </c>
      <c r="BB111">
        <v>38</v>
      </c>
      <c r="BD111" t="s">
        <v>1066</v>
      </c>
      <c r="BG111" t="s">
        <v>1598</v>
      </c>
      <c r="BH111" t="s">
        <v>1599</v>
      </c>
      <c r="BJ111">
        <v>0</v>
      </c>
      <c r="BK111" t="s">
        <v>1459</v>
      </c>
      <c r="BL111" t="s">
        <v>1515</v>
      </c>
      <c r="BM111">
        <v>0</v>
      </c>
      <c r="BN111">
        <v>1</v>
      </c>
      <c r="BO111">
        <v>0</v>
      </c>
      <c r="BS111" t="s">
        <v>1459</v>
      </c>
    </row>
    <row r="112" spans="1:73" x14ac:dyDescent="0.25">
      <c r="A112" t="s">
        <v>13</v>
      </c>
      <c r="B112" t="s">
        <v>259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36</v>
      </c>
      <c r="L112">
        <v>0</v>
      </c>
      <c r="M112">
        <v>3.5</v>
      </c>
      <c r="N112">
        <v>2.5</v>
      </c>
      <c r="O112">
        <v>3.17</v>
      </c>
      <c r="P112" t="s">
        <v>260</v>
      </c>
      <c r="BA112">
        <v>111</v>
      </c>
      <c r="BB112" t="s">
        <v>1067</v>
      </c>
      <c r="BD112" t="s">
        <v>1196</v>
      </c>
      <c r="BH112" t="s">
        <v>1599</v>
      </c>
      <c r="BJ112">
        <v>0</v>
      </c>
      <c r="BK112" t="s">
        <v>1460</v>
      </c>
      <c r="BL112" t="s">
        <v>1511</v>
      </c>
      <c r="BM112">
        <v>1</v>
      </c>
      <c r="BN112">
        <v>0</v>
      </c>
      <c r="BO112">
        <v>0</v>
      </c>
      <c r="BQ112" t="s">
        <v>1460</v>
      </c>
    </row>
    <row r="113" spans="1:73" x14ac:dyDescent="0.25">
      <c r="A113" t="s">
        <v>13</v>
      </c>
      <c r="B113" t="s">
        <v>261</v>
      </c>
      <c r="C113" t="s">
        <v>19</v>
      </c>
      <c r="D113">
        <v>400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5</v>
      </c>
      <c r="N113">
        <v>3.5</v>
      </c>
      <c r="O113">
        <v>2.33</v>
      </c>
      <c r="P113" t="s">
        <v>262</v>
      </c>
      <c r="BA113">
        <v>112</v>
      </c>
      <c r="BB113">
        <v>0</v>
      </c>
      <c r="BD113" t="s">
        <v>1197</v>
      </c>
      <c r="BH113" t="s">
        <v>1599</v>
      </c>
      <c r="BJ113">
        <v>0</v>
      </c>
      <c r="BK113" t="s">
        <v>1600</v>
      </c>
      <c r="BL113" t="s">
        <v>1515</v>
      </c>
      <c r="BM113">
        <v>0</v>
      </c>
      <c r="BN113">
        <v>1</v>
      </c>
      <c r="BO113">
        <v>0</v>
      </c>
      <c r="BS113" t="s">
        <v>1600</v>
      </c>
    </row>
    <row r="114" spans="1:73" x14ac:dyDescent="0.25">
      <c r="A114" t="s">
        <v>13</v>
      </c>
      <c r="B114" t="s">
        <v>263</v>
      </c>
      <c r="C114" t="s">
        <v>110</v>
      </c>
      <c r="D114">
        <v>160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3.12</v>
      </c>
      <c r="N114">
        <v>1</v>
      </c>
      <c r="O114">
        <v>1.79</v>
      </c>
      <c r="P114" t="s">
        <v>264</v>
      </c>
      <c r="BA114">
        <v>113</v>
      </c>
      <c r="BB114">
        <v>0</v>
      </c>
      <c r="BD114" t="s">
        <v>1068</v>
      </c>
      <c r="BH114" t="s">
        <v>1599</v>
      </c>
      <c r="BJ114">
        <v>0</v>
      </c>
      <c r="BK114" t="s">
        <v>1461</v>
      </c>
      <c r="BL114" t="s">
        <v>1518</v>
      </c>
      <c r="BM114">
        <v>0</v>
      </c>
      <c r="BN114">
        <v>0</v>
      </c>
      <c r="BO114">
        <v>1</v>
      </c>
      <c r="BU114" t="s">
        <v>1461</v>
      </c>
    </row>
    <row r="115" spans="1:73" x14ac:dyDescent="0.25">
      <c r="A115" t="s">
        <v>13</v>
      </c>
      <c r="B115" t="s">
        <v>265</v>
      </c>
      <c r="C115" t="s">
        <v>38</v>
      </c>
      <c r="D115">
        <v>250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5.5</v>
      </c>
      <c r="N115">
        <v>1</v>
      </c>
      <c r="O115">
        <v>1.79</v>
      </c>
      <c r="P115" t="s">
        <v>266</v>
      </c>
      <c r="BA115">
        <v>114</v>
      </c>
      <c r="BB115" t="s">
        <v>1069</v>
      </c>
      <c r="BD115" t="s">
        <v>1198</v>
      </c>
      <c r="BG115" t="s">
        <v>1598</v>
      </c>
      <c r="BH115" t="s">
        <v>1599</v>
      </c>
      <c r="BJ115">
        <v>0</v>
      </c>
      <c r="BK115" t="s">
        <v>1507</v>
      </c>
      <c r="BL115" t="s">
        <v>1511</v>
      </c>
      <c r="BM115">
        <v>1</v>
      </c>
      <c r="BN115">
        <v>0</v>
      </c>
      <c r="BO115">
        <v>0</v>
      </c>
      <c r="BQ115" t="s">
        <v>1507</v>
      </c>
    </row>
    <row r="116" spans="1:73" x14ac:dyDescent="0.25">
      <c r="A116" t="s">
        <v>13</v>
      </c>
      <c r="B116" t="s">
        <v>267</v>
      </c>
      <c r="C116" t="s">
        <v>268</v>
      </c>
      <c r="D116">
        <v>230</v>
      </c>
      <c r="E116">
        <v>6</v>
      </c>
      <c r="F116">
        <v>3300</v>
      </c>
      <c r="G116">
        <v>50</v>
      </c>
      <c r="H116">
        <v>0</v>
      </c>
      <c r="I116" t="s">
        <v>16</v>
      </c>
      <c r="J116">
        <v>54</v>
      </c>
      <c r="K116">
        <v>42</v>
      </c>
      <c r="L116">
        <v>0</v>
      </c>
      <c r="M116">
        <v>5.5</v>
      </c>
      <c r="N116">
        <v>1</v>
      </c>
      <c r="O116">
        <v>1.79</v>
      </c>
      <c r="P116" t="s">
        <v>269</v>
      </c>
      <c r="BA116">
        <v>115</v>
      </c>
      <c r="BB116">
        <v>0</v>
      </c>
      <c r="BC116" t="s">
        <v>1469</v>
      </c>
      <c r="BD116" t="s">
        <v>1070</v>
      </c>
      <c r="BH116" t="s">
        <v>1599</v>
      </c>
      <c r="BJ116">
        <v>0</v>
      </c>
      <c r="BK116" t="s">
        <v>1508</v>
      </c>
      <c r="BL116" t="s">
        <v>1518</v>
      </c>
      <c r="BM116">
        <v>0</v>
      </c>
      <c r="BN116">
        <v>0</v>
      </c>
      <c r="BO116">
        <v>1</v>
      </c>
      <c r="BU116" t="s">
        <v>1508</v>
      </c>
    </row>
    <row r="117" spans="1:73" x14ac:dyDescent="0.25">
      <c r="A117" t="s">
        <v>13</v>
      </c>
      <c r="B117" t="s">
        <v>270</v>
      </c>
      <c r="C117" t="s">
        <v>15</v>
      </c>
      <c r="D117">
        <v>275</v>
      </c>
      <c r="E117">
        <v>8</v>
      </c>
      <c r="F117">
        <v>6600</v>
      </c>
      <c r="G117">
        <v>50</v>
      </c>
      <c r="H117">
        <v>0</v>
      </c>
      <c r="I117" t="s">
        <v>16</v>
      </c>
      <c r="J117">
        <v>72</v>
      </c>
      <c r="K117">
        <v>56</v>
      </c>
      <c r="L117">
        <v>0</v>
      </c>
      <c r="M117">
        <v>4</v>
      </c>
      <c r="N117">
        <v>2</v>
      </c>
      <c r="O117">
        <v>1.79</v>
      </c>
      <c r="P117" t="s">
        <v>271</v>
      </c>
      <c r="BA117">
        <v>116</v>
      </c>
      <c r="BB117">
        <v>0</v>
      </c>
      <c r="BC117" t="s">
        <v>1475</v>
      </c>
      <c r="BD117" t="s">
        <v>1601</v>
      </c>
      <c r="BG117" t="s">
        <v>1598</v>
      </c>
      <c r="BJ117">
        <v>0</v>
      </c>
      <c r="BK117" t="s">
        <v>1602</v>
      </c>
      <c r="BL117" t="s">
        <v>1518</v>
      </c>
      <c r="BM117">
        <v>0</v>
      </c>
      <c r="BN117">
        <v>0</v>
      </c>
      <c r="BO117">
        <v>1</v>
      </c>
      <c r="BU117" t="s">
        <v>1602</v>
      </c>
    </row>
    <row r="118" spans="1:73" x14ac:dyDescent="0.25">
      <c r="A118" t="s">
        <v>13</v>
      </c>
      <c r="B118" t="s">
        <v>272</v>
      </c>
      <c r="C118" t="s">
        <v>30</v>
      </c>
      <c r="D118">
        <v>250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3.12</v>
      </c>
      <c r="N118">
        <v>1.5</v>
      </c>
      <c r="O118">
        <v>1.79</v>
      </c>
      <c r="P118" t="s">
        <v>273</v>
      </c>
      <c r="BA118">
        <v>117</v>
      </c>
      <c r="BB118">
        <v>3</v>
      </c>
      <c r="BC118" t="s">
        <v>1469</v>
      </c>
      <c r="BD118" t="s">
        <v>1071</v>
      </c>
      <c r="BG118" t="s">
        <v>1598</v>
      </c>
      <c r="BH118" t="s">
        <v>1599</v>
      </c>
      <c r="BJ118">
        <v>0</v>
      </c>
      <c r="BK118" t="s">
        <v>1598</v>
      </c>
      <c r="BL118" t="s">
        <v>1518</v>
      </c>
      <c r="BM118">
        <v>0</v>
      </c>
      <c r="BN118">
        <v>0</v>
      </c>
      <c r="BO118">
        <v>1</v>
      </c>
      <c r="BU118" t="s">
        <v>1598</v>
      </c>
    </row>
    <row r="119" spans="1:73" x14ac:dyDescent="0.25">
      <c r="A119" t="s">
        <v>13</v>
      </c>
      <c r="B119" t="s">
        <v>274</v>
      </c>
      <c r="C119" t="s">
        <v>23</v>
      </c>
      <c r="D119">
        <v>200</v>
      </c>
      <c r="E119">
        <v>4</v>
      </c>
      <c r="F119">
        <v>6600</v>
      </c>
      <c r="G119">
        <v>50</v>
      </c>
      <c r="H119">
        <v>0</v>
      </c>
      <c r="I119" t="s">
        <v>16</v>
      </c>
      <c r="J119">
        <v>48</v>
      </c>
      <c r="K119">
        <v>38</v>
      </c>
      <c r="L119">
        <v>0</v>
      </c>
      <c r="M119">
        <v>3.12</v>
      </c>
      <c r="N119">
        <v>1</v>
      </c>
      <c r="O119">
        <v>1.79</v>
      </c>
      <c r="P119" t="s">
        <v>275</v>
      </c>
      <c r="BA119">
        <v>118</v>
      </c>
      <c r="BB119">
        <v>0.5</v>
      </c>
      <c r="BC119" t="s">
        <v>1469</v>
      </c>
      <c r="BD119" t="s">
        <v>1072</v>
      </c>
      <c r="BG119" t="s">
        <v>1598</v>
      </c>
      <c r="BH119" t="s">
        <v>1599</v>
      </c>
      <c r="BJ119">
        <v>0</v>
      </c>
      <c r="BK119" t="s">
        <v>1603</v>
      </c>
      <c r="BL119" t="s">
        <v>1518</v>
      </c>
      <c r="BM119">
        <v>0</v>
      </c>
      <c r="BN119">
        <v>0</v>
      </c>
      <c r="BO119">
        <v>1</v>
      </c>
      <c r="BU119" t="s">
        <v>1603</v>
      </c>
    </row>
    <row r="120" spans="1:73" x14ac:dyDescent="0.25">
      <c r="A120" t="s">
        <v>13</v>
      </c>
      <c r="B120" t="s">
        <v>276</v>
      </c>
      <c r="C120" t="s">
        <v>56</v>
      </c>
      <c r="D120">
        <v>315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3.5</v>
      </c>
      <c r="N120">
        <v>2</v>
      </c>
      <c r="O120">
        <v>1.79</v>
      </c>
      <c r="P120" t="s">
        <v>277</v>
      </c>
      <c r="BA120">
        <v>119</v>
      </c>
      <c r="BB120">
        <v>0</v>
      </c>
      <c r="BC120" t="s">
        <v>1469</v>
      </c>
      <c r="BD120" t="s">
        <v>1199</v>
      </c>
      <c r="BH120" t="s">
        <v>1599</v>
      </c>
      <c r="BJ120">
        <v>0</v>
      </c>
      <c r="BK120" t="s">
        <v>1604</v>
      </c>
      <c r="BL120" t="s">
        <v>1518</v>
      </c>
      <c r="BM120">
        <v>0</v>
      </c>
      <c r="BN120">
        <v>0</v>
      </c>
      <c r="BO120">
        <v>1</v>
      </c>
      <c r="BU120" t="s">
        <v>1604</v>
      </c>
    </row>
    <row r="121" spans="1:73" x14ac:dyDescent="0.25">
      <c r="A121" t="s">
        <v>13</v>
      </c>
      <c r="B121" t="s">
        <v>278</v>
      </c>
      <c r="C121" t="s">
        <v>131</v>
      </c>
      <c r="D121">
        <v>710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4</v>
      </c>
      <c r="N121">
        <v>4</v>
      </c>
      <c r="O121">
        <v>1.79</v>
      </c>
      <c r="P121" t="s">
        <v>279</v>
      </c>
      <c r="BA121">
        <v>120</v>
      </c>
      <c r="BB121">
        <v>0</v>
      </c>
      <c r="BC121" t="s">
        <v>1469</v>
      </c>
      <c r="BD121" t="s">
        <v>1073</v>
      </c>
      <c r="BH121" t="s">
        <v>1599</v>
      </c>
      <c r="BK121" t="s">
        <v>1605</v>
      </c>
      <c r="BL121" t="s">
        <v>1518</v>
      </c>
      <c r="BM121">
        <v>0</v>
      </c>
      <c r="BN121">
        <v>0</v>
      </c>
      <c r="BO121">
        <v>1</v>
      </c>
      <c r="BU121" t="s">
        <v>1605</v>
      </c>
    </row>
    <row r="122" spans="1:73" x14ac:dyDescent="0.25">
      <c r="A122" t="s">
        <v>13</v>
      </c>
      <c r="B122" t="s">
        <v>280</v>
      </c>
      <c r="C122" t="s">
        <v>131</v>
      </c>
      <c r="D122">
        <v>630</v>
      </c>
      <c r="E122">
        <v>4</v>
      </c>
      <c r="F122">
        <v>6600</v>
      </c>
      <c r="G122">
        <v>50</v>
      </c>
      <c r="H122">
        <v>1</v>
      </c>
      <c r="I122" t="s">
        <v>16</v>
      </c>
      <c r="J122">
        <v>48</v>
      </c>
      <c r="K122">
        <v>38</v>
      </c>
      <c r="L122">
        <v>0</v>
      </c>
      <c r="M122">
        <v>4</v>
      </c>
      <c r="N122">
        <v>3</v>
      </c>
      <c r="O122">
        <v>1.79</v>
      </c>
      <c r="P122" t="s">
        <v>281</v>
      </c>
      <c r="BA122">
        <v>121</v>
      </c>
      <c r="BB122">
        <v>0</v>
      </c>
      <c r="BC122" t="s">
        <v>1469</v>
      </c>
      <c r="BD122" t="s">
        <v>1200</v>
      </c>
      <c r="BH122" t="s">
        <v>1599</v>
      </c>
      <c r="BJ122">
        <v>0</v>
      </c>
      <c r="BK122" t="s">
        <v>1606</v>
      </c>
      <c r="BL122" t="s">
        <v>1518</v>
      </c>
      <c r="BM122">
        <v>0</v>
      </c>
      <c r="BN122">
        <v>0</v>
      </c>
      <c r="BO122">
        <v>1</v>
      </c>
      <c r="BU122" t="s">
        <v>1606</v>
      </c>
    </row>
    <row r="123" spans="1:73" x14ac:dyDescent="0.25">
      <c r="A123" t="s">
        <v>13</v>
      </c>
      <c r="B123" t="s">
        <v>282</v>
      </c>
      <c r="C123" t="s">
        <v>236</v>
      </c>
      <c r="D123">
        <v>240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3.12</v>
      </c>
      <c r="N123">
        <v>1</v>
      </c>
      <c r="O123">
        <v>1.79</v>
      </c>
      <c r="P123" t="s">
        <v>283</v>
      </c>
      <c r="BA123">
        <v>122</v>
      </c>
      <c r="BB123">
        <v>7.7</v>
      </c>
      <c r="BC123" t="s">
        <v>1469</v>
      </c>
      <c r="BD123" t="s">
        <v>1201</v>
      </c>
      <c r="BG123" t="s">
        <v>1598</v>
      </c>
      <c r="BH123" t="s">
        <v>1599</v>
      </c>
      <c r="BJ123">
        <v>0</v>
      </c>
      <c r="BK123" t="s">
        <v>1607</v>
      </c>
      <c r="BL123" t="s">
        <v>1518</v>
      </c>
      <c r="BM123">
        <v>0</v>
      </c>
      <c r="BN123">
        <v>0</v>
      </c>
      <c r="BO123">
        <v>1</v>
      </c>
      <c r="BU123" t="s">
        <v>1607</v>
      </c>
    </row>
    <row r="124" spans="1:73" x14ac:dyDescent="0.25">
      <c r="A124" t="s">
        <v>178</v>
      </c>
      <c r="B124" t="s">
        <v>284</v>
      </c>
      <c r="C124" t="s">
        <v>19</v>
      </c>
      <c r="D124">
        <v>400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5</v>
      </c>
      <c r="N124">
        <v>2.5</v>
      </c>
      <c r="O124">
        <v>1.79</v>
      </c>
      <c r="P124" t="s">
        <v>285</v>
      </c>
      <c r="BA124">
        <v>123</v>
      </c>
      <c r="BB124">
        <v>0</v>
      </c>
      <c r="BC124" t="s">
        <v>1469</v>
      </c>
      <c r="BD124" t="s">
        <v>1074</v>
      </c>
      <c r="BH124" t="s">
        <v>1599</v>
      </c>
      <c r="BK124" t="s">
        <v>1608</v>
      </c>
      <c r="BL124" t="s">
        <v>1518</v>
      </c>
      <c r="BM124">
        <v>0</v>
      </c>
      <c r="BN124">
        <v>0</v>
      </c>
      <c r="BO124">
        <v>1</v>
      </c>
      <c r="BU124" t="s">
        <v>1608</v>
      </c>
    </row>
    <row r="125" spans="1:73" x14ac:dyDescent="0.25">
      <c r="A125" t="s">
        <v>13</v>
      </c>
      <c r="B125" t="s">
        <v>286</v>
      </c>
      <c r="C125" t="s">
        <v>30</v>
      </c>
      <c r="D125">
        <v>275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3</v>
      </c>
      <c r="N125">
        <v>0.5</v>
      </c>
      <c r="O125">
        <v>1.79</v>
      </c>
      <c r="P125" t="s">
        <v>287</v>
      </c>
      <c r="BA125">
        <v>124</v>
      </c>
      <c r="BB125">
        <v>32.6</v>
      </c>
      <c r="BC125" t="s">
        <v>1469</v>
      </c>
      <c r="BD125" t="s">
        <v>1075</v>
      </c>
      <c r="BG125" t="s">
        <v>1598</v>
      </c>
      <c r="BH125" t="s">
        <v>1599</v>
      </c>
      <c r="BJ125">
        <v>0</v>
      </c>
      <c r="BK125" t="s">
        <v>1609</v>
      </c>
      <c r="BL125" t="s">
        <v>1518</v>
      </c>
      <c r="BM125">
        <v>0</v>
      </c>
      <c r="BN125">
        <v>0</v>
      </c>
      <c r="BO125">
        <v>1</v>
      </c>
      <c r="BU125" t="s">
        <v>1609</v>
      </c>
    </row>
    <row r="126" spans="1:73" x14ac:dyDescent="0.25">
      <c r="A126" t="s">
        <v>13</v>
      </c>
      <c r="B126" t="s">
        <v>288</v>
      </c>
      <c r="C126" t="s">
        <v>44</v>
      </c>
      <c r="D126">
        <v>450</v>
      </c>
      <c r="E126">
        <v>2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40</v>
      </c>
      <c r="L126">
        <v>0</v>
      </c>
      <c r="M126">
        <v>3.12</v>
      </c>
      <c r="N126">
        <v>4</v>
      </c>
      <c r="O126">
        <v>1.79</v>
      </c>
      <c r="P126" t="s">
        <v>289</v>
      </c>
      <c r="BA126">
        <v>125</v>
      </c>
      <c r="BB126">
        <v>0</v>
      </c>
      <c r="BC126" t="s">
        <v>1469</v>
      </c>
      <c r="BD126" t="s">
        <v>1076</v>
      </c>
      <c r="BH126" t="s">
        <v>1599</v>
      </c>
      <c r="BK126" t="s">
        <v>1610</v>
      </c>
      <c r="BL126" t="s">
        <v>1518</v>
      </c>
      <c r="BM126">
        <v>0</v>
      </c>
      <c r="BN126">
        <v>0</v>
      </c>
      <c r="BO126">
        <v>1</v>
      </c>
      <c r="BU126" t="s">
        <v>1610</v>
      </c>
    </row>
    <row r="127" spans="1:73" x14ac:dyDescent="0.25">
      <c r="A127" t="s">
        <v>13</v>
      </c>
      <c r="B127" t="s">
        <v>290</v>
      </c>
      <c r="C127" t="s">
        <v>73</v>
      </c>
      <c r="D127">
        <v>750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4</v>
      </c>
      <c r="N127">
        <v>3</v>
      </c>
      <c r="O127">
        <v>1.79</v>
      </c>
      <c r="P127" t="s">
        <v>291</v>
      </c>
      <c r="BA127">
        <v>126</v>
      </c>
      <c r="BB127">
        <v>0</v>
      </c>
      <c r="BC127" t="s">
        <v>1469</v>
      </c>
      <c r="BD127" t="s">
        <v>1077</v>
      </c>
      <c r="BH127" t="s">
        <v>1599</v>
      </c>
      <c r="BK127" t="s">
        <v>1611</v>
      </c>
      <c r="BL127" t="s">
        <v>1518</v>
      </c>
      <c r="BM127">
        <v>0</v>
      </c>
      <c r="BN127">
        <v>0</v>
      </c>
      <c r="BO127">
        <v>1</v>
      </c>
      <c r="BU127" t="s">
        <v>1611</v>
      </c>
    </row>
    <row r="128" spans="1:73" x14ac:dyDescent="0.25">
      <c r="A128" t="s">
        <v>13</v>
      </c>
      <c r="B128" t="s">
        <v>292</v>
      </c>
      <c r="C128" t="s">
        <v>146</v>
      </c>
      <c r="D128">
        <v>400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5</v>
      </c>
      <c r="N128">
        <v>2.5</v>
      </c>
      <c r="O128">
        <v>1.79</v>
      </c>
      <c r="P128" t="s">
        <v>293</v>
      </c>
      <c r="BA128">
        <v>127</v>
      </c>
      <c r="BB128">
        <v>0</v>
      </c>
      <c r="BC128" t="s">
        <v>1469</v>
      </c>
      <c r="BD128" t="s">
        <v>1078</v>
      </c>
      <c r="BH128" t="s">
        <v>1599</v>
      </c>
      <c r="BJ128">
        <v>0</v>
      </c>
      <c r="BK128" t="s">
        <v>1612</v>
      </c>
      <c r="BL128" t="s">
        <v>1518</v>
      </c>
      <c r="BM128">
        <v>0</v>
      </c>
      <c r="BN128">
        <v>0</v>
      </c>
      <c r="BO128">
        <v>1</v>
      </c>
      <c r="BU128" t="s">
        <v>1612</v>
      </c>
    </row>
    <row r="129" spans="1:73" x14ac:dyDescent="0.25">
      <c r="A129" t="s">
        <v>13</v>
      </c>
      <c r="B129" t="s">
        <v>1767</v>
      </c>
      <c r="C129" t="s">
        <v>30</v>
      </c>
      <c r="D129">
        <v>250</v>
      </c>
      <c r="E129">
        <v>4</v>
      </c>
      <c r="F129">
        <v>6600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3</v>
      </c>
      <c r="N129">
        <v>0.5</v>
      </c>
      <c r="O129">
        <v>1.79</v>
      </c>
      <c r="P129" t="s">
        <v>1768</v>
      </c>
      <c r="BA129">
        <v>128</v>
      </c>
      <c r="BB129">
        <v>7</v>
      </c>
      <c r="BC129" t="s">
        <v>1469</v>
      </c>
      <c r="BD129" t="s">
        <v>1613</v>
      </c>
      <c r="BH129" t="s">
        <v>1599</v>
      </c>
      <c r="BJ129">
        <v>0</v>
      </c>
      <c r="BK129" t="s">
        <v>1614</v>
      </c>
      <c r="BL129" t="s">
        <v>1518</v>
      </c>
      <c r="BM129">
        <v>0</v>
      </c>
      <c r="BN129">
        <v>0</v>
      </c>
      <c r="BO129">
        <v>1</v>
      </c>
      <c r="BU129" t="s">
        <v>1614</v>
      </c>
    </row>
    <row r="130" spans="1:73" x14ac:dyDescent="0.25">
      <c r="A130" t="s">
        <v>13</v>
      </c>
      <c r="B130" t="s">
        <v>1769</v>
      </c>
      <c r="C130" t="s">
        <v>44</v>
      </c>
      <c r="D130">
        <v>450</v>
      </c>
      <c r="E130">
        <v>2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40</v>
      </c>
      <c r="L130">
        <v>0</v>
      </c>
      <c r="M130">
        <v>3.12</v>
      </c>
      <c r="N130">
        <v>4</v>
      </c>
      <c r="O130">
        <v>1.79</v>
      </c>
      <c r="P130" t="s">
        <v>1770</v>
      </c>
      <c r="BA130">
        <v>129</v>
      </c>
      <c r="BB130">
        <v>32</v>
      </c>
      <c r="BC130" t="s">
        <v>1469</v>
      </c>
      <c r="BD130" t="s">
        <v>1615</v>
      </c>
      <c r="BH130" t="s">
        <v>1599</v>
      </c>
      <c r="BJ130">
        <v>0</v>
      </c>
      <c r="BK130" t="s">
        <v>1616</v>
      </c>
      <c r="BL130" t="s">
        <v>1518</v>
      </c>
      <c r="BM130">
        <v>0</v>
      </c>
      <c r="BN130">
        <v>0</v>
      </c>
      <c r="BO130">
        <v>1</v>
      </c>
      <c r="BU130" t="s">
        <v>1616</v>
      </c>
    </row>
    <row r="131" spans="1:73" x14ac:dyDescent="0.25">
      <c r="A131" t="s">
        <v>13</v>
      </c>
      <c r="B131" t="s">
        <v>294</v>
      </c>
      <c r="C131" t="s">
        <v>207</v>
      </c>
      <c r="D131">
        <v>220</v>
      </c>
      <c r="E131">
        <v>4</v>
      </c>
      <c r="F131">
        <v>3300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4</v>
      </c>
      <c r="N131">
        <v>1</v>
      </c>
      <c r="O131">
        <v>1.79</v>
      </c>
      <c r="P131" t="s">
        <v>295</v>
      </c>
      <c r="BA131">
        <v>130</v>
      </c>
      <c r="BB131">
        <v>-1</v>
      </c>
      <c r="BC131" t="s">
        <v>1469</v>
      </c>
      <c r="BD131" t="s">
        <v>1079</v>
      </c>
      <c r="BG131" t="s">
        <v>1598</v>
      </c>
      <c r="BH131" t="s">
        <v>1599</v>
      </c>
      <c r="BJ131">
        <v>0</v>
      </c>
      <c r="BK131" t="s">
        <v>1462</v>
      </c>
      <c r="BL131" t="s">
        <v>1518</v>
      </c>
      <c r="BM131">
        <v>0</v>
      </c>
      <c r="BN131">
        <v>0</v>
      </c>
      <c r="BO131">
        <v>1</v>
      </c>
      <c r="BU131" t="s">
        <v>1462</v>
      </c>
    </row>
    <row r="132" spans="1:73" x14ac:dyDescent="0.25">
      <c r="A132" t="s">
        <v>13</v>
      </c>
      <c r="B132" t="s">
        <v>296</v>
      </c>
      <c r="C132" t="s">
        <v>56</v>
      </c>
      <c r="D132">
        <v>315</v>
      </c>
      <c r="E132">
        <v>4</v>
      </c>
      <c r="F132">
        <v>6600</v>
      </c>
      <c r="G132">
        <v>50</v>
      </c>
      <c r="H132">
        <v>1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2</v>
      </c>
      <c r="O132">
        <v>1.79</v>
      </c>
      <c r="P132" t="s">
        <v>297</v>
      </c>
      <c r="BA132">
        <v>131</v>
      </c>
      <c r="BB132">
        <v>1.79</v>
      </c>
      <c r="BC132" t="s">
        <v>1476</v>
      </c>
      <c r="BD132" t="s">
        <v>1080</v>
      </c>
      <c r="BH132" t="s">
        <v>1599</v>
      </c>
      <c r="BJ132">
        <v>0</v>
      </c>
      <c r="BK132" t="s">
        <v>1463</v>
      </c>
      <c r="BL132" t="s">
        <v>1518</v>
      </c>
      <c r="BM132">
        <v>0</v>
      </c>
      <c r="BN132">
        <v>0</v>
      </c>
      <c r="BO132">
        <v>1</v>
      </c>
      <c r="BU132" t="s">
        <v>1463</v>
      </c>
    </row>
    <row r="133" spans="1:73" x14ac:dyDescent="0.25">
      <c r="A133" t="s">
        <v>13</v>
      </c>
      <c r="B133" t="s">
        <v>298</v>
      </c>
      <c r="C133" t="s">
        <v>299</v>
      </c>
      <c r="D133">
        <v>760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4</v>
      </c>
      <c r="N133">
        <v>4.5</v>
      </c>
      <c r="O133">
        <v>2.63</v>
      </c>
      <c r="P133" t="s">
        <v>300</v>
      </c>
      <c r="BA133">
        <v>132</v>
      </c>
      <c r="BB133">
        <v>4.0000000000000001E-3</v>
      </c>
      <c r="BC133" t="s">
        <v>1477</v>
      </c>
      <c r="BD133" t="s">
        <v>1081</v>
      </c>
      <c r="BH133" t="s">
        <v>1599</v>
      </c>
      <c r="BK133" t="s">
        <v>1617</v>
      </c>
      <c r="BL133" t="s">
        <v>1518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298</v>
      </c>
      <c r="C134" t="s">
        <v>301</v>
      </c>
      <c r="D134">
        <v>870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4</v>
      </c>
      <c r="N134">
        <v>4.5</v>
      </c>
      <c r="O134">
        <v>2.63</v>
      </c>
      <c r="P134" t="s">
        <v>302</v>
      </c>
      <c r="BA134">
        <v>133</v>
      </c>
      <c r="BB134">
        <v>537</v>
      </c>
      <c r="BC134" t="s">
        <v>1469</v>
      </c>
      <c r="BD134" t="s">
        <v>1082</v>
      </c>
      <c r="BH134" t="s">
        <v>1599</v>
      </c>
      <c r="BJ134">
        <v>0</v>
      </c>
      <c r="BK134" t="s">
        <v>1618</v>
      </c>
      <c r="BL134" t="s">
        <v>1518</v>
      </c>
      <c r="BM134">
        <v>0</v>
      </c>
      <c r="BN134">
        <v>0</v>
      </c>
      <c r="BO134">
        <v>1</v>
      </c>
      <c r="BU134" t="s">
        <v>1618</v>
      </c>
    </row>
    <row r="135" spans="1:73" x14ac:dyDescent="0.25">
      <c r="A135" t="s">
        <v>13</v>
      </c>
      <c r="B135" t="s">
        <v>303</v>
      </c>
      <c r="C135" t="s">
        <v>299</v>
      </c>
      <c r="D135">
        <v>800</v>
      </c>
      <c r="E135">
        <v>4</v>
      </c>
      <c r="F135">
        <v>690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4</v>
      </c>
      <c r="N135">
        <v>4</v>
      </c>
      <c r="O135">
        <v>2.3330000000000002</v>
      </c>
      <c r="P135" t="s">
        <v>304</v>
      </c>
      <c r="BA135">
        <v>134</v>
      </c>
      <c r="BB135">
        <v>0</v>
      </c>
      <c r="BC135" t="s">
        <v>1476</v>
      </c>
      <c r="BD135" t="s">
        <v>1083</v>
      </c>
      <c r="BH135" t="s">
        <v>1599</v>
      </c>
      <c r="BK135" t="s">
        <v>1619</v>
      </c>
      <c r="BL135" t="s">
        <v>1518</v>
      </c>
      <c r="BM135">
        <v>0</v>
      </c>
      <c r="BN135">
        <v>0</v>
      </c>
      <c r="BO135">
        <v>1</v>
      </c>
      <c r="BU135" t="s">
        <v>1619</v>
      </c>
    </row>
    <row r="136" spans="1:73" x14ac:dyDescent="0.25">
      <c r="A136" t="s">
        <v>13</v>
      </c>
      <c r="B136" t="s">
        <v>305</v>
      </c>
      <c r="C136" t="s">
        <v>301</v>
      </c>
      <c r="D136">
        <v>900</v>
      </c>
      <c r="E136">
        <v>4</v>
      </c>
      <c r="F136">
        <v>660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10</v>
      </c>
      <c r="O136">
        <v>1.79</v>
      </c>
      <c r="P136" t="s">
        <v>306</v>
      </c>
      <c r="BA136">
        <v>135</v>
      </c>
      <c r="BB136">
        <v>0</v>
      </c>
      <c r="BC136" t="s">
        <v>1477</v>
      </c>
      <c r="BD136" t="s">
        <v>1084</v>
      </c>
      <c r="BH136" t="s">
        <v>1599</v>
      </c>
      <c r="BK136" t="s">
        <v>1620</v>
      </c>
      <c r="BL136" t="s">
        <v>1518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307</v>
      </c>
      <c r="C137" t="s">
        <v>308</v>
      </c>
      <c r="D137">
        <v>2100</v>
      </c>
      <c r="E137">
        <v>4</v>
      </c>
      <c r="F137">
        <v>6600</v>
      </c>
      <c r="G137">
        <v>50</v>
      </c>
      <c r="H137">
        <v>0</v>
      </c>
      <c r="I137" t="s">
        <v>16</v>
      </c>
      <c r="J137">
        <v>60</v>
      </c>
      <c r="K137">
        <v>50</v>
      </c>
      <c r="L137">
        <v>0</v>
      </c>
      <c r="M137">
        <v>7</v>
      </c>
      <c r="N137">
        <v>5.5</v>
      </c>
      <c r="O137">
        <v>1.78</v>
      </c>
      <c r="P137" t="s">
        <v>309</v>
      </c>
      <c r="BA137">
        <v>136</v>
      </c>
      <c r="BB137">
        <v>0</v>
      </c>
      <c r="BC137" t="s">
        <v>1469</v>
      </c>
      <c r="BD137" t="s">
        <v>1085</v>
      </c>
      <c r="BH137" t="s">
        <v>1599</v>
      </c>
      <c r="BK137" t="s">
        <v>1621</v>
      </c>
      <c r="BL137" t="s">
        <v>1518</v>
      </c>
      <c r="BM137">
        <v>0</v>
      </c>
      <c r="BN137">
        <v>0</v>
      </c>
      <c r="BO137">
        <v>1</v>
      </c>
      <c r="BU137" t="s">
        <v>1621</v>
      </c>
    </row>
    <row r="138" spans="1:73" x14ac:dyDescent="0.25">
      <c r="A138" t="s">
        <v>13</v>
      </c>
      <c r="B138" t="s">
        <v>310</v>
      </c>
      <c r="C138" t="s">
        <v>311</v>
      </c>
      <c r="D138">
        <v>450</v>
      </c>
      <c r="E138">
        <v>2</v>
      </c>
      <c r="F138">
        <v>11000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5</v>
      </c>
      <c r="N138">
        <v>4</v>
      </c>
      <c r="O138">
        <v>1.78</v>
      </c>
      <c r="P138" t="s">
        <v>312</v>
      </c>
      <c r="BA138">
        <v>137</v>
      </c>
      <c r="BB138">
        <v>1.79</v>
      </c>
      <c r="BC138" t="s">
        <v>1476</v>
      </c>
      <c r="BD138" t="s">
        <v>1086</v>
      </c>
      <c r="BH138" t="s">
        <v>1599</v>
      </c>
      <c r="BJ138">
        <v>0</v>
      </c>
      <c r="BK138" t="s">
        <v>1622</v>
      </c>
      <c r="BL138" t="s">
        <v>1518</v>
      </c>
      <c r="BM138">
        <v>0</v>
      </c>
      <c r="BN138">
        <v>0</v>
      </c>
      <c r="BO138">
        <v>1</v>
      </c>
      <c r="BU138" t="s">
        <v>1622</v>
      </c>
    </row>
    <row r="139" spans="1:73" x14ac:dyDescent="0.25">
      <c r="A139" t="s">
        <v>13</v>
      </c>
      <c r="B139" t="s">
        <v>313</v>
      </c>
      <c r="C139" t="s">
        <v>314</v>
      </c>
      <c r="D139">
        <v>5400.4</v>
      </c>
      <c r="E139">
        <v>4</v>
      </c>
      <c r="F139">
        <v>11000</v>
      </c>
      <c r="G139">
        <v>50</v>
      </c>
      <c r="H139">
        <v>0</v>
      </c>
      <c r="I139" t="s">
        <v>16</v>
      </c>
      <c r="J139">
        <v>72</v>
      </c>
      <c r="K139">
        <v>82</v>
      </c>
      <c r="L139">
        <v>0</v>
      </c>
      <c r="M139">
        <v>4.5</v>
      </c>
      <c r="N139">
        <v>5</v>
      </c>
      <c r="O139">
        <v>2.2999999999999998</v>
      </c>
      <c r="P139" t="s">
        <v>315</v>
      </c>
      <c r="BA139">
        <v>138</v>
      </c>
      <c r="BB139">
        <v>4.0000000000000001E-3</v>
      </c>
      <c r="BC139" t="s">
        <v>1477</v>
      </c>
      <c r="BD139" t="s">
        <v>1087</v>
      </c>
      <c r="BH139" t="s">
        <v>1599</v>
      </c>
      <c r="BK139" t="s">
        <v>1623</v>
      </c>
      <c r="BL139" t="s">
        <v>1518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316</v>
      </c>
      <c r="C140" t="s">
        <v>317</v>
      </c>
      <c r="D140">
        <v>2465</v>
      </c>
      <c r="E140">
        <v>2</v>
      </c>
      <c r="F140">
        <v>6600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10</v>
      </c>
      <c r="N140">
        <v>9</v>
      </c>
      <c r="O140">
        <v>1.78</v>
      </c>
      <c r="P140" t="s">
        <v>318</v>
      </c>
      <c r="BA140">
        <v>139</v>
      </c>
      <c r="BB140">
        <v>15</v>
      </c>
      <c r="BC140" t="s">
        <v>1469</v>
      </c>
      <c r="BD140" t="s">
        <v>1088</v>
      </c>
      <c r="BH140" t="s">
        <v>1599</v>
      </c>
      <c r="BJ140">
        <v>0</v>
      </c>
      <c r="BK140" t="s">
        <v>1624</v>
      </c>
      <c r="BL140" t="s">
        <v>1518</v>
      </c>
      <c r="BM140">
        <v>0</v>
      </c>
      <c r="BN140">
        <v>0</v>
      </c>
      <c r="BO140">
        <v>1</v>
      </c>
      <c r="BU140" t="s">
        <v>1624</v>
      </c>
    </row>
    <row r="141" spans="1:73" x14ac:dyDescent="0.25">
      <c r="A141" t="s">
        <v>13</v>
      </c>
      <c r="B141" t="s">
        <v>319</v>
      </c>
      <c r="C141" t="s">
        <v>320</v>
      </c>
      <c r="D141">
        <v>840</v>
      </c>
      <c r="E141">
        <v>2</v>
      </c>
      <c r="F141">
        <v>3300</v>
      </c>
      <c r="G141">
        <v>50</v>
      </c>
      <c r="H141">
        <v>0</v>
      </c>
      <c r="I141" t="s">
        <v>16</v>
      </c>
      <c r="J141">
        <v>54</v>
      </c>
      <c r="K141">
        <v>46</v>
      </c>
      <c r="L141">
        <v>0</v>
      </c>
      <c r="M141">
        <v>4.5</v>
      </c>
      <c r="N141">
        <v>10</v>
      </c>
      <c r="O141">
        <v>1.78</v>
      </c>
      <c r="P141" t="s">
        <v>321</v>
      </c>
      <c r="BA141">
        <v>140</v>
      </c>
      <c r="BB141">
        <v>45</v>
      </c>
      <c r="BC141" t="s">
        <v>1469</v>
      </c>
      <c r="BD141" t="s">
        <v>1089</v>
      </c>
      <c r="BH141" t="s">
        <v>1599</v>
      </c>
      <c r="BJ141">
        <v>0</v>
      </c>
      <c r="BK141" t="s">
        <v>1625</v>
      </c>
      <c r="BL141" t="s">
        <v>1518</v>
      </c>
      <c r="BM141">
        <v>0</v>
      </c>
      <c r="BN141">
        <v>0</v>
      </c>
      <c r="BO141">
        <v>1</v>
      </c>
      <c r="BU141" t="s">
        <v>1625</v>
      </c>
    </row>
    <row r="142" spans="1:73" x14ac:dyDescent="0.25">
      <c r="A142" t="s">
        <v>13</v>
      </c>
      <c r="B142" t="s">
        <v>322</v>
      </c>
      <c r="C142" t="s">
        <v>323</v>
      </c>
      <c r="D142">
        <v>4200</v>
      </c>
      <c r="E142">
        <v>4</v>
      </c>
      <c r="F142">
        <v>3300</v>
      </c>
      <c r="G142">
        <v>50</v>
      </c>
      <c r="H142">
        <v>0</v>
      </c>
      <c r="I142" t="s">
        <v>16</v>
      </c>
      <c r="J142">
        <v>60</v>
      </c>
      <c r="K142">
        <v>68</v>
      </c>
      <c r="L142">
        <v>0</v>
      </c>
      <c r="M142">
        <v>7</v>
      </c>
      <c r="N142">
        <v>6.5</v>
      </c>
      <c r="O142">
        <v>1.78</v>
      </c>
      <c r="P142" t="s">
        <v>324</v>
      </c>
      <c r="BA142">
        <v>141</v>
      </c>
      <c r="BB142">
        <v>280</v>
      </c>
      <c r="BC142" t="s">
        <v>1469</v>
      </c>
      <c r="BD142" t="s">
        <v>1090</v>
      </c>
      <c r="BH142" t="s">
        <v>1599</v>
      </c>
      <c r="BJ142">
        <v>0</v>
      </c>
      <c r="BK142" t="s">
        <v>1626</v>
      </c>
      <c r="BL142" t="s">
        <v>1518</v>
      </c>
      <c r="BM142">
        <v>0</v>
      </c>
      <c r="BN142">
        <v>0</v>
      </c>
      <c r="BO142">
        <v>1</v>
      </c>
      <c r="BU142" t="s">
        <v>1626</v>
      </c>
    </row>
    <row r="143" spans="1:73" x14ac:dyDescent="0.25">
      <c r="A143" t="s">
        <v>13</v>
      </c>
      <c r="B143" t="s">
        <v>325</v>
      </c>
      <c r="C143" t="s">
        <v>326</v>
      </c>
      <c r="D143">
        <v>683</v>
      </c>
      <c r="E143">
        <v>6</v>
      </c>
      <c r="F143">
        <v>3300</v>
      </c>
      <c r="G143">
        <v>50</v>
      </c>
      <c r="H143">
        <v>0</v>
      </c>
      <c r="I143" t="s">
        <v>16</v>
      </c>
      <c r="J143">
        <v>72</v>
      </c>
      <c r="K143">
        <v>58</v>
      </c>
      <c r="L143">
        <v>0</v>
      </c>
      <c r="M143">
        <v>5</v>
      </c>
      <c r="N143">
        <v>0.5</v>
      </c>
      <c r="O143">
        <v>12.5</v>
      </c>
      <c r="P143" t="s">
        <v>327</v>
      </c>
      <c r="BA143">
        <v>142</v>
      </c>
      <c r="BB143">
        <v>0</v>
      </c>
      <c r="BC143" t="s">
        <v>1476</v>
      </c>
      <c r="BD143" t="s">
        <v>1091</v>
      </c>
      <c r="BH143" t="s">
        <v>1599</v>
      </c>
      <c r="BJ143">
        <v>0</v>
      </c>
      <c r="BK143" t="s">
        <v>1627</v>
      </c>
      <c r="BL143" t="s">
        <v>1518</v>
      </c>
      <c r="BM143">
        <v>0</v>
      </c>
      <c r="BN143">
        <v>0</v>
      </c>
      <c r="BO143">
        <v>1</v>
      </c>
      <c r="BU143" t="s">
        <v>1627</v>
      </c>
    </row>
    <row r="144" spans="1:73" x14ac:dyDescent="0.25">
      <c r="A144" t="s">
        <v>13</v>
      </c>
      <c r="B144" t="s">
        <v>328</v>
      </c>
      <c r="C144" t="s">
        <v>329</v>
      </c>
      <c r="D144">
        <v>335</v>
      </c>
      <c r="E144">
        <v>4</v>
      </c>
      <c r="F144">
        <v>6600</v>
      </c>
      <c r="G144">
        <v>50</v>
      </c>
      <c r="H144">
        <v>0</v>
      </c>
      <c r="I144" t="s">
        <v>16</v>
      </c>
      <c r="J144">
        <v>60</v>
      </c>
      <c r="K144">
        <v>50</v>
      </c>
      <c r="L144">
        <v>0</v>
      </c>
      <c r="M144">
        <v>5</v>
      </c>
      <c r="N144">
        <v>3.5</v>
      </c>
      <c r="O144">
        <v>1.78</v>
      </c>
      <c r="P144" t="s">
        <v>330</v>
      </c>
      <c r="BA144">
        <v>143</v>
      </c>
      <c r="BB144">
        <v>0</v>
      </c>
      <c r="BC144" t="s">
        <v>1477</v>
      </c>
      <c r="BD144" t="s">
        <v>1092</v>
      </c>
      <c r="BH144" t="s">
        <v>1599</v>
      </c>
      <c r="BK144" t="s">
        <v>1628</v>
      </c>
      <c r="BL144" t="s">
        <v>1518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331</v>
      </c>
      <c r="C145" t="s">
        <v>92</v>
      </c>
      <c r="D145">
        <v>510</v>
      </c>
      <c r="E145">
        <v>2</v>
      </c>
      <c r="F145">
        <v>3300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3</v>
      </c>
      <c r="N145">
        <v>7</v>
      </c>
      <c r="O145">
        <v>1.79</v>
      </c>
      <c r="P145" t="s">
        <v>332</v>
      </c>
      <c r="BA145">
        <v>144</v>
      </c>
      <c r="BB145">
        <v>0</v>
      </c>
      <c r="BC145" t="s">
        <v>1469</v>
      </c>
      <c r="BD145" t="s">
        <v>1093</v>
      </c>
      <c r="BH145" t="s">
        <v>1599</v>
      </c>
      <c r="BK145" t="s">
        <v>1629</v>
      </c>
      <c r="BL145" t="s">
        <v>1518</v>
      </c>
      <c r="BM145">
        <v>0</v>
      </c>
      <c r="BN145">
        <v>0</v>
      </c>
      <c r="BO145">
        <v>1</v>
      </c>
      <c r="BU145" t="s">
        <v>1629</v>
      </c>
    </row>
    <row r="146" spans="1:73" x14ac:dyDescent="0.25">
      <c r="A146" t="s">
        <v>13</v>
      </c>
      <c r="B146" t="s">
        <v>333</v>
      </c>
      <c r="C146" t="s">
        <v>92</v>
      </c>
      <c r="D146">
        <v>450</v>
      </c>
      <c r="E146">
        <v>2</v>
      </c>
      <c r="F146">
        <v>6600</v>
      </c>
      <c r="G146">
        <v>50</v>
      </c>
      <c r="H146">
        <v>0</v>
      </c>
      <c r="I146" t="s">
        <v>16</v>
      </c>
      <c r="J146">
        <v>48</v>
      </c>
      <c r="K146">
        <v>40</v>
      </c>
      <c r="L146">
        <v>0</v>
      </c>
      <c r="M146">
        <v>4</v>
      </c>
      <c r="N146">
        <v>6.5</v>
      </c>
      <c r="O146">
        <v>1.79</v>
      </c>
      <c r="P146" t="s">
        <v>334</v>
      </c>
      <c r="BA146">
        <v>145</v>
      </c>
      <c r="BB146">
        <v>0</v>
      </c>
      <c r="BC146" t="s">
        <v>1469</v>
      </c>
      <c r="BD146" t="s">
        <v>1094</v>
      </c>
      <c r="BH146" t="s">
        <v>1599</v>
      </c>
      <c r="BK146" t="s">
        <v>1630</v>
      </c>
      <c r="BL146" t="s">
        <v>1518</v>
      </c>
      <c r="BM146">
        <v>0</v>
      </c>
      <c r="BN146">
        <v>0</v>
      </c>
      <c r="BO146">
        <v>1</v>
      </c>
      <c r="BU146" t="s">
        <v>1630</v>
      </c>
    </row>
    <row r="147" spans="1:73" x14ac:dyDescent="0.25">
      <c r="A147" t="s">
        <v>13</v>
      </c>
      <c r="B147" t="s">
        <v>335</v>
      </c>
      <c r="C147" t="s">
        <v>336</v>
      </c>
      <c r="D147">
        <v>550</v>
      </c>
      <c r="E147">
        <v>8</v>
      </c>
      <c r="F147">
        <v>525</v>
      </c>
      <c r="G147">
        <v>50</v>
      </c>
      <c r="H147">
        <v>0</v>
      </c>
      <c r="I147" t="s">
        <v>16</v>
      </c>
      <c r="J147">
        <v>96</v>
      </c>
      <c r="K147">
        <v>74</v>
      </c>
      <c r="L147">
        <v>0</v>
      </c>
      <c r="M147">
        <v>3.5</v>
      </c>
      <c r="N147">
        <v>4</v>
      </c>
      <c r="O147">
        <v>1.79</v>
      </c>
      <c r="P147" t="s">
        <v>337</v>
      </c>
      <c r="BA147">
        <v>146</v>
      </c>
      <c r="BB147">
        <v>0</v>
      </c>
      <c r="BC147" t="s">
        <v>1469</v>
      </c>
      <c r="BD147" t="s">
        <v>1095</v>
      </c>
      <c r="BH147" t="s">
        <v>1599</v>
      </c>
      <c r="BK147" t="s">
        <v>1631</v>
      </c>
      <c r="BL147" t="s">
        <v>1518</v>
      </c>
      <c r="BM147">
        <v>0</v>
      </c>
      <c r="BN147">
        <v>0</v>
      </c>
      <c r="BO147">
        <v>1</v>
      </c>
      <c r="BU147" t="s">
        <v>1631</v>
      </c>
    </row>
    <row r="148" spans="1:73" x14ac:dyDescent="0.25">
      <c r="A148" t="s">
        <v>13</v>
      </c>
      <c r="B148" t="s">
        <v>338</v>
      </c>
      <c r="C148" t="s">
        <v>89</v>
      </c>
      <c r="D148">
        <v>1020</v>
      </c>
      <c r="E148">
        <v>4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38</v>
      </c>
      <c r="L148">
        <v>0</v>
      </c>
      <c r="M148">
        <v>4</v>
      </c>
      <c r="N148">
        <v>5.7</v>
      </c>
      <c r="O148">
        <v>1.79</v>
      </c>
      <c r="P148" t="s">
        <v>339</v>
      </c>
      <c r="BA148">
        <v>147</v>
      </c>
      <c r="BB148">
        <v>36</v>
      </c>
      <c r="BD148" t="s">
        <v>1096</v>
      </c>
      <c r="BH148" t="s">
        <v>1599</v>
      </c>
      <c r="BK148" t="s">
        <v>1632</v>
      </c>
      <c r="BL148" t="s">
        <v>1515</v>
      </c>
      <c r="BM148">
        <v>0</v>
      </c>
      <c r="BN148">
        <v>1</v>
      </c>
      <c r="BO148">
        <v>0</v>
      </c>
      <c r="BS148" t="s">
        <v>1632</v>
      </c>
    </row>
    <row r="149" spans="1:73" x14ac:dyDescent="0.25">
      <c r="A149" t="s">
        <v>13</v>
      </c>
      <c r="B149" t="s">
        <v>340</v>
      </c>
      <c r="C149" t="s">
        <v>49</v>
      </c>
      <c r="D149">
        <v>350</v>
      </c>
      <c r="E149">
        <v>2</v>
      </c>
      <c r="F149">
        <v>6600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3</v>
      </c>
      <c r="N149">
        <v>6</v>
      </c>
      <c r="O149">
        <v>1.79</v>
      </c>
      <c r="P149" t="s">
        <v>341</v>
      </c>
      <c r="BA149">
        <v>148</v>
      </c>
      <c r="BB149">
        <v>11</v>
      </c>
      <c r="BC149" t="s">
        <v>1469</v>
      </c>
      <c r="BD149" t="s">
        <v>1097</v>
      </c>
      <c r="BH149" t="s">
        <v>1599</v>
      </c>
      <c r="BK149" t="s">
        <v>1633</v>
      </c>
      <c r="BL149" t="s">
        <v>1518</v>
      </c>
      <c r="BM149">
        <v>0</v>
      </c>
      <c r="BN149">
        <v>0</v>
      </c>
      <c r="BO149">
        <v>1</v>
      </c>
      <c r="BU149" t="s">
        <v>1633</v>
      </c>
    </row>
    <row r="150" spans="1:73" x14ac:dyDescent="0.25">
      <c r="A150" t="s">
        <v>13</v>
      </c>
      <c r="B150" t="s">
        <v>342</v>
      </c>
      <c r="C150" t="s">
        <v>44</v>
      </c>
      <c r="D150">
        <v>450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6</v>
      </c>
      <c r="O150">
        <v>1.79</v>
      </c>
      <c r="P150" t="s">
        <v>343</v>
      </c>
      <c r="BA150">
        <v>149</v>
      </c>
      <c r="BB150">
        <v>7</v>
      </c>
      <c r="BC150" t="s">
        <v>1469</v>
      </c>
      <c r="BD150" t="s">
        <v>1098</v>
      </c>
      <c r="BH150" t="s">
        <v>1599</v>
      </c>
      <c r="BK150" t="s">
        <v>1634</v>
      </c>
      <c r="BL150" t="s">
        <v>1518</v>
      </c>
      <c r="BM150">
        <v>0</v>
      </c>
      <c r="BN150">
        <v>0</v>
      </c>
      <c r="BO150">
        <v>1</v>
      </c>
      <c r="BU150" t="s">
        <v>1634</v>
      </c>
    </row>
    <row r="151" spans="1:73" x14ac:dyDescent="0.25">
      <c r="A151" t="s">
        <v>13</v>
      </c>
      <c r="B151" t="s">
        <v>344</v>
      </c>
      <c r="C151" t="s">
        <v>336</v>
      </c>
      <c r="D151">
        <v>325</v>
      </c>
      <c r="E151">
        <v>6</v>
      </c>
      <c r="F151">
        <v>11000</v>
      </c>
      <c r="G151">
        <v>50</v>
      </c>
      <c r="H151">
        <v>0</v>
      </c>
      <c r="I151" t="s">
        <v>16</v>
      </c>
      <c r="J151">
        <v>72</v>
      </c>
      <c r="K151">
        <v>54</v>
      </c>
      <c r="L151">
        <v>1.2396</v>
      </c>
      <c r="M151">
        <v>3</v>
      </c>
      <c r="N151">
        <v>2</v>
      </c>
      <c r="O151">
        <v>1.79</v>
      </c>
      <c r="P151" t="s">
        <v>345</v>
      </c>
      <c r="BA151">
        <v>150</v>
      </c>
      <c r="BB151">
        <v>28</v>
      </c>
      <c r="BC151" t="s">
        <v>1469</v>
      </c>
      <c r="BD151" t="s">
        <v>1099</v>
      </c>
      <c r="BH151" t="s">
        <v>1599</v>
      </c>
      <c r="BK151" t="s">
        <v>1635</v>
      </c>
      <c r="BL151" t="s">
        <v>1518</v>
      </c>
      <c r="BM151">
        <v>0</v>
      </c>
      <c r="BN151">
        <v>0</v>
      </c>
      <c r="BO151">
        <v>1</v>
      </c>
      <c r="BU151" t="s">
        <v>1635</v>
      </c>
    </row>
    <row r="152" spans="1:73" x14ac:dyDescent="0.25">
      <c r="A152" t="s">
        <v>13</v>
      </c>
      <c r="B152" t="s">
        <v>346</v>
      </c>
      <c r="C152" t="s">
        <v>64</v>
      </c>
      <c r="D152">
        <v>560</v>
      </c>
      <c r="E152">
        <v>6</v>
      </c>
      <c r="F152">
        <v>3300</v>
      </c>
      <c r="G152">
        <v>50</v>
      </c>
      <c r="H152">
        <v>0</v>
      </c>
      <c r="I152" t="s">
        <v>16</v>
      </c>
      <c r="J152">
        <v>54</v>
      </c>
      <c r="K152">
        <v>42</v>
      </c>
      <c r="L152">
        <v>1.26</v>
      </c>
      <c r="M152">
        <v>4</v>
      </c>
      <c r="N152">
        <v>2.5</v>
      </c>
      <c r="O152">
        <v>1.79</v>
      </c>
      <c r="P152" t="s">
        <v>347</v>
      </c>
      <c r="BA152">
        <v>151</v>
      </c>
      <c r="BB152">
        <v>208</v>
      </c>
      <c r="BC152" t="s">
        <v>1469</v>
      </c>
      <c r="BD152" t="s">
        <v>1100</v>
      </c>
      <c r="BH152" t="s">
        <v>1599</v>
      </c>
      <c r="BK152" t="s">
        <v>1636</v>
      </c>
      <c r="BL152" t="s">
        <v>1518</v>
      </c>
      <c r="BM152">
        <v>0</v>
      </c>
      <c r="BN152">
        <v>0</v>
      </c>
      <c r="BO152">
        <v>1</v>
      </c>
      <c r="BU152" t="s">
        <v>1636</v>
      </c>
    </row>
    <row r="153" spans="1:73" x14ac:dyDescent="0.25">
      <c r="A153" t="s">
        <v>13</v>
      </c>
      <c r="B153" t="s">
        <v>348</v>
      </c>
      <c r="C153" t="s">
        <v>349</v>
      </c>
      <c r="D153">
        <v>480</v>
      </c>
      <c r="E153">
        <v>2</v>
      </c>
      <c r="F153">
        <v>690</v>
      </c>
      <c r="G153">
        <v>50</v>
      </c>
      <c r="H153">
        <v>0</v>
      </c>
      <c r="I153" t="s">
        <v>16</v>
      </c>
      <c r="J153">
        <v>60</v>
      </c>
      <c r="K153">
        <v>48</v>
      </c>
      <c r="L153">
        <v>0</v>
      </c>
      <c r="M153">
        <v>4.5</v>
      </c>
      <c r="N153">
        <v>8</v>
      </c>
      <c r="O153">
        <v>1.79</v>
      </c>
      <c r="P153" t="s">
        <v>350</v>
      </c>
      <c r="BA153">
        <v>152</v>
      </c>
      <c r="BB153">
        <v>0</v>
      </c>
      <c r="BD153" t="s">
        <v>1204</v>
      </c>
      <c r="BG153" t="s">
        <v>1598</v>
      </c>
      <c r="BJ153">
        <v>0</v>
      </c>
      <c r="BK153" t="s">
        <v>1637</v>
      </c>
      <c r="BL153" t="s">
        <v>1511</v>
      </c>
      <c r="BM153">
        <v>1</v>
      </c>
      <c r="BN153">
        <v>0</v>
      </c>
      <c r="BO153">
        <v>0</v>
      </c>
      <c r="BQ153" t="s">
        <v>1637</v>
      </c>
    </row>
    <row r="154" spans="1:73" x14ac:dyDescent="0.25">
      <c r="A154" t="s">
        <v>13</v>
      </c>
      <c r="B154" t="s">
        <v>351</v>
      </c>
      <c r="C154" t="s">
        <v>30</v>
      </c>
      <c r="D154">
        <v>320</v>
      </c>
      <c r="E154">
        <v>4</v>
      </c>
      <c r="F154">
        <v>6600</v>
      </c>
      <c r="G154">
        <v>60</v>
      </c>
      <c r="H154">
        <v>0</v>
      </c>
      <c r="I154" t="s">
        <v>16</v>
      </c>
      <c r="J154">
        <v>48</v>
      </c>
      <c r="K154">
        <v>36</v>
      </c>
      <c r="L154">
        <v>1.0601</v>
      </c>
      <c r="M154">
        <v>3</v>
      </c>
      <c r="N154">
        <v>0.5</v>
      </c>
      <c r="O154">
        <v>1.79</v>
      </c>
      <c r="P154" t="s">
        <v>352</v>
      </c>
      <c r="BA154">
        <v>153</v>
      </c>
      <c r="BB154">
        <v>0</v>
      </c>
      <c r="BD154" t="s">
        <v>1101</v>
      </c>
      <c r="BG154" t="s">
        <v>1598</v>
      </c>
      <c r="BJ154">
        <v>0</v>
      </c>
      <c r="BK154" t="s">
        <v>1638</v>
      </c>
      <c r="BL154" t="s">
        <v>1511</v>
      </c>
      <c r="BM154">
        <v>1</v>
      </c>
      <c r="BN154">
        <v>0</v>
      </c>
      <c r="BO154">
        <v>0</v>
      </c>
      <c r="BQ154" t="s">
        <v>1638</v>
      </c>
    </row>
    <row r="155" spans="1:73" x14ac:dyDescent="0.25">
      <c r="A155" t="s">
        <v>13</v>
      </c>
      <c r="B155" t="s">
        <v>353</v>
      </c>
      <c r="C155" t="s">
        <v>80</v>
      </c>
      <c r="D155">
        <v>510</v>
      </c>
      <c r="E155">
        <v>2</v>
      </c>
      <c r="F155">
        <v>6600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4.5</v>
      </c>
      <c r="N155">
        <v>6</v>
      </c>
      <c r="O155">
        <v>1.79</v>
      </c>
      <c r="P155" t="s">
        <v>354</v>
      </c>
      <c r="BA155">
        <v>154</v>
      </c>
      <c r="BB155">
        <v>0</v>
      </c>
      <c r="BD155" t="s">
        <v>1102</v>
      </c>
      <c r="BG155" t="s">
        <v>1598</v>
      </c>
      <c r="BJ155">
        <v>0</v>
      </c>
      <c r="BK155" t="s">
        <v>1639</v>
      </c>
      <c r="BL155" t="s">
        <v>1515</v>
      </c>
      <c r="BM155">
        <v>0</v>
      </c>
      <c r="BN155">
        <v>1</v>
      </c>
      <c r="BO155">
        <v>0</v>
      </c>
      <c r="BS155" t="s">
        <v>1639</v>
      </c>
    </row>
    <row r="156" spans="1:73" x14ac:dyDescent="0.25">
      <c r="A156" t="s">
        <v>13</v>
      </c>
      <c r="B156" t="s">
        <v>355</v>
      </c>
      <c r="C156" t="s">
        <v>299</v>
      </c>
      <c r="D156">
        <v>550</v>
      </c>
      <c r="E156">
        <v>8</v>
      </c>
      <c r="F156">
        <v>415</v>
      </c>
      <c r="G156">
        <v>50</v>
      </c>
      <c r="H156">
        <v>0</v>
      </c>
      <c r="I156" t="s">
        <v>16</v>
      </c>
      <c r="J156">
        <v>96</v>
      </c>
      <c r="K156">
        <v>74</v>
      </c>
      <c r="L156">
        <v>0</v>
      </c>
      <c r="M156">
        <v>3</v>
      </c>
      <c r="N156">
        <v>3</v>
      </c>
      <c r="O156">
        <v>1.79</v>
      </c>
      <c r="P156" t="s">
        <v>356</v>
      </c>
      <c r="BA156">
        <v>155</v>
      </c>
      <c r="BB156">
        <v>0</v>
      </c>
      <c r="BD156" t="s">
        <v>1103</v>
      </c>
      <c r="BG156" t="s">
        <v>1598</v>
      </c>
      <c r="BJ156">
        <v>0</v>
      </c>
      <c r="BK156" t="s">
        <v>1640</v>
      </c>
      <c r="BL156" t="s">
        <v>1515</v>
      </c>
      <c r="BM156">
        <v>0</v>
      </c>
      <c r="BN156">
        <v>1</v>
      </c>
      <c r="BO156">
        <v>0</v>
      </c>
      <c r="BS156" t="s">
        <v>1640</v>
      </c>
    </row>
    <row r="157" spans="1:73" x14ac:dyDescent="0.25">
      <c r="A157" t="s">
        <v>21</v>
      </c>
      <c r="B157" t="s">
        <v>357</v>
      </c>
      <c r="C157" t="s">
        <v>110</v>
      </c>
      <c r="D157">
        <v>450</v>
      </c>
      <c r="E157">
        <v>4</v>
      </c>
      <c r="F157">
        <v>3300</v>
      </c>
      <c r="G157">
        <v>50</v>
      </c>
      <c r="H157">
        <v>0</v>
      </c>
      <c r="I157" t="s">
        <v>16</v>
      </c>
      <c r="J157">
        <v>48</v>
      </c>
      <c r="K157">
        <v>38</v>
      </c>
      <c r="L157">
        <v>0</v>
      </c>
      <c r="M157">
        <v>4</v>
      </c>
      <c r="N157">
        <v>2.5</v>
      </c>
      <c r="O157">
        <v>1.79</v>
      </c>
      <c r="P157" t="s">
        <v>358</v>
      </c>
      <c r="BA157">
        <v>156</v>
      </c>
      <c r="BB157">
        <v>0</v>
      </c>
      <c r="BD157" t="s">
        <v>1104</v>
      </c>
      <c r="BG157" t="s">
        <v>1598</v>
      </c>
      <c r="BJ157">
        <v>0</v>
      </c>
      <c r="BK157" t="s">
        <v>1641</v>
      </c>
      <c r="BL157" t="s">
        <v>1515</v>
      </c>
      <c r="BM157">
        <v>0</v>
      </c>
      <c r="BN157">
        <v>1</v>
      </c>
      <c r="BO157">
        <v>0</v>
      </c>
      <c r="BS157" t="s">
        <v>1641</v>
      </c>
    </row>
    <row r="158" spans="1:73" x14ac:dyDescent="0.25">
      <c r="A158" t="s">
        <v>13</v>
      </c>
      <c r="B158" t="s">
        <v>359</v>
      </c>
      <c r="C158" t="s">
        <v>360</v>
      </c>
      <c r="D158">
        <v>400</v>
      </c>
      <c r="E158">
        <v>6</v>
      </c>
      <c r="F158">
        <v>11000</v>
      </c>
      <c r="G158">
        <v>50</v>
      </c>
      <c r="H158">
        <v>0</v>
      </c>
      <c r="I158" t="s">
        <v>16</v>
      </c>
      <c r="J158">
        <v>72</v>
      </c>
      <c r="K158">
        <v>54</v>
      </c>
      <c r="L158">
        <v>1.2396</v>
      </c>
      <c r="M158">
        <v>3</v>
      </c>
      <c r="N158">
        <v>2</v>
      </c>
      <c r="O158">
        <v>1.79</v>
      </c>
      <c r="P158" t="s">
        <v>361</v>
      </c>
      <c r="BA158">
        <v>157</v>
      </c>
      <c r="BB158">
        <v>0</v>
      </c>
      <c r="BD158" t="s">
        <v>1105</v>
      </c>
      <c r="BG158" t="s">
        <v>1598</v>
      </c>
      <c r="BJ158">
        <v>0</v>
      </c>
      <c r="BK158" t="s">
        <v>1642</v>
      </c>
      <c r="BL158" t="s">
        <v>1518</v>
      </c>
      <c r="BM158">
        <v>0</v>
      </c>
      <c r="BN158">
        <v>0</v>
      </c>
      <c r="BO158">
        <v>1</v>
      </c>
      <c r="BU158" t="s">
        <v>1642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6600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4</v>
      </c>
      <c r="N159">
        <v>1</v>
      </c>
      <c r="O159">
        <v>1.79</v>
      </c>
      <c r="P159" t="s">
        <v>363</v>
      </c>
      <c r="BA159">
        <v>158</v>
      </c>
      <c r="BB159">
        <v>0</v>
      </c>
      <c r="BD159" t="s">
        <v>1106</v>
      </c>
      <c r="BG159" t="s">
        <v>1598</v>
      </c>
      <c r="BJ159">
        <v>0</v>
      </c>
      <c r="BK159" t="s">
        <v>1643</v>
      </c>
      <c r="BL159" t="s">
        <v>1518</v>
      </c>
      <c r="BM159">
        <v>0</v>
      </c>
      <c r="BN159">
        <v>0</v>
      </c>
      <c r="BO159">
        <v>1</v>
      </c>
      <c r="BU159" t="s">
        <v>1643</v>
      </c>
    </row>
    <row r="160" spans="1:73" x14ac:dyDescent="0.25">
      <c r="A160" t="s">
        <v>13</v>
      </c>
      <c r="B160" t="s">
        <v>362</v>
      </c>
      <c r="C160" t="s">
        <v>360</v>
      </c>
      <c r="D160">
        <v>660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4</v>
      </c>
      <c r="N160">
        <v>3</v>
      </c>
      <c r="O160">
        <v>1.79</v>
      </c>
      <c r="P160" t="s">
        <v>364</v>
      </c>
      <c r="BA160">
        <v>159</v>
      </c>
      <c r="BB160">
        <v>0</v>
      </c>
      <c r="BC160" t="s">
        <v>1469</v>
      </c>
      <c r="BD160" t="s">
        <v>1107</v>
      </c>
      <c r="BG160" t="s">
        <v>1598</v>
      </c>
      <c r="BJ160">
        <v>0</v>
      </c>
      <c r="BK160" t="s">
        <v>1644</v>
      </c>
      <c r="BL160" t="s">
        <v>1518</v>
      </c>
      <c r="BM160">
        <v>0</v>
      </c>
      <c r="BN160">
        <v>0</v>
      </c>
      <c r="BO160">
        <v>1</v>
      </c>
      <c r="BU160" t="s">
        <v>1644</v>
      </c>
    </row>
    <row r="161" spans="1:73" x14ac:dyDescent="0.25">
      <c r="A161" t="s">
        <v>13</v>
      </c>
      <c r="B161" t="s">
        <v>362</v>
      </c>
      <c r="C161" t="s">
        <v>136</v>
      </c>
      <c r="D161">
        <v>550</v>
      </c>
      <c r="E161">
        <v>8</v>
      </c>
      <c r="F161">
        <v>3300</v>
      </c>
      <c r="G161">
        <v>50</v>
      </c>
      <c r="H161">
        <v>0</v>
      </c>
      <c r="I161" t="s">
        <v>16</v>
      </c>
      <c r="J161">
        <v>72</v>
      </c>
      <c r="K161">
        <v>88</v>
      </c>
      <c r="L161">
        <v>0</v>
      </c>
      <c r="M161">
        <v>4</v>
      </c>
      <c r="N161">
        <v>1</v>
      </c>
      <c r="O161">
        <v>1.79</v>
      </c>
      <c r="P161" t="s">
        <v>365</v>
      </c>
      <c r="BA161">
        <v>160</v>
      </c>
      <c r="BB161">
        <v>0</v>
      </c>
      <c r="BC161" t="s">
        <v>1471</v>
      </c>
      <c r="BD161" t="s">
        <v>1108</v>
      </c>
      <c r="BG161" t="s">
        <v>1598</v>
      </c>
      <c r="BJ161">
        <v>0</v>
      </c>
      <c r="BK161" t="s">
        <v>1645</v>
      </c>
      <c r="BL161" t="s">
        <v>1518</v>
      </c>
      <c r="BM161">
        <v>0</v>
      </c>
      <c r="BN161">
        <v>0</v>
      </c>
      <c r="BO161">
        <v>1</v>
      </c>
      <c r="BU161" t="s">
        <v>1645</v>
      </c>
    </row>
    <row r="162" spans="1:73" x14ac:dyDescent="0.25">
      <c r="A162" t="s">
        <v>13</v>
      </c>
      <c r="B162" t="s">
        <v>366</v>
      </c>
      <c r="C162" t="s">
        <v>92</v>
      </c>
      <c r="D162">
        <v>500</v>
      </c>
      <c r="E162">
        <v>2</v>
      </c>
      <c r="F162">
        <v>6600</v>
      </c>
      <c r="G162">
        <v>50</v>
      </c>
      <c r="H162">
        <v>0</v>
      </c>
      <c r="I162" t="s">
        <v>16</v>
      </c>
      <c r="J162">
        <v>48</v>
      </c>
      <c r="K162">
        <v>40</v>
      </c>
      <c r="L162">
        <v>0</v>
      </c>
      <c r="M162">
        <v>4</v>
      </c>
      <c r="N162">
        <v>6.5</v>
      </c>
      <c r="O162">
        <v>1.79</v>
      </c>
      <c r="P162" t="s">
        <v>367</v>
      </c>
      <c r="BA162">
        <v>161</v>
      </c>
      <c r="BB162">
        <v>0</v>
      </c>
      <c r="BD162" t="s">
        <v>1109</v>
      </c>
      <c r="BG162" t="s">
        <v>1598</v>
      </c>
      <c r="BJ162">
        <v>0</v>
      </c>
      <c r="BK162" t="s">
        <v>1646</v>
      </c>
      <c r="BL162" t="s">
        <v>1518</v>
      </c>
      <c r="BM162">
        <v>0</v>
      </c>
      <c r="BN162">
        <v>0</v>
      </c>
      <c r="BO162">
        <v>1</v>
      </c>
      <c r="BU162" t="s">
        <v>1646</v>
      </c>
    </row>
    <row r="163" spans="1:73" x14ac:dyDescent="0.25">
      <c r="A163" t="s">
        <v>13</v>
      </c>
      <c r="B163" t="s">
        <v>368</v>
      </c>
      <c r="C163" t="s">
        <v>89</v>
      </c>
      <c r="D163">
        <v>480</v>
      </c>
      <c r="E163">
        <v>4</v>
      </c>
      <c r="F163">
        <v>11000</v>
      </c>
      <c r="G163">
        <v>50</v>
      </c>
      <c r="H163">
        <v>0</v>
      </c>
      <c r="I163" t="s">
        <v>16</v>
      </c>
      <c r="J163">
        <v>48</v>
      </c>
      <c r="K163">
        <v>38</v>
      </c>
      <c r="L163">
        <v>0</v>
      </c>
      <c r="M163">
        <v>4.5</v>
      </c>
      <c r="N163">
        <v>5.5</v>
      </c>
      <c r="O163">
        <v>1.79</v>
      </c>
      <c r="P163" t="s">
        <v>369</v>
      </c>
      <c r="BA163">
        <v>162</v>
      </c>
      <c r="BB163">
        <v>0</v>
      </c>
      <c r="BC163" t="s">
        <v>1469</v>
      </c>
      <c r="BD163" t="s">
        <v>1110</v>
      </c>
      <c r="BG163" t="s">
        <v>1598</v>
      </c>
      <c r="BJ163">
        <v>0</v>
      </c>
      <c r="BK163" t="s">
        <v>1647</v>
      </c>
      <c r="BL163" t="s">
        <v>1518</v>
      </c>
      <c r="BM163">
        <v>0</v>
      </c>
      <c r="BN163">
        <v>0</v>
      </c>
      <c r="BO163">
        <v>1</v>
      </c>
      <c r="BU163" t="s">
        <v>1647</v>
      </c>
    </row>
    <row r="164" spans="1:73" x14ac:dyDescent="0.25">
      <c r="A164" t="s">
        <v>13</v>
      </c>
      <c r="B164" t="s">
        <v>370</v>
      </c>
      <c r="C164" t="s">
        <v>61</v>
      </c>
      <c r="D164">
        <v>500</v>
      </c>
      <c r="E164">
        <v>6</v>
      </c>
      <c r="F164">
        <v>3300</v>
      </c>
      <c r="G164">
        <v>50</v>
      </c>
      <c r="H164">
        <v>1</v>
      </c>
      <c r="I164" t="s">
        <v>16</v>
      </c>
      <c r="J164">
        <v>54</v>
      </c>
      <c r="K164">
        <v>40</v>
      </c>
      <c r="L164">
        <v>0</v>
      </c>
      <c r="M164">
        <v>4</v>
      </c>
      <c r="N164">
        <v>2.5</v>
      </c>
      <c r="O164">
        <v>1.79</v>
      </c>
      <c r="P164" t="s">
        <v>371</v>
      </c>
      <c r="BA164">
        <v>163</v>
      </c>
      <c r="BB164">
        <v>0</v>
      </c>
      <c r="BC164" t="s">
        <v>1469</v>
      </c>
      <c r="BD164" t="s">
        <v>1111</v>
      </c>
      <c r="BG164" t="s">
        <v>1598</v>
      </c>
      <c r="BJ164">
        <v>0</v>
      </c>
      <c r="BK164" t="s">
        <v>1648</v>
      </c>
      <c r="BL164" t="s">
        <v>1518</v>
      </c>
      <c r="BM164">
        <v>0</v>
      </c>
      <c r="BN164">
        <v>0</v>
      </c>
      <c r="BO164">
        <v>1</v>
      </c>
      <c r="BU164" t="s">
        <v>1648</v>
      </c>
    </row>
    <row r="165" spans="1:73" x14ac:dyDescent="0.25">
      <c r="A165" t="s">
        <v>13</v>
      </c>
      <c r="B165" t="s">
        <v>372</v>
      </c>
      <c r="C165" t="s">
        <v>80</v>
      </c>
      <c r="D165">
        <v>650</v>
      </c>
      <c r="E165">
        <v>2</v>
      </c>
      <c r="F165">
        <v>3300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4.5</v>
      </c>
      <c r="N165">
        <v>8</v>
      </c>
      <c r="O165">
        <v>1.79</v>
      </c>
      <c r="P165" t="s">
        <v>373</v>
      </c>
      <c r="BA165">
        <v>164</v>
      </c>
      <c r="BB165">
        <v>0</v>
      </c>
      <c r="BD165" t="s">
        <v>1112</v>
      </c>
      <c r="BG165" t="s">
        <v>1598</v>
      </c>
      <c r="BJ165">
        <v>0</v>
      </c>
      <c r="BK165" t="s">
        <v>1649</v>
      </c>
      <c r="BL165" t="s">
        <v>1511</v>
      </c>
      <c r="BM165">
        <v>1</v>
      </c>
      <c r="BN165">
        <v>0</v>
      </c>
      <c r="BO165">
        <v>0</v>
      </c>
      <c r="BQ165" t="s">
        <v>1649</v>
      </c>
    </row>
    <row r="166" spans="1:73" x14ac:dyDescent="0.25">
      <c r="A166" t="s">
        <v>13</v>
      </c>
      <c r="B166" t="s">
        <v>374</v>
      </c>
      <c r="C166" t="s">
        <v>80</v>
      </c>
      <c r="D166">
        <v>500</v>
      </c>
      <c r="E166">
        <v>2</v>
      </c>
      <c r="F166">
        <v>525</v>
      </c>
      <c r="G166">
        <v>50</v>
      </c>
      <c r="H166">
        <v>0</v>
      </c>
      <c r="I166" t="s">
        <v>16</v>
      </c>
      <c r="J166">
        <v>48</v>
      </c>
      <c r="K166">
        <v>40</v>
      </c>
      <c r="L166">
        <v>0</v>
      </c>
      <c r="M166">
        <v>4.5</v>
      </c>
      <c r="N166">
        <v>8</v>
      </c>
      <c r="O166">
        <v>1.79</v>
      </c>
      <c r="P166" t="s">
        <v>375</v>
      </c>
      <c r="BA166">
        <v>165</v>
      </c>
      <c r="BB166">
        <v>0</v>
      </c>
      <c r="BC166" t="s">
        <v>1471</v>
      </c>
      <c r="BD166" t="s">
        <v>1113</v>
      </c>
      <c r="BH166" t="s">
        <v>1599</v>
      </c>
      <c r="BJ166">
        <v>0</v>
      </c>
      <c r="BK166" t="s">
        <v>1650</v>
      </c>
      <c r="BL166" t="s">
        <v>1518</v>
      </c>
      <c r="BM166">
        <v>0</v>
      </c>
      <c r="BN166">
        <v>0</v>
      </c>
      <c r="BO166">
        <v>1</v>
      </c>
      <c r="BU166" t="s">
        <v>1650</v>
      </c>
    </row>
    <row r="167" spans="1:73" x14ac:dyDescent="0.25">
      <c r="A167" t="s">
        <v>13</v>
      </c>
      <c r="B167" t="s">
        <v>376</v>
      </c>
      <c r="C167" t="s">
        <v>89</v>
      </c>
      <c r="D167">
        <v>850</v>
      </c>
      <c r="E167">
        <v>4</v>
      </c>
      <c r="F167">
        <v>690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4</v>
      </c>
      <c r="N167">
        <v>5.7</v>
      </c>
      <c r="O167">
        <v>1.79</v>
      </c>
      <c r="P167" t="s">
        <v>377</v>
      </c>
      <c r="BA167">
        <v>166</v>
      </c>
      <c r="BB167">
        <v>0.2</v>
      </c>
      <c r="BC167" t="s">
        <v>1471</v>
      </c>
      <c r="BD167" t="s">
        <v>1114</v>
      </c>
      <c r="BJ167">
        <v>0</v>
      </c>
      <c r="BK167" t="s">
        <v>1464</v>
      </c>
      <c r="BL167" t="s">
        <v>1518</v>
      </c>
      <c r="BM167">
        <v>0</v>
      </c>
      <c r="BN167">
        <v>0</v>
      </c>
      <c r="BO167">
        <v>1</v>
      </c>
      <c r="BU167" t="s">
        <v>1464</v>
      </c>
    </row>
    <row r="168" spans="1:73" x14ac:dyDescent="0.25">
      <c r="A168" t="s">
        <v>13</v>
      </c>
      <c r="B168" t="s">
        <v>378</v>
      </c>
      <c r="C168" t="s">
        <v>73</v>
      </c>
      <c r="D168">
        <v>750</v>
      </c>
      <c r="E168">
        <v>4</v>
      </c>
      <c r="F168">
        <v>3300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</v>
      </c>
      <c r="N168">
        <v>3</v>
      </c>
      <c r="O168">
        <v>1.79</v>
      </c>
      <c r="P168" t="s">
        <v>379</v>
      </c>
      <c r="BA168">
        <v>167</v>
      </c>
      <c r="BB168">
        <v>5</v>
      </c>
      <c r="BD168" t="s">
        <v>1651</v>
      </c>
      <c r="BJ168">
        <v>0</v>
      </c>
      <c r="BK168" t="s">
        <v>1465</v>
      </c>
      <c r="BL168" t="s">
        <v>1515</v>
      </c>
      <c r="BM168">
        <v>0</v>
      </c>
      <c r="BN168">
        <v>1</v>
      </c>
      <c r="BO168">
        <v>0</v>
      </c>
      <c r="BS168" t="s">
        <v>1465</v>
      </c>
    </row>
    <row r="169" spans="1:73" x14ac:dyDescent="0.25">
      <c r="A169" t="s">
        <v>13</v>
      </c>
      <c r="B169" t="s">
        <v>380</v>
      </c>
      <c r="C169" t="s">
        <v>381</v>
      </c>
      <c r="D169">
        <v>500</v>
      </c>
      <c r="E169">
        <v>2</v>
      </c>
      <c r="F169">
        <v>11000</v>
      </c>
      <c r="G169">
        <v>50</v>
      </c>
      <c r="H169">
        <v>0</v>
      </c>
      <c r="I169" t="s">
        <v>16</v>
      </c>
      <c r="J169">
        <v>48</v>
      </c>
      <c r="K169">
        <v>40</v>
      </c>
      <c r="L169">
        <v>0</v>
      </c>
      <c r="M169">
        <v>3.5</v>
      </c>
      <c r="N169">
        <v>4.5</v>
      </c>
      <c r="O169">
        <v>1.79</v>
      </c>
      <c r="P169" t="s">
        <v>382</v>
      </c>
      <c r="BA169">
        <v>168</v>
      </c>
      <c r="BB169">
        <v>1.25</v>
      </c>
      <c r="BC169" t="s">
        <v>1471</v>
      </c>
      <c r="BD169" t="s">
        <v>1115</v>
      </c>
      <c r="BJ169">
        <v>0</v>
      </c>
      <c r="BK169" t="s">
        <v>1652</v>
      </c>
      <c r="BL169" t="s">
        <v>1518</v>
      </c>
      <c r="BM169">
        <v>0</v>
      </c>
      <c r="BN169">
        <v>0</v>
      </c>
      <c r="BO169">
        <v>1</v>
      </c>
      <c r="BU169" t="s">
        <v>1652</v>
      </c>
    </row>
    <row r="170" spans="1:73" x14ac:dyDescent="0.25">
      <c r="A170" t="s">
        <v>13</v>
      </c>
      <c r="B170" t="s">
        <v>383</v>
      </c>
      <c r="C170" t="s">
        <v>61</v>
      </c>
      <c r="D170">
        <v>600</v>
      </c>
      <c r="E170">
        <v>4</v>
      </c>
      <c r="F170">
        <v>6600</v>
      </c>
      <c r="G170">
        <v>50</v>
      </c>
      <c r="H170">
        <v>0</v>
      </c>
      <c r="I170" t="s">
        <v>16</v>
      </c>
      <c r="J170">
        <v>48</v>
      </c>
      <c r="K170">
        <v>38</v>
      </c>
      <c r="L170">
        <v>0</v>
      </c>
      <c r="M170">
        <v>3</v>
      </c>
      <c r="N170">
        <v>4</v>
      </c>
      <c r="O170">
        <v>1.79</v>
      </c>
      <c r="P170" t="s">
        <v>384</v>
      </c>
      <c r="BA170">
        <v>169</v>
      </c>
      <c r="BB170">
        <v>1</v>
      </c>
      <c r="BC170" t="s">
        <v>1471</v>
      </c>
      <c r="BD170" t="s">
        <v>1116</v>
      </c>
      <c r="BJ170">
        <v>0</v>
      </c>
      <c r="BK170" t="s">
        <v>1653</v>
      </c>
      <c r="BL170" t="s">
        <v>1518</v>
      </c>
      <c r="BM170">
        <v>0</v>
      </c>
      <c r="BN170">
        <v>0</v>
      </c>
      <c r="BO170">
        <v>1</v>
      </c>
      <c r="BU170" t="s">
        <v>1653</v>
      </c>
    </row>
    <row r="171" spans="1:73" x14ac:dyDescent="0.25">
      <c r="A171" t="s">
        <v>13</v>
      </c>
      <c r="B171" t="s">
        <v>385</v>
      </c>
      <c r="C171" t="s">
        <v>38</v>
      </c>
      <c r="D171">
        <v>350</v>
      </c>
      <c r="E171">
        <v>6</v>
      </c>
      <c r="F171">
        <v>4160</v>
      </c>
      <c r="G171">
        <v>60</v>
      </c>
      <c r="H171">
        <v>0</v>
      </c>
      <c r="I171" t="s">
        <v>16</v>
      </c>
      <c r="J171">
        <v>54</v>
      </c>
      <c r="K171">
        <v>40</v>
      </c>
      <c r="L171">
        <v>0</v>
      </c>
      <c r="M171">
        <v>4</v>
      </c>
      <c r="N171">
        <v>2</v>
      </c>
      <c r="O171">
        <v>1.79</v>
      </c>
      <c r="P171" t="s">
        <v>386</v>
      </c>
      <c r="BA171">
        <v>170</v>
      </c>
      <c r="BB171">
        <v>0.75</v>
      </c>
      <c r="BC171" t="s">
        <v>1471</v>
      </c>
      <c r="BD171" t="s">
        <v>1117</v>
      </c>
      <c r="BJ171">
        <v>0</v>
      </c>
      <c r="BK171" t="s">
        <v>1654</v>
      </c>
      <c r="BL171" t="s">
        <v>1518</v>
      </c>
      <c r="BM171">
        <v>0</v>
      </c>
      <c r="BN171">
        <v>0</v>
      </c>
      <c r="BO171">
        <v>1</v>
      </c>
      <c r="BU171" t="s">
        <v>1654</v>
      </c>
    </row>
    <row r="172" spans="1:73" x14ac:dyDescent="0.25">
      <c r="A172" t="s">
        <v>13</v>
      </c>
      <c r="B172" t="s">
        <v>387</v>
      </c>
      <c r="C172" t="s">
        <v>89</v>
      </c>
      <c r="D172">
        <v>470</v>
      </c>
      <c r="E172">
        <v>6</v>
      </c>
      <c r="F172">
        <v>11000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3</v>
      </c>
      <c r="N172">
        <v>2</v>
      </c>
      <c r="O172">
        <v>1.79</v>
      </c>
      <c r="P172" t="s">
        <v>388</v>
      </c>
      <c r="BA172">
        <v>171</v>
      </c>
      <c r="BB172">
        <v>0.5</v>
      </c>
      <c r="BC172" t="s">
        <v>1471</v>
      </c>
      <c r="BD172" t="s">
        <v>1118</v>
      </c>
      <c r="BJ172">
        <v>0</v>
      </c>
      <c r="BK172" t="s">
        <v>1655</v>
      </c>
      <c r="BL172" t="s">
        <v>1518</v>
      </c>
      <c r="BM172">
        <v>0</v>
      </c>
      <c r="BN172">
        <v>0</v>
      </c>
      <c r="BO172">
        <v>1</v>
      </c>
      <c r="BU172" t="s">
        <v>1655</v>
      </c>
    </row>
    <row r="173" spans="1:73" x14ac:dyDescent="0.25">
      <c r="A173" t="s">
        <v>13</v>
      </c>
      <c r="B173" t="s">
        <v>389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1.2396</v>
      </c>
      <c r="M173">
        <v>5</v>
      </c>
      <c r="N173">
        <v>4</v>
      </c>
      <c r="O173">
        <v>1.79</v>
      </c>
      <c r="P173" t="s">
        <v>390</v>
      </c>
      <c r="BA173">
        <v>172</v>
      </c>
      <c r="BB173">
        <v>0.25</v>
      </c>
      <c r="BC173" t="s">
        <v>1471</v>
      </c>
      <c r="BD173" t="s">
        <v>1119</v>
      </c>
      <c r="BJ173">
        <v>0</v>
      </c>
      <c r="BK173" t="s">
        <v>1656</v>
      </c>
      <c r="BL173" t="s">
        <v>1518</v>
      </c>
      <c r="BM173">
        <v>0</v>
      </c>
      <c r="BN173">
        <v>0</v>
      </c>
      <c r="BO173">
        <v>1</v>
      </c>
      <c r="BU173" t="s">
        <v>1656</v>
      </c>
    </row>
    <row r="174" spans="1:73" x14ac:dyDescent="0.25">
      <c r="A174" t="s">
        <v>13</v>
      </c>
      <c r="B174" t="s">
        <v>391</v>
      </c>
      <c r="C174" t="s">
        <v>136</v>
      </c>
      <c r="D174">
        <v>700</v>
      </c>
      <c r="E174">
        <v>6</v>
      </c>
      <c r="F174">
        <v>6600</v>
      </c>
      <c r="G174">
        <v>50</v>
      </c>
      <c r="H174">
        <v>0</v>
      </c>
      <c r="I174" t="s">
        <v>16</v>
      </c>
      <c r="J174">
        <v>72</v>
      </c>
      <c r="K174">
        <v>54</v>
      </c>
      <c r="L174">
        <v>0</v>
      </c>
      <c r="M174">
        <v>5</v>
      </c>
      <c r="N174">
        <v>4</v>
      </c>
      <c r="O174">
        <v>1.79</v>
      </c>
      <c r="P174" t="s">
        <v>392</v>
      </c>
      <c r="BA174">
        <v>173</v>
      </c>
      <c r="BB174">
        <v>3</v>
      </c>
      <c r="BD174" t="s">
        <v>1120</v>
      </c>
      <c r="BJ174">
        <v>0</v>
      </c>
      <c r="BK174" t="s">
        <v>1657</v>
      </c>
      <c r="BL174" t="s">
        <v>1515</v>
      </c>
      <c r="BM174">
        <v>0</v>
      </c>
      <c r="BN174">
        <v>1</v>
      </c>
      <c r="BO174">
        <v>0</v>
      </c>
      <c r="BS174" t="s">
        <v>1657</v>
      </c>
    </row>
    <row r="175" spans="1:73" x14ac:dyDescent="0.25">
      <c r="A175" t="s">
        <v>13</v>
      </c>
      <c r="B175" t="s">
        <v>393</v>
      </c>
      <c r="C175" t="s">
        <v>38</v>
      </c>
      <c r="D175">
        <v>135</v>
      </c>
      <c r="E175">
        <v>8</v>
      </c>
      <c r="F175">
        <v>525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5</v>
      </c>
      <c r="N175">
        <v>0.5</v>
      </c>
      <c r="O175">
        <v>2.8534604799999999</v>
      </c>
      <c r="P175" t="s">
        <v>394</v>
      </c>
      <c r="BA175">
        <v>174</v>
      </c>
      <c r="BB175">
        <v>1</v>
      </c>
      <c r="BC175" t="s">
        <v>1471</v>
      </c>
      <c r="BD175" t="s">
        <v>1121</v>
      </c>
      <c r="BJ175">
        <v>0</v>
      </c>
      <c r="BK175" t="s">
        <v>1658</v>
      </c>
      <c r="BL175" t="s">
        <v>1518</v>
      </c>
      <c r="BM175">
        <v>0</v>
      </c>
      <c r="BN175">
        <v>0</v>
      </c>
      <c r="BO175">
        <v>1</v>
      </c>
      <c r="BU175" t="s">
        <v>1658</v>
      </c>
    </row>
    <row r="176" spans="1:73" x14ac:dyDescent="0.25">
      <c r="A176" t="s">
        <v>46</v>
      </c>
      <c r="B176" t="s">
        <v>395</v>
      </c>
      <c r="C176" t="s">
        <v>80</v>
      </c>
      <c r="D176">
        <v>500</v>
      </c>
      <c r="E176">
        <v>2</v>
      </c>
      <c r="F176">
        <v>6600</v>
      </c>
      <c r="G176">
        <v>50</v>
      </c>
      <c r="H176">
        <v>0</v>
      </c>
      <c r="I176" t="s">
        <v>16</v>
      </c>
      <c r="J176">
        <v>48</v>
      </c>
      <c r="K176">
        <v>40</v>
      </c>
      <c r="L176">
        <v>0</v>
      </c>
      <c r="M176">
        <v>3</v>
      </c>
      <c r="N176">
        <v>8</v>
      </c>
      <c r="O176">
        <v>1.79</v>
      </c>
      <c r="P176" t="s">
        <v>396</v>
      </c>
      <c r="BA176">
        <v>175</v>
      </c>
      <c r="BB176">
        <v>0.85</v>
      </c>
      <c r="BC176" t="s">
        <v>1471</v>
      </c>
      <c r="BD176" t="s">
        <v>1122</v>
      </c>
      <c r="BJ176">
        <v>0</v>
      </c>
      <c r="BK176" t="s">
        <v>1659</v>
      </c>
      <c r="BL176" t="s">
        <v>1518</v>
      </c>
      <c r="BM176">
        <v>0</v>
      </c>
      <c r="BN176">
        <v>0</v>
      </c>
      <c r="BO176">
        <v>1</v>
      </c>
      <c r="BU176" t="s">
        <v>1659</v>
      </c>
    </row>
    <row r="177" spans="1:73" x14ac:dyDescent="0.25">
      <c r="A177" t="s">
        <v>13</v>
      </c>
      <c r="B177" t="s">
        <v>397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36</v>
      </c>
      <c r="L177">
        <v>1.3187</v>
      </c>
      <c r="M177">
        <v>5</v>
      </c>
      <c r="N177">
        <v>3.5</v>
      </c>
      <c r="O177">
        <v>1.79</v>
      </c>
      <c r="P177" t="s">
        <v>398</v>
      </c>
      <c r="BA177">
        <v>176</v>
      </c>
      <c r="BB177">
        <v>0.75</v>
      </c>
      <c r="BC177" t="s">
        <v>1471</v>
      </c>
      <c r="BD177" t="s">
        <v>1123</v>
      </c>
      <c r="BJ177">
        <v>0</v>
      </c>
      <c r="BK177" t="s">
        <v>1660</v>
      </c>
      <c r="BL177" t="s">
        <v>1518</v>
      </c>
      <c r="BM177">
        <v>0</v>
      </c>
      <c r="BN177">
        <v>0</v>
      </c>
      <c r="BO177">
        <v>1</v>
      </c>
      <c r="BU177" t="s">
        <v>1660</v>
      </c>
    </row>
    <row r="178" spans="1:73" x14ac:dyDescent="0.25">
      <c r="A178" t="s">
        <v>13</v>
      </c>
      <c r="B178" t="s">
        <v>399</v>
      </c>
      <c r="C178" t="s">
        <v>146</v>
      </c>
      <c r="D178">
        <v>450</v>
      </c>
      <c r="E178">
        <v>4</v>
      </c>
      <c r="F178">
        <v>3300</v>
      </c>
      <c r="G178">
        <v>50</v>
      </c>
      <c r="H178">
        <v>0</v>
      </c>
      <c r="I178" t="s">
        <v>16</v>
      </c>
      <c r="J178">
        <v>48</v>
      </c>
      <c r="K178">
        <v>38</v>
      </c>
      <c r="L178">
        <v>0</v>
      </c>
      <c r="M178">
        <v>5</v>
      </c>
      <c r="N178">
        <v>2</v>
      </c>
      <c r="O178">
        <v>1.79</v>
      </c>
      <c r="P178" t="s">
        <v>400</v>
      </c>
      <c r="BA178">
        <v>177</v>
      </c>
      <c r="BB178">
        <v>0</v>
      </c>
      <c r="BC178" t="s">
        <v>1471</v>
      </c>
      <c r="BD178" t="s">
        <v>1124</v>
      </c>
      <c r="BJ178">
        <v>0</v>
      </c>
      <c r="BK178" t="s">
        <v>1661</v>
      </c>
      <c r="BL178" t="s">
        <v>1518</v>
      </c>
      <c r="BM178">
        <v>0</v>
      </c>
      <c r="BN178">
        <v>0</v>
      </c>
      <c r="BO178">
        <v>1</v>
      </c>
      <c r="BU178" t="s">
        <v>1661</v>
      </c>
    </row>
    <row r="179" spans="1:73" x14ac:dyDescent="0.25">
      <c r="A179" t="s">
        <v>13</v>
      </c>
      <c r="B179" t="s">
        <v>401</v>
      </c>
      <c r="C179" t="s">
        <v>73</v>
      </c>
      <c r="D179">
        <v>600</v>
      </c>
      <c r="E179">
        <v>6</v>
      </c>
      <c r="F179">
        <v>3300</v>
      </c>
      <c r="G179">
        <v>50</v>
      </c>
      <c r="H179">
        <v>0</v>
      </c>
      <c r="I179" t="s">
        <v>16</v>
      </c>
      <c r="J179">
        <v>54</v>
      </c>
      <c r="K179">
        <v>42</v>
      </c>
      <c r="L179">
        <v>1.26</v>
      </c>
      <c r="M179">
        <v>4</v>
      </c>
      <c r="N179">
        <v>2.5</v>
      </c>
      <c r="O179">
        <v>1.79</v>
      </c>
      <c r="P179" t="s">
        <v>402</v>
      </c>
      <c r="BA179">
        <v>178</v>
      </c>
      <c r="BB179">
        <v>0</v>
      </c>
      <c r="BC179" t="s">
        <v>1471</v>
      </c>
      <c r="BD179" t="s">
        <v>1125</v>
      </c>
      <c r="BJ179">
        <v>0</v>
      </c>
      <c r="BK179" t="s">
        <v>1662</v>
      </c>
      <c r="BL179" t="s">
        <v>1518</v>
      </c>
      <c r="BM179">
        <v>0</v>
      </c>
      <c r="BN179">
        <v>0</v>
      </c>
      <c r="BO179">
        <v>1</v>
      </c>
      <c r="BU179" t="s">
        <v>1662</v>
      </c>
    </row>
    <row r="180" spans="1:73" x14ac:dyDescent="0.25">
      <c r="A180" t="s">
        <v>13</v>
      </c>
      <c r="B180" t="s">
        <v>403</v>
      </c>
      <c r="C180" t="s">
        <v>404</v>
      </c>
      <c r="D180">
        <v>630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4.5</v>
      </c>
      <c r="N180">
        <v>8</v>
      </c>
      <c r="O180">
        <v>1.79</v>
      </c>
      <c r="P180" t="s">
        <v>405</v>
      </c>
      <c r="BA180">
        <v>179</v>
      </c>
      <c r="BB180">
        <v>0</v>
      </c>
      <c r="BC180" t="s">
        <v>1471</v>
      </c>
      <c r="BD180" t="s">
        <v>1126</v>
      </c>
      <c r="BJ180">
        <v>0</v>
      </c>
      <c r="BK180" t="s">
        <v>1663</v>
      </c>
      <c r="BL180" t="s">
        <v>1518</v>
      </c>
      <c r="BM180">
        <v>0</v>
      </c>
      <c r="BN180">
        <v>0</v>
      </c>
      <c r="BO180">
        <v>1</v>
      </c>
      <c r="BU180" t="s">
        <v>1663</v>
      </c>
    </row>
    <row r="181" spans="1:73" x14ac:dyDescent="0.25">
      <c r="A181" t="s">
        <v>13</v>
      </c>
      <c r="B181" t="s">
        <v>406</v>
      </c>
      <c r="C181" t="s">
        <v>49</v>
      </c>
      <c r="D181">
        <v>250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4</v>
      </c>
      <c r="N181">
        <v>6.5</v>
      </c>
      <c r="O181">
        <v>1.79</v>
      </c>
      <c r="P181" t="s">
        <v>407</v>
      </c>
      <c r="BA181">
        <v>180</v>
      </c>
      <c r="BB181">
        <v>1</v>
      </c>
      <c r="BD181" t="s">
        <v>1206</v>
      </c>
      <c r="BJ181">
        <v>0</v>
      </c>
      <c r="BK181" t="s">
        <v>1664</v>
      </c>
      <c r="BL181" t="s">
        <v>1515</v>
      </c>
      <c r="BM181">
        <v>0</v>
      </c>
      <c r="BN181">
        <v>1</v>
      </c>
      <c r="BO181">
        <v>0</v>
      </c>
      <c r="BS181" t="s">
        <v>1664</v>
      </c>
    </row>
    <row r="182" spans="1:73" x14ac:dyDescent="0.25">
      <c r="A182" t="s">
        <v>13</v>
      </c>
      <c r="B182" t="s">
        <v>368</v>
      </c>
      <c r="C182" t="s">
        <v>89</v>
      </c>
      <c r="D182">
        <v>600</v>
      </c>
      <c r="E182">
        <v>4</v>
      </c>
      <c r="F182">
        <v>10000</v>
      </c>
      <c r="G182">
        <v>50</v>
      </c>
      <c r="H182">
        <v>0</v>
      </c>
      <c r="I182" t="s">
        <v>16</v>
      </c>
      <c r="J182">
        <v>48</v>
      </c>
      <c r="K182">
        <v>38</v>
      </c>
      <c r="L182">
        <v>0</v>
      </c>
      <c r="M182">
        <v>4.5</v>
      </c>
      <c r="N182">
        <v>4.5</v>
      </c>
      <c r="O182">
        <v>1.79</v>
      </c>
      <c r="P182" t="s">
        <v>408</v>
      </c>
      <c r="BA182">
        <v>181</v>
      </c>
      <c r="BB182">
        <v>0.90000000099999999</v>
      </c>
      <c r="BC182" t="s">
        <v>1471</v>
      </c>
      <c r="BD182" t="s">
        <v>1127</v>
      </c>
      <c r="BJ182">
        <v>0</v>
      </c>
      <c r="BK182" t="s">
        <v>1665</v>
      </c>
      <c r="BL182" t="s">
        <v>1518</v>
      </c>
      <c r="BM182">
        <v>0</v>
      </c>
      <c r="BN182">
        <v>0</v>
      </c>
      <c r="BO182">
        <v>1</v>
      </c>
      <c r="BU182" t="s">
        <v>1665</v>
      </c>
    </row>
    <row r="183" spans="1:73" x14ac:dyDescent="0.25">
      <c r="A183" t="s">
        <v>13</v>
      </c>
      <c r="B183" t="s">
        <v>409</v>
      </c>
      <c r="C183" t="s">
        <v>56</v>
      </c>
      <c r="D183">
        <v>390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36</v>
      </c>
      <c r="L183">
        <v>1.06</v>
      </c>
      <c r="M183">
        <v>4</v>
      </c>
      <c r="N183">
        <v>2</v>
      </c>
      <c r="O183">
        <v>1.79</v>
      </c>
      <c r="P183" t="s">
        <v>410</v>
      </c>
      <c r="BA183">
        <v>182</v>
      </c>
      <c r="BB183">
        <v>100</v>
      </c>
      <c r="BC183" t="s">
        <v>1478</v>
      </c>
      <c r="BD183" t="s">
        <v>1128</v>
      </c>
      <c r="BJ183">
        <v>0</v>
      </c>
      <c r="BK183" t="s">
        <v>1666</v>
      </c>
      <c r="BL183" t="s">
        <v>1518</v>
      </c>
      <c r="BM183">
        <v>0</v>
      </c>
      <c r="BN183">
        <v>0</v>
      </c>
      <c r="BO183">
        <v>1</v>
      </c>
      <c r="BU183" t="s">
        <v>1666</v>
      </c>
    </row>
    <row r="184" spans="1:73" x14ac:dyDescent="0.25">
      <c r="A184" t="s">
        <v>13</v>
      </c>
      <c r="B184" t="s">
        <v>305</v>
      </c>
      <c r="C184" t="s">
        <v>301</v>
      </c>
      <c r="D184">
        <v>900</v>
      </c>
      <c r="E184">
        <v>4</v>
      </c>
      <c r="F184">
        <v>660</v>
      </c>
      <c r="G184">
        <v>50</v>
      </c>
      <c r="H184">
        <v>1</v>
      </c>
      <c r="I184" t="s">
        <v>16</v>
      </c>
      <c r="J184">
        <v>48</v>
      </c>
      <c r="K184">
        <v>38</v>
      </c>
      <c r="L184">
        <v>0</v>
      </c>
      <c r="M184">
        <v>4</v>
      </c>
      <c r="N184">
        <v>10</v>
      </c>
      <c r="O184">
        <v>1.79</v>
      </c>
      <c r="P184" t="s">
        <v>411</v>
      </c>
      <c r="BA184">
        <v>183</v>
      </c>
      <c r="BB184">
        <v>0.15</v>
      </c>
      <c r="BC184" t="s">
        <v>1471</v>
      </c>
      <c r="BD184" t="s">
        <v>1129</v>
      </c>
      <c r="BJ184">
        <v>0</v>
      </c>
      <c r="BK184" t="s">
        <v>1667</v>
      </c>
      <c r="BL184" t="s">
        <v>1518</v>
      </c>
      <c r="BM184">
        <v>0</v>
      </c>
      <c r="BN184">
        <v>0</v>
      </c>
      <c r="BO184">
        <v>1</v>
      </c>
      <c r="BU184" t="s">
        <v>1667</v>
      </c>
    </row>
    <row r="185" spans="1:73" x14ac:dyDescent="0.25">
      <c r="A185" t="s">
        <v>13</v>
      </c>
      <c r="B185" t="s">
        <v>412</v>
      </c>
      <c r="C185" t="s">
        <v>44</v>
      </c>
      <c r="D185">
        <v>375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3</v>
      </c>
      <c r="N185">
        <v>5</v>
      </c>
      <c r="O185">
        <v>1.79</v>
      </c>
      <c r="P185" t="s">
        <v>413</v>
      </c>
      <c r="BA185">
        <v>184</v>
      </c>
      <c r="BB185">
        <v>0.02</v>
      </c>
      <c r="BC185" t="s">
        <v>1471</v>
      </c>
      <c r="BD185" t="s">
        <v>1130</v>
      </c>
      <c r="BJ185">
        <v>0</v>
      </c>
      <c r="BK185" t="s">
        <v>1668</v>
      </c>
      <c r="BL185" t="s">
        <v>1518</v>
      </c>
      <c r="BM185">
        <v>0</v>
      </c>
      <c r="BN185">
        <v>0</v>
      </c>
      <c r="BO185">
        <v>1</v>
      </c>
      <c r="BU185" t="s">
        <v>1668</v>
      </c>
    </row>
    <row r="186" spans="1:73" x14ac:dyDescent="0.25">
      <c r="A186" t="s">
        <v>13</v>
      </c>
      <c r="B186" t="s">
        <v>128</v>
      </c>
      <c r="C186" t="s">
        <v>15</v>
      </c>
      <c r="D186">
        <v>550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4</v>
      </c>
      <c r="N186">
        <v>2</v>
      </c>
      <c r="O186">
        <v>1.79</v>
      </c>
      <c r="P186" t="s">
        <v>1830</v>
      </c>
      <c r="BA186">
        <v>185</v>
      </c>
      <c r="BB186">
        <v>9.1827360000000004E-3</v>
      </c>
      <c r="BC186" t="s">
        <v>1471</v>
      </c>
      <c r="BD186" t="s">
        <v>1131</v>
      </c>
      <c r="BE186">
        <v>0.1</v>
      </c>
      <c r="BJ186">
        <v>0</v>
      </c>
      <c r="BK186" t="s">
        <v>1669</v>
      </c>
      <c r="BL186" t="s">
        <v>1518</v>
      </c>
      <c r="BM186">
        <v>0</v>
      </c>
      <c r="BN186">
        <v>0</v>
      </c>
      <c r="BO186">
        <v>1</v>
      </c>
      <c r="BU186" t="s">
        <v>1669</v>
      </c>
    </row>
    <row r="187" spans="1:73" x14ac:dyDescent="0.25">
      <c r="A187" t="s">
        <v>21</v>
      </c>
      <c r="B187" t="s">
        <v>22</v>
      </c>
      <c r="C187" t="s">
        <v>23</v>
      </c>
      <c r="D187">
        <v>185</v>
      </c>
      <c r="E187">
        <v>4</v>
      </c>
      <c r="F187">
        <v>6600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3</v>
      </c>
      <c r="N187">
        <v>1</v>
      </c>
      <c r="O187">
        <v>1.79</v>
      </c>
      <c r="P187" t="s">
        <v>1838</v>
      </c>
      <c r="BA187">
        <v>186</v>
      </c>
      <c r="BB187">
        <v>3.6730946E-2</v>
      </c>
      <c r="BC187" t="s">
        <v>1471</v>
      </c>
      <c r="BD187" t="s">
        <v>1132</v>
      </c>
      <c r="BE187">
        <v>0.2</v>
      </c>
      <c r="BJ187">
        <v>0</v>
      </c>
      <c r="BK187" t="s">
        <v>1670</v>
      </c>
      <c r="BL187" t="s">
        <v>1518</v>
      </c>
      <c r="BM187">
        <v>0</v>
      </c>
      <c r="BN187">
        <v>0</v>
      </c>
      <c r="BO187">
        <v>1</v>
      </c>
      <c r="BU187" t="s">
        <v>1670</v>
      </c>
    </row>
    <row r="188" spans="1:73" x14ac:dyDescent="0.25">
      <c r="A188" t="s">
        <v>13</v>
      </c>
      <c r="B188" t="s">
        <v>18</v>
      </c>
      <c r="C188" t="s">
        <v>19</v>
      </c>
      <c r="D188">
        <v>400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1.3169999999999999</v>
      </c>
      <c r="M188">
        <v>5</v>
      </c>
      <c r="N188">
        <v>3.5</v>
      </c>
      <c r="O188">
        <v>1.79</v>
      </c>
      <c r="P188" t="s">
        <v>1771</v>
      </c>
      <c r="BA188">
        <v>187</v>
      </c>
      <c r="BB188">
        <v>8.2644627999999998E-2</v>
      </c>
      <c r="BC188" t="s">
        <v>1471</v>
      </c>
      <c r="BD188" t="s">
        <v>1133</v>
      </c>
      <c r="BE188">
        <v>0.3</v>
      </c>
      <c r="BJ188">
        <v>0</v>
      </c>
      <c r="BK188" t="s">
        <v>1671</v>
      </c>
      <c r="BL188" t="s">
        <v>1518</v>
      </c>
      <c r="BM188">
        <v>0</v>
      </c>
      <c r="BN188">
        <v>0</v>
      </c>
      <c r="BO188">
        <v>1</v>
      </c>
      <c r="BU188" t="s">
        <v>1671</v>
      </c>
    </row>
    <row r="189" spans="1:73" x14ac:dyDescent="0.25">
      <c r="A189" t="s">
        <v>46</v>
      </c>
      <c r="B189" t="s">
        <v>1772</v>
      </c>
      <c r="C189" t="s">
        <v>26</v>
      </c>
      <c r="D189">
        <v>200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3</v>
      </c>
      <c r="N189">
        <v>3.5</v>
      </c>
      <c r="O189">
        <v>1.79</v>
      </c>
      <c r="P189" t="s">
        <v>1773</v>
      </c>
      <c r="BA189">
        <v>188</v>
      </c>
      <c r="BB189">
        <v>0.146923783</v>
      </c>
      <c r="BC189" t="s">
        <v>1471</v>
      </c>
      <c r="BD189" t="s">
        <v>1134</v>
      </c>
      <c r="BE189">
        <v>0.4</v>
      </c>
      <c r="BJ189">
        <v>0</v>
      </c>
      <c r="BK189" t="s">
        <v>1672</v>
      </c>
      <c r="BL189" t="s">
        <v>1518</v>
      </c>
      <c r="BM189">
        <v>0</v>
      </c>
      <c r="BN189">
        <v>0</v>
      </c>
      <c r="BO189">
        <v>1</v>
      </c>
      <c r="BU189" t="s">
        <v>1672</v>
      </c>
    </row>
    <row r="190" spans="1:73" x14ac:dyDescent="0.25">
      <c r="A190" t="s">
        <v>13</v>
      </c>
      <c r="B190" t="s">
        <v>14</v>
      </c>
      <c r="C190" t="s">
        <v>15</v>
      </c>
      <c r="D190">
        <v>575</v>
      </c>
      <c r="E190">
        <v>4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38</v>
      </c>
      <c r="L190">
        <v>0</v>
      </c>
      <c r="M190">
        <v>4</v>
      </c>
      <c r="N190">
        <v>5</v>
      </c>
      <c r="O190">
        <v>1.79</v>
      </c>
      <c r="P190" t="s">
        <v>1831</v>
      </c>
      <c r="BA190">
        <v>189</v>
      </c>
      <c r="BB190">
        <v>0.229568412</v>
      </c>
      <c r="BC190" t="s">
        <v>1471</v>
      </c>
      <c r="BD190" t="s">
        <v>1135</v>
      </c>
      <c r="BE190">
        <v>0.5</v>
      </c>
      <c r="BJ190">
        <v>0</v>
      </c>
      <c r="BK190" t="s">
        <v>1673</v>
      </c>
      <c r="BL190" t="s">
        <v>1518</v>
      </c>
      <c r="BM190">
        <v>0</v>
      </c>
      <c r="BN190">
        <v>0</v>
      </c>
      <c r="BO190">
        <v>1</v>
      </c>
      <c r="BU190" t="s">
        <v>1673</v>
      </c>
    </row>
    <row r="191" spans="1:73" x14ac:dyDescent="0.25">
      <c r="A191" t="s">
        <v>13</v>
      </c>
      <c r="B191" t="s">
        <v>94</v>
      </c>
      <c r="C191" t="s">
        <v>44</v>
      </c>
      <c r="D191">
        <v>410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3</v>
      </c>
      <c r="N191">
        <v>5</v>
      </c>
      <c r="O191">
        <v>1.79</v>
      </c>
      <c r="P191" t="s">
        <v>1832</v>
      </c>
      <c r="BA191">
        <v>190</v>
      </c>
      <c r="BB191">
        <v>0.33057851300000002</v>
      </c>
      <c r="BC191" t="s">
        <v>1471</v>
      </c>
      <c r="BD191" t="s">
        <v>1136</v>
      </c>
      <c r="BE191">
        <v>0.6</v>
      </c>
      <c r="BJ191">
        <v>0</v>
      </c>
      <c r="BK191" t="s">
        <v>1674</v>
      </c>
      <c r="BL191" t="s">
        <v>1518</v>
      </c>
      <c r="BM191">
        <v>0</v>
      </c>
      <c r="BN191">
        <v>0</v>
      </c>
      <c r="BO191">
        <v>1</v>
      </c>
      <c r="BU191" t="s">
        <v>1674</v>
      </c>
    </row>
    <row r="192" spans="1:73" x14ac:dyDescent="0.25">
      <c r="A192" t="s">
        <v>46</v>
      </c>
      <c r="B192" t="s">
        <v>32</v>
      </c>
      <c r="C192" t="s">
        <v>15</v>
      </c>
      <c r="D192">
        <v>450</v>
      </c>
      <c r="E192">
        <v>6</v>
      </c>
      <c r="F192">
        <v>3300</v>
      </c>
      <c r="G192">
        <v>50</v>
      </c>
      <c r="H192">
        <v>0</v>
      </c>
      <c r="I192" t="s">
        <v>16</v>
      </c>
      <c r="J192">
        <v>54</v>
      </c>
      <c r="K192">
        <v>42</v>
      </c>
      <c r="L192">
        <v>1</v>
      </c>
      <c r="M192">
        <v>3</v>
      </c>
      <c r="N192">
        <v>2</v>
      </c>
      <c r="O192">
        <v>1.79</v>
      </c>
      <c r="P192" t="s">
        <v>1788</v>
      </c>
      <c r="BA192">
        <v>191</v>
      </c>
      <c r="BB192">
        <v>0.449954087</v>
      </c>
      <c r="BC192" t="s">
        <v>1471</v>
      </c>
      <c r="BD192" t="s">
        <v>1137</v>
      </c>
      <c r="BE192">
        <v>0.7</v>
      </c>
      <c r="BJ192">
        <v>0</v>
      </c>
      <c r="BK192" t="s">
        <v>1675</v>
      </c>
      <c r="BL192" t="s">
        <v>1518</v>
      </c>
      <c r="BM192">
        <v>0</v>
      </c>
      <c r="BN192">
        <v>0</v>
      </c>
      <c r="BO192">
        <v>1</v>
      </c>
      <c r="BU192" t="s">
        <v>1675</v>
      </c>
    </row>
    <row r="193" spans="1:73" x14ac:dyDescent="0.25">
      <c r="A193" t="s">
        <v>46</v>
      </c>
      <c r="B193" t="s">
        <v>1805</v>
      </c>
      <c r="C193" t="s">
        <v>26</v>
      </c>
      <c r="D193">
        <v>300</v>
      </c>
      <c r="E193">
        <v>2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3</v>
      </c>
      <c r="N193">
        <v>3.5</v>
      </c>
      <c r="O193">
        <v>1.79</v>
      </c>
      <c r="P193" t="s">
        <v>1806</v>
      </c>
      <c r="BA193">
        <v>192</v>
      </c>
      <c r="BB193">
        <v>0.58769513399999995</v>
      </c>
      <c r="BC193" t="s">
        <v>1471</v>
      </c>
      <c r="BD193" t="s">
        <v>1138</v>
      </c>
      <c r="BE193">
        <v>0.8</v>
      </c>
      <c r="BJ193">
        <v>0</v>
      </c>
      <c r="BK193" t="s">
        <v>1676</v>
      </c>
      <c r="BL193" t="s">
        <v>1518</v>
      </c>
      <c r="BM193">
        <v>0</v>
      </c>
      <c r="BN193">
        <v>0</v>
      </c>
      <c r="BO193">
        <v>1</v>
      </c>
      <c r="BU193" t="s">
        <v>1676</v>
      </c>
    </row>
    <row r="194" spans="1:73" x14ac:dyDescent="0.25">
      <c r="A194" t="s">
        <v>46</v>
      </c>
      <c r="B194" t="s">
        <v>1762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8</v>
      </c>
      <c r="O194">
        <v>1.79</v>
      </c>
      <c r="P194" t="s">
        <v>1791</v>
      </c>
      <c r="BA194">
        <v>193</v>
      </c>
      <c r="BB194">
        <v>0.74380165399999998</v>
      </c>
      <c r="BC194" t="s">
        <v>1471</v>
      </c>
      <c r="BD194" t="s">
        <v>1139</v>
      </c>
      <c r="BE194">
        <v>0.9</v>
      </c>
      <c r="BJ194">
        <v>0</v>
      </c>
      <c r="BK194" t="s">
        <v>1677</v>
      </c>
      <c r="BL194" t="s">
        <v>1518</v>
      </c>
      <c r="BM194">
        <v>0</v>
      </c>
      <c r="BN194">
        <v>0</v>
      </c>
      <c r="BO194">
        <v>1</v>
      </c>
      <c r="BU194" t="s">
        <v>1677</v>
      </c>
    </row>
    <row r="195" spans="1:73" x14ac:dyDescent="0.25">
      <c r="A195" t="s">
        <v>46</v>
      </c>
      <c r="B195" t="s">
        <v>1762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3</v>
      </c>
      <c r="N195">
        <v>8</v>
      </c>
      <c r="O195">
        <v>1.79</v>
      </c>
      <c r="P195" t="s">
        <v>1792</v>
      </c>
      <c r="BA195">
        <v>194</v>
      </c>
      <c r="BB195">
        <v>0.82874196600000005</v>
      </c>
      <c r="BC195" t="s">
        <v>1471</v>
      </c>
      <c r="BD195" t="s">
        <v>1140</v>
      </c>
      <c r="BE195">
        <v>0.95</v>
      </c>
      <c r="BJ195">
        <v>0</v>
      </c>
      <c r="BK195" t="s">
        <v>1678</v>
      </c>
      <c r="BL195" t="s">
        <v>1518</v>
      </c>
      <c r="BM195">
        <v>0</v>
      </c>
      <c r="BN195">
        <v>0</v>
      </c>
      <c r="BO195">
        <v>1</v>
      </c>
      <c r="BU195" t="s">
        <v>1678</v>
      </c>
    </row>
    <row r="196" spans="1:73" x14ac:dyDescent="0.25">
      <c r="A196" t="s">
        <v>46</v>
      </c>
      <c r="B196" t="s">
        <v>1762</v>
      </c>
      <c r="C196" t="s">
        <v>47</v>
      </c>
      <c r="D196">
        <v>670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8</v>
      </c>
      <c r="O196">
        <v>1.79</v>
      </c>
      <c r="P196" t="s">
        <v>1833</v>
      </c>
      <c r="BA196">
        <v>195</v>
      </c>
      <c r="BB196">
        <v>0.90000000099999999</v>
      </c>
      <c r="BC196" t="s">
        <v>1471</v>
      </c>
      <c r="BD196" t="s">
        <v>1679</v>
      </c>
      <c r="BE196">
        <v>0.99</v>
      </c>
      <c r="BJ196">
        <v>0</v>
      </c>
      <c r="BK196" t="s">
        <v>1680</v>
      </c>
      <c r="BL196" t="s">
        <v>1518</v>
      </c>
      <c r="BM196">
        <v>0</v>
      </c>
      <c r="BN196">
        <v>0</v>
      </c>
      <c r="BO196">
        <v>1</v>
      </c>
      <c r="BU196" t="s">
        <v>1680</v>
      </c>
    </row>
    <row r="197" spans="1:73" x14ac:dyDescent="0.25">
      <c r="A197" t="s">
        <v>28</v>
      </c>
      <c r="B197" t="s">
        <v>143</v>
      </c>
      <c r="C197" t="s">
        <v>26</v>
      </c>
      <c r="D197">
        <v>150</v>
      </c>
      <c r="E197">
        <v>2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3.5</v>
      </c>
      <c r="O197">
        <v>1.79</v>
      </c>
      <c r="P197" t="s">
        <v>1851</v>
      </c>
      <c r="BA197">
        <v>196</v>
      </c>
      <c r="BB197">
        <v>1</v>
      </c>
      <c r="BD197" t="s">
        <v>1681</v>
      </c>
      <c r="BJ197">
        <v>0</v>
      </c>
      <c r="BK197" t="s">
        <v>1682</v>
      </c>
      <c r="BL197" t="s">
        <v>1515</v>
      </c>
      <c r="BM197">
        <v>0</v>
      </c>
      <c r="BN197">
        <v>1</v>
      </c>
      <c r="BO197">
        <v>0</v>
      </c>
      <c r="BS197" t="s">
        <v>1682</v>
      </c>
    </row>
    <row r="198" spans="1:73" x14ac:dyDescent="0.25">
      <c r="A198" t="s">
        <v>13</v>
      </c>
      <c r="B198" t="s">
        <v>138</v>
      </c>
      <c r="C198" t="s">
        <v>73</v>
      </c>
      <c r="D198">
        <v>650</v>
      </c>
      <c r="E198">
        <v>4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38</v>
      </c>
      <c r="L198">
        <v>0</v>
      </c>
      <c r="M198">
        <v>4</v>
      </c>
      <c r="N198">
        <v>3</v>
      </c>
      <c r="O198">
        <v>1.79</v>
      </c>
      <c r="P198" t="s">
        <v>1852</v>
      </c>
      <c r="BA198">
        <v>197</v>
      </c>
      <c r="BB198">
        <v>25</v>
      </c>
      <c r="BC198" t="s">
        <v>1466</v>
      </c>
      <c r="BD198" t="s">
        <v>1683</v>
      </c>
    </row>
    <row r="199" spans="1:73" x14ac:dyDescent="0.25">
      <c r="A199" t="s">
        <v>13</v>
      </c>
      <c r="B199" t="s">
        <v>130</v>
      </c>
      <c r="C199" t="s">
        <v>131</v>
      </c>
      <c r="D199">
        <v>675</v>
      </c>
      <c r="E199">
        <v>4</v>
      </c>
      <c r="F199">
        <v>6600</v>
      </c>
      <c r="G199">
        <v>50</v>
      </c>
      <c r="H199">
        <v>1</v>
      </c>
      <c r="I199" t="s">
        <v>16</v>
      </c>
      <c r="J199">
        <v>48</v>
      </c>
      <c r="K199">
        <v>38</v>
      </c>
      <c r="L199">
        <v>0</v>
      </c>
      <c r="M199">
        <v>4</v>
      </c>
      <c r="N199">
        <v>4</v>
      </c>
      <c r="O199">
        <v>1.79</v>
      </c>
      <c r="P199" t="s">
        <v>1853</v>
      </c>
      <c r="BA199">
        <v>198</v>
      </c>
      <c r="BB199">
        <v>200</v>
      </c>
      <c r="BD199" t="s">
        <v>1141</v>
      </c>
      <c r="BJ199">
        <v>0</v>
      </c>
      <c r="BK199" t="s">
        <v>1684</v>
      </c>
      <c r="BL199" t="s">
        <v>1518</v>
      </c>
      <c r="BM199">
        <v>0</v>
      </c>
      <c r="BN199">
        <v>0</v>
      </c>
      <c r="BO199">
        <v>1</v>
      </c>
      <c r="BU199" t="s">
        <v>1684</v>
      </c>
    </row>
    <row r="200" spans="1:73" x14ac:dyDescent="0.25">
      <c r="A200" t="s">
        <v>46</v>
      </c>
      <c r="B200" t="s">
        <v>1789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8</v>
      </c>
      <c r="O200">
        <v>1.79</v>
      </c>
      <c r="P200" t="s">
        <v>1793</v>
      </c>
      <c r="BA200">
        <v>199</v>
      </c>
      <c r="BB200">
        <v>20</v>
      </c>
      <c r="BD200" t="s">
        <v>1142</v>
      </c>
      <c r="BJ200">
        <v>0</v>
      </c>
      <c r="BK200" t="s">
        <v>1685</v>
      </c>
      <c r="BL200" t="s">
        <v>1518</v>
      </c>
      <c r="BM200">
        <v>0</v>
      </c>
      <c r="BN200">
        <v>0</v>
      </c>
      <c r="BO200">
        <v>1</v>
      </c>
      <c r="BU200" t="s">
        <v>1685</v>
      </c>
    </row>
    <row r="201" spans="1:73" x14ac:dyDescent="0.25">
      <c r="A201" t="s">
        <v>46</v>
      </c>
      <c r="B201" t="s">
        <v>1762</v>
      </c>
      <c r="C201" t="s">
        <v>47</v>
      </c>
      <c r="D201">
        <v>670</v>
      </c>
      <c r="E201">
        <v>2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8</v>
      </c>
      <c r="O201">
        <v>1.79</v>
      </c>
      <c r="P201" t="s">
        <v>1794</v>
      </c>
      <c r="BA201">
        <v>200</v>
      </c>
      <c r="BB201">
        <v>40</v>
      </c>
      <c r="BC201" t="s">
        <v>1469</v>
      </c>
      <c r="BD201" t="s">
        <v>1686</v>
      </c>
    </row>
    <row r="202" spans="1:73" x14ac:dyDescent="0.25">
      <c r="A202" t="s">
        <v>46</v>
      </c>
      <c r="B202" t="s">
        <v>1807</v>
      </c>
      <c r="C202" t="s">
        <v>15</v>
      </c>
      <c r="D202">
        <v>450</v>
      </c>
      <c r="E202">
        <v>6</v>
      </c>
      <c r="F202">
        <v>3300</v>
      </c>
      <c r="G202">
        <v>50</v>
      </c>
      <c r="H202">
        <v>0</v>
      </c>
      <c r="I202" t="s">
        <v>16</v>
      </c>
      <c r="J202">
        <v>54</v>
      </c>
      <c r="K202">
        <v>42</v>
      </c>
      <c r="L202">
        <v>1</v>
      </c>
      <c r="M202">
        <v>3</v>
      </c>
      <c r="N202">
        <v>2</v>
      </c>
      <c r="O202">
        <v>1.79</v>
      </c>
      <c r="P202" t="s">
        <v>1808</v>
      </c>
      <c r="BA202">
        <v>201</v>
      </c>
      <c r="BB202" t="s">
        <v>1143</v>
      </c>
      <c r="BD202" t="s">
        <v>1144</v>
      </c>
      <c r="BJ202">
        <v>0</v>
      </c>
      <c r="BK202" t="s">
        <v>1687</v>
      </c>
      <c r="BL202" t="s">
        <v>1511</v>
      </c>
      <c r="BM202">
        <v>1</v>
      </c>
      <c r="BN202">
        <v>0</v>
      </c>
      <c r="BO202">
        <v>0</v>
      </c>
      <c r="BQ202" t="s">
        <v>1687</v>
      </c>
    </row>
    <row r="203" spans="1:73" x14ac:dyDescent="0.25">
      <c r="A203" t="s">
        <v>46</v>
      </c>
      <c r="B203" t="s">
        <v>1807</v>
      </c>
      <c r="C203" t="s">
        <v>19</v>
      </c>
      <c r="D203">
        <v>500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5</v>
      </c>
      <c r="N203">
        <v>3.5</v>
      </c>
      <c r="O203">
        <v>1.79</v>
      </c>
      <c r="P203" t="s">
        <v>1809</v>
      </c>
      <c r="BA203">
        <v>202</v>
      </c>
      <c r="BB203">
        <v>1.1499999999999999</v>
      </c>
      <c r="BC203" t="s">
        <v>1471</v>
      </c>
      <c r="BD203" t="s">
        <v>1688</v>
      </c>
      <c r="BJ203">
        <v>0</v>
      </c>
      <c r="BK203" t="s">
        <v>1689</v>
      </c>
      <c r="BL203" t="s">
        <v>1518</v>
      </c>
      <c r="BM203">
        <v>0</v>
      </c>
      <c r="BN203">
        <v>0</v>
      </c>
      <c r="BO203">
        <v>1</v>
      </c>
      <c r="BU203" t="s">
        <v>1689</v>
      </c>
    </row>
    <row r="204" spans="1:73" x14ac:dyDescent="0.25">
      <c r="A204" t="s">
        <v>46</v>
      </c>
      <c r="B204" t="s">
        <v>160</v>
      </c>
      <c r="C204" t="s">
        <v>30</v>
      </c>
      <c r="D204">
        <v>250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3</v>
      </c>
      <c r="N204">
        <v>0.5</v>
      </c>
      <c r="O204">
        <v>1.79</v>
      </c>
      <c r="P204" t="s">
        <v>1834</v>
      </c>
      <c r="BA204">
        <v>203</v>
      </c>
      <c r="BB204">
        <v>2.38</v>
      </c>
      <c r="BC204" t="s">
        <v>1466</v>
      </c>
      <c r="BD204" t="s">
        <v>1145</v>
      </c>
      <c r="BJ204">
        <v>0</v>
      </c>
      <c r="BK204" t="s">
        <v>1690</v>
      </c>
      <c r="BL204" t="s">
        <v>1518</v>
      </c>
      <c r="BM204">
        <v>0</v>
      </c>
      <c r="BN204">
        <v>0</v>
      </c>
      <c r="BO204">
        <v>1</v>
      </c>
      <c r="BU204" t="s">
        <v>1690</v>
      </c>
    </row>
    <row r="205" spans="1:73" x14ac:dyDescent="0.25">
      <c r="A205" t="s">
        <v>13</v>
      </c>
      <c r="B205" t="s">
        <v>18</v>
      </c>
      <c r="C205" t="s">
        <v>19</v>
      </c>
      <c r="D205">
        <v>400</v>
      </c>
      <c r="E205">
        <v>4</v>
      </c>
      <c r="F205">
        <v>3300</v>
      </c>
      <c r="G205">
        <v>50</v>
      </c>
      <c r="H205">
        <v>0</v>
      </c>
      <c r="I205" t="s">
        <v>16</v>
      </c>
      <c r="J205">
        <v>48</v>
      </c>
      <c r="K205">
        <v>36</v>
      </c>
      <c r="L205">
        <v>1.3169999999999999</v>
      </c>
      <c r="M205">
        <v>5</v>
      </c>
      <c r="N205">
        <v>3.5</v>
      </c>
      <c r="O205">
        <v>1.79</v>
      </c>
      <c r="P205" t="s">
        <v>1824</v>
      </c>
      <c r="BA205">
        <v>204</v>
      </c>
      <c r="BB205">
        <v>0</v>
      </c>
      <c r="BD205" t="s">
        <v>1209</v>
      </c>
      <c r="BJ205">
        <v>0</v>
      </c>
      <c r="BK205" t="s">
        <v>1691</v>
      </c>
      <c r="BL205" t="s">
        <v>1515</v>
      </c>
      <c r="BM205">
        <v>0</v>
      </c>
      <c r="BN205">
        <v>1</v>
      </c>
      <c r="BO205">
        <v>0</v>
      </c>
      <c r="BS205" t="s">
        <v>1691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3</v>
      </c>
      <c r="N206">
        <v>1</v>
      </c>
      <c r="O206">
        <v>1.79</v>
      </c>
      <c r="P206" t="s">
        <v>1825</v>
      </c>
      <c r="BA206">
        <v>205</v>
      </c>
      <c r="BB206">
        <v>1</v>
      </c>
      <c r="BD206" t="s">
        <v>1146</v>
      </c>
      <c r="BJ206">
        <v>0</v>
      </c>
      <c r="BK206" t="s">
        <v>1692</v>
      </c>
      <c r="BL206" t="s">
        <v>1515</v>
      </c>
      <c r="BM206">
        <v>0</v>
      </c>
      <c r="BN206">
        <v>1</v>
      </c>
      <c r="BO206">
        <v>0</v>
      </c>
      <c r="BS206" t="s">
        <v>1692</v>
      </c>
    </row>
    <row r="207" spans="1:73" x14ac:dyDescent="0.25">
      <c r="A207" t="s">
        <v>178</v>
      </c>
      <c r="B207" t="s">
        <v>414</v>
      </c>
      <c r="C207" t="s">
        <v>23</v>
      </c>
      <c r="D207">
        <v>185</v>
      </c>
      <c r="E207">
        <v>4</v>
      </c>
      <c r="F207">
        <v>6600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3</v>
      </c>
      <c r="N207">
        <v>1</v>
      </c>
      <c r="O207">
        <v>1.79</v>
      </c>
      <c r="P207" t="s">
        <v>415</v>
      </c>
      <c r="BA207">
        <v>206</v>
      </c>
      <c r="BB207">
        <v>1.02</v>
      </c>
      <c r="BC207" t="s">
        <v>1479</v>
      </c>
      <c r="BD207" t="s">
        <v>1147</v>
      </c>
      <c r="BJ207">
        <v>0</v>
      </c>
      <c r="BK207" t="s">
        <v>1693</v>
      </c>
      <c r="BL207" t="s">
        <v>1518</v>
      </c>
      <c r="BM207">
        <v>0</v>
      </c>
      <c r="BN207">
        <v>0</v>
      </c>
      <c r="BO207">
        <v>1</v>
      </c>
      <c r="BU207" t="s">
        <v>1693</v>
      </c>
    </row>
    <row r="208" spans="1:73" x14ac:dyDescent="0.25">
      <c r="A208" t="s">
        <v>13</v>
      </c>
      <c r="B208" t="s">
        <v>416</v>
      </c>
      <c r="C208" t="s">
        <v>64</v>
      </c>
      <c r="D208">
        <v>575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4</v>
      </c>
      <c r="N208">
        <v>3</v>
      </c>
      <c r="O208">
        <v>1.79</v>
      </c>
      <c r="P208" t="s">
        <v>417</v>
      </c>
      <c r="BA208">
        <v>207</v>
      </c>
      <c r="BB208">
        <v>1</v>
      </c>
      <c r="BD208" t="s">
        <v>1148</v>
      </c>
      <c r="BJ208">
        <v>0</v>
      </c>
      <c r="BK208" t="s">
        <v>1694</v>
      </c>
      <c r="BL208" t="s">
        <v>1515</v>
      </c>
      <c r="BM208">
        <v>0</v>
      </c>
      <c r="BN208">
        <v>1</v>
      </c>
      <c r="BO208">
        <v>0</v>
      </c>
      <c r="BS208" t="s">
        <v>1694</v>
      </c>
    </row>
    <row r="209" spans="1:73" x14ac:dyDescent="0.25">
      <c r="A209" t="s">
        <v>28</v>
      </c>
      <c r="B209" t="s">
        <v>418</v>
      </c>
      <c r="C209" t="s">
        <v>56</v>
      </c>
      <c r="D209">
        <v>390</v>
      </c>
      <c r="E209">
        <v>4</v>
      </c>
      <c r="F209">
        <v>3300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3.12</v>
      </c>
      <c r="N209">
        <v>2</v>
      </c>
      <c r="O209">
        <v>1.79</v>
      </c>
      <c r="P209" t="s">
        <v>419</v>
      </c>
      <c r="BA209">
        <v>208</v>
      </c>
      <c r="BB209">
        <v>825</v>
      </c>
      <c r="BC209" t="s">
        <v>1469</v>
      </c>
      <c r="BD209" t="s">
        <v>1149</v>
      </c>
      <c r="BJ209">
        <v>0</v>
      </c>
      <c r="BK209" t="s">
        <v>1695</v>
      </c>
      <c r="BL209" t="s">
        <v>1518</v>
      </c>
      <c r="BM209">
        <v>0</v>
      </c>
      <c r="BN209">
        <v>0</v>
      </c>
      <c r="BO209">
        <v>1</v>
      </c>
      <c r="BU209" t="s">
        <v>1695</v>
      </c>
    </row>
    <row r="210" spans="1:73" x14ac:dyDescent="0.25">
      <c r="A210" t="s">
        <v>13</v>
      </c>
      <c r="B210" t="s">
        <v>420</v>
      </c>
      <c r="C210" t="s">
        <v>61</v>
      </c>
      <c r="D210">
        <v>630</v>
      </c>
      <c r="E210">
        <v>4</v>
      </c>
      <c r="F210">
        <v>525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3</v>
      </c>
      <c r="N210">
        <v>4</v>
      </c>
      <c r="O210">
        <v>2.33</v>
      </c>
      <c r="P210" t="s">
        <v>421</v>
      </c>
      <c r="BA210">
        <v>209</v>
      </c>
      <c r="BB210">
        <v>0.52</v>
      </c>
      <c r="BC210" t="s">
        <v>1469</v>
      </c>
      <c r="BD210" t="s">
        <v>1150</v>
      </c>
      <c r="BJ210">
        <v>0</v>
      </c>
      <c r="BK210" t="s">
        <v>1696</v>
      </c>
      <c r="BL210" t="s">
        <v>1518</v>
      </c>
      <c r="BM210">
        <v>0</v>
      </c>
      <c r="BN210">
        <v>0</v>
      </c>
      <c r="BO210">
        <v>1</v>
      </c>
      <c r="BU210" t="s">
        <v>1696</v>
      </c>
    </row>
    <row r="211" spans="1:73" x14ac:dyDescent="0.25">
      <c r="A211" t="s">
        <v>13</v>
      </c>
      <c r="B211" t="s">
        <v>422</v>
      </c>
      <c r="C211" t="s">
        <v>30</v>
      </c>
      <c r="D211">
        <v>250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3</v>
      </c>
      <c r="N211">
        <v>0.5</v>
      </c>
      <c r="O211">
        <v>2.33</v>
      </c>
      <c r="P211" t="s">
        <v>423</v>
      </c>
      <c r="BA211">
        <v>210</v>
      </c>
      <c r="BB211">
        <v>0.5</v>
      </c>
      <c r="BC211" t="s">
        <v>1469</v>
      </c>
      <c r="BD211" t="s">
        <v>1151</v>
      </c>
      <c r="BJ211">
        <v>0</v>
      </c>
      <c r="BK211" t="s">
        <v>1697</v>
      </c>
      <c r="BL211" t="s">
        <v>1518</v>
      </c>
      <c r="BM211">
        <v>0</v>
      </c>
      <c r="BN211">
        <v>0</v>
      </c>
      <c r="BO211">
        <v>1</v>
      </c>
      <c r="BU211" t="s">
        <v>1697</v>
      </c>
    </row>
    <row r="212" spans="1:73" x14ac:dyDescent="0.25">
      <c r="A212" t="s">
        <v>13</v>
      </c>
      <c r="B212" t="s">
        <v>424</v>
      </c>
      <c r="C212" t="s">
        <v>61</v>
      </c>
      <c r="D212">
        <v>355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40</v>
      </c>
      <c r="L212">
        <v>0</v>
      </c>
      <c r="M212">
        <v>4</v>
      </c>
      <c r="N212">
        <v>2.5</v>
      </c>
      <c r="O212">
        <v>1.79</v>
      </c>
      <c r="P212" t="s">
        <v>425</v>
      </c>
      <c r="BA212">
        <v>211</v>
      </c>
      <c r="BB212">
        <v>0.37</v>
      </c>
      <c r="BC212" t="s">
        <v>1469</v>
      </c>
      <c r="BD212" t="s">
        <v>1152</v>
      </c>
      <c r="BJ212">
        <v>0</v>
      </c>
      <c r="BK212" t="s">
        <v>1698</v>
      </c>
      <c r="BL212" t="s">
        <v>1518</v>
      </c>
      <c r="BM212">
        <v>0</v>
      </c>
      <c r="BN212">
        <v>0</v>
      </c>
      <c r="BO212">
        <v>1</v>
      </c>
      <c r="BU212" t="s">
        <v>1698</v>
      </c>
    </row>
    <row r="213" spans="1:73" x14ac:dyDescent="0.25">
      <c r="A213" t="s">
        <v>13</v>
      </c>
      <c r="B213" t="s">
        <v>426</v>
      </c>
      <c r="C213" t="s">
        <v>212</v>
      </c>
      <c r="D213">
        <v>315</v>
      </c>
      <c r="E213">
        <v>6</v>
      </c>
      <c r="F213">
        <v>6600</v>
      </c>
      <c r="G213">
        <v>50</v>
      </c>
      <c r="H213">
        <v>0</v>
      </c>
      <c r="I213" t="s">
        <v>16</v>
      </c>
      <c r="J213">
        <v>54</v>
      </c>
      <c r="K213">
        <v>42</v>
      </c>
      <c r="L213">
        <v>1</v>
      </c>
      <c r="M213">
        <v>3</v>
      </c>
      <c r="N213">
        <v>0.5</v>
      </c>
      <c r="O213">
        <v>1.79</v>
      </c>
      <c r="P213" t="s">
        <v>427</v>
      </c>
      <c r="BA213">
        <v>212</v>
      </c>
      <c r="BB213">
        <v>0</v>
      </c>
      <c r="BC213" t="s">
        <v>1469</v>
      </c>
      <c r="BD213" t="s">
        <v>1153</v>
      </c>
      <c r="BJ213">
        <v>0</v>
      </c>
      <c r="BK213" t="s">
        <v>1699</v>
      </c>
      <c r="BL213" t="s">
        <v>1518</v>
      </c>
      <c r="BM213">
        <v>0</v>
      </c>
      <c r="BN213">
        <v>0</v>
      </c>
      <c r="BO213">
        <v>1</v>
      </c>
      <c r="BU213" t="s">
        <v>1699</v>
      </c>
    </row>
    <row r="214" spans="1:73" x14ac:dyDescent="0.25">
      <c r="A214" t="s">
        <v>13</v>
      </c>
      <c r="B214" t="s">
        <v>428</v>
      </c>
      <c r="C214" t="s">
        <v>124</v>
      </c>
      <c r="D214">
        <v>1800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4.5</v>
      </c>
      <c r="N214">
        <v>4.5</v>
      </c>
      <c r="O214">
        <v>1.79</v>
      </c>
      <c r="P214" t="s">
        <v>429</v>
      </c>
      <c r="BA214">
        <v>213</v>
      </c>
      <c r="BB214">
        <v>1</v>
      </c>
      <c r="BC214" t="s">
        <v>1469</v>
      </c>
      <c r="BD214" t="s">
        <v>1154</v>
      </c>
      <c r="BJ214">
        <v>0</v>
      </c>
      <c r="BK214" t="s">
        <v>1700</v>
      </c>
      <c r="BL214" t="s">
        <v>1518</v>
      </c>
      <c r="BM214">
        <v>0</v>
      </c>
      <c r="BN214">
        <v>0</v>
      </c>
      <c r="BO214">
        <v>1</v>
      </c>
      <c r="BU214" t="s">
        <v>1700</v>
      </c>
    </row>
    <row r="215" spans="1:73" x14ac:dyDescent="0.25">
      <c r="A215" t="s">
        <v>13</v>
      </c>
      <c r="B215" t="s">
        <v>430</v>
      </c>
      <c r="C215" t="s">
        <v>124</v>
      </c>
      <c r="D215">
        <v>1450</v>
      </c>
      <c r="E215">
        <v>4</v>
      </c>
      <c r="F215">
        <v>11000</v>
      </c>
      <c r="G215">
        <v>50</v>
      </c>
      <c r="H215">
        <v>0</v>
      </c>
      <c r="I215" t="s">
        <v>16</v>
      </c>
      <c r="J215">
        <v>60</v>
      </c>
      <c r="K215">
        <v>50</v>
      </c>
      <c r="L215">
        <v>0</v>
      </c>
      <c r="M215">
        <v>4.5</v>
      </c>
      <c r="N215">
        <v>4.5</v>
      </c>
      <c r="O215">
        <v>6.3051399999999997</v>
      </c>
      <c r="P215" t="s">
        <v>431</v>
      </c>
      <c r="BA215">
        <v>214</v>
      </c>
      <c r="BB215">
        <v>1.2</v>
      </c>
      <c r="BC215" t="s">
        <v>1469</v>
      </c>
      <c r="BD215" t="s">
        <v>1155</v>
      </c>
      <c r="BJ215">
        <v>0</v>
      </c>
      <c r="BK215" t="s">
        <v>1701</v>
      </c>
      <c r="BL215" t="s">
        <v>1518</v>
      </c>
      <c r="BM215">
        <v>0</v>
      </c>
      <c r="BN215">
        <v>0</v>
      </c>
      <c r="BO215">
        <v>1</v>
      </c>
      <c r="BU215" t="s">
        <v>1701</v>
      </c>
    </row>
    <row r="216" spans="1:73" x14ac:dyDescent="0.25">
      <c r="A216" t="s">
        <v>13</v>
      </c>
      <c r="B216" t="s">
        <v>1839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3.12</v>
      </c>
      <c r="N216">
        <v>5</v>
      </c>
      <c r="O216">
        <v>1.79</v>
      </c>
      <c r="P216" t="s">
        <v>1840</v>
      </c>
      <c r="BA216">
        <v>215</v>
      </c>
      <c r="BB216">
        <v>1</v>
      </c>
      <c r="BC216" t="s">
        <v>1469</v>
      </c>
      <c r="BD216" t="s">
        <v>1156</v>
      </c>
      <c r="BJ216">
        <v>0</v>
      </c>
      <c r="BK216" t="s">
        <v>1702</v>
      </c>
      <c r="BL216" t="s">
        <v>1518</v>
      </c>
      <c r="BM216">
        <v>0</v>
      </c>
      <c r="BN216">
        <v>0</v>
      </c>
      <c r="BO216">
        <v>1</v>
      </c>
      <c r="BU216" t="s">
        <v>1702</v>
      </c>
    </row>
    <row r="217" spans="1:73" x14ac:dyDescent="0.25">
      <c r="A217" t="s">
        <v>21</v>
      </c>
      <c r="B217" t="s">
        <v>22</v>
      </c>
      <c r="C217" t="s">
        <v>23</v>
      </c>
      <c r="D217">
        <v>185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3</v>
      </c>
      <c r="N217">
        <v>1</v>
      </c>
      <c r="O217">
        <v>1.79</v>
      </c>
      <c r="P217" t="s">
        <v>1795</v>
      </c>
      <c r="BA217">
        <v>216</v>
      </c>
      <c r="BB217">
        <v>7</v>
      </c>
      <c r="BC217" t="s">
        <v>1475</v>
      </c>
      <c r="BD217" t="s">
        <v>1157</v>
      </c>
      <c r="BJ217">
        <v>0</v>
      </c>
      <c r="BK217" t="s">
        <v>1703</v>
      </c>
      <c r="BL217" t="s">
        <v>1518</v>
      </c>
      <c r="BM217">
        <v>0</v>
      </c>
      <c r="BN217">
        <v>0</v>
      </c>
      <c r="BO217">
        <v>1</v>
      </c>
      <c r="BU217" t="s">
        <v>1703</v>
      </c>
    </row>
    <row r="218" spans="1:73" x14ac:dyDescent="0.25">
      <c r="A218" t="s">
        <v>13</v>
      </c>
      <c r="B218" t="s">
        <v>43</v>
      </c>
      <c r="C218" t="s">
        <v>44</v>
      </c>
      <c r="D218">
        <v>450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3</v>
      </c>
      <c r="N218">
        <v>6</v>
      </c>
      <c r="O218">
        <v>1.79</v>
      </c>
      <c r="P218" t="s">
        <v>1796</v>
      </c>
      <c r="BA218">
        <v>217</v>
      </c>
      <c r="BB218">
        <v>0</v>
      </c>
      <c r="BC218" t="s">
        <v>1475</v>
      </c>
      <c r="BD218" t="s">
        <v>1158</v>
      </c>
      <c r="BJ218">
        <v>0</v>
      </c>
      <c r="BK218" t="s">
        <v>1704</v>
      </c>
      <c r="BL218" t="s">
        <v>1518</v>
      </c>
      <c r="BM218">
        <v>0</v>
      </c>
      <c r="BN218">
        <v>0</v>
      </c>
      <c r="BO218">
        <v>1</v>
      </c>
      <c r="BU218" t="s">
        <v>1704</v>
      </c>
    </row>
    <row r="219" spans="1:73" x14ac:dyDescent="0.25">
      <c r="A219" t="s">
        <v>46</v>
      </c>
      <c r="B219" t="s">
        <v>1772</v>
      </c>
      <c r="C219" t="s">
        <v>44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3</v>
      </c>
      <c r="N219">
        <v>6</v>
      </c>
      <c r="O219">
        <v>1.79</v>
      </c>
      <c r="P219" t="s">
        <v>1797</v>
      </c>
      <c r="BA219">
        <v>218</v>
      </c>
      <c r="BB219">
        <v>79</v>
      </c>
      <c r="BJ219">
        <v>0</v>
      </c>
      <c r="BK219" t="s">
        <v>1705</v>
      </c>
    </row>
    <row r="220" spans="1:73" x14ac:dyDescent="0.25">
      <c r="A220" t="s">
        <v>21</v>
      </c>
      <c r="B220" t="s">
        <v>1829</v>
      </c>
      <c r="C220" t="s">
        <v>30</v>
      </c>
      <c r="D220">
        <v>260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38</v>
      </c>
      <c r="L220">
        <v>0</v>
      </c>
      <c r="M220">
        <v>3</v>
      </c>
      <c r="N220">
        <v>0.5</v>
      </c>
      <c r="O220">
        <v>1.79</v>
      </c>
      <c r="P220" t="s">
        <v>1835</v>
      </c>
      <c r="BA220">
        <v>219</v>
      </c>
      <c r="BB220">
        <v>120</v>
      </c>
      <c r="BJ220">
        <v>0</v>
      </c>
      <c r="BK220" t="s">
        <v>1706</v>
      </c>
    </row>
    <row r="221" spans="1:73" x14ac:dyDescent="0.25">
      <c r="A221" t="s">
        <v>21</v>
      </c>
      <c r="B221" t="s">
        <v>25</v>
      </c>
      <c r="C221" t="s">
        <v>26</v>
      </c>
      <c r="D221">
        <v>200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</v>
      </c>
      <c r="N221">
        <v>3.5</v>
      </c>
      <c r="O221">
        <v>1.79</v>
      </c>
      <c r="P221" t="s">
        <v>1836</v>
      </c>
      <c r="BA221">
        <v>220</v>
      </c>
      <c r="BB221">
        <v>1</v>
      </c>
      <c r="BD221" t="s">
        <v>1210</v>
      </c>
      <c r="BJ221">
        <v>0</v>
      </c>
      <c r="BK221" t="s">
        <v>1707</v>
      </c>
    </row>
    <row r="222" spans="1:73" x14ac:dyDescent="0.25">
      <c r="A222" t="s">
        <v>13</v>
      </c>
      <c r="B222" t="s">
        <v>18</v>
      </c>
      <c r="C222" t="s">
        <v>19</v>
      </c>
      <c r="D222">
        <v>400</v>
      </c>
      <c r="E222">
        <v>4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36</v>
      </c>
      <c r="L222">
        <v>1.3169999999999999</v>
      </c>
      <c r="M222">
        <v>5</v>
      </c>
      <c r="N222">
        <v>3.5</v>
      </c>
      <c r="O222">
        <v>1.79</v>
      </c>
      <c r="P222" t="s">
        <v>1837</v>
      </c>
      <c r="BA222">
        <v>221</v>
      </c>
      <c r="BB222">
        <v>0.42</v>
      </c>
      <c r="BD222" t="s">
        <v>1211</v>
      </c>
      <c r="BJ222">
        <v>0</v>
      </c>
      <c r="BK222" t="s">
        <v>1708</v>
      </c>
    </row>
    <row r="223" spans="1:73" x14ac:dyDescent="0.25">
      <c r="A223" t="s">
        <v>21</v>
      </c>
      <c r="B223" t="s">
        <v>22</v>
      </c>
      <c r="C223" t="s">
        <v>23</v>
      </c>
      <c r="D223">
        <v>185</v>
      </c>
      <c r="E223">
        <v>4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3</v>
      </c>
      <c r="N223">
        <v>1</v>
      </c>
      <c r="O223">
        <v>1.79</v>
      </c>
      <c r="P223" t="s">
        <v>1798</v>
      </c>
      <c r="BA223">
        <v>222</v>
      </c>
      <c r="BB223">
        <v>0.35</v>
      </c>
      <c r="BD223" t="s">
        <v>1212</v>
      </c>
      <c r="BJ223">
        <v>0</v>
      </c>
      <c r="BK223" t="s">
        <v>1709</v>
      </c>
    </row>
    <row r="224" spans="1:73" x14ac:dyDescent="0.25">
      <c r="A224" t="s">
        <v>21</v>
      </c>
      <c r="B224" t="s">
        <v>135</v>
      </c>
      <c r="C224" t="s">
        <v>136</v>
      </c>
      <c r="D224">
        <v>800</v>
      </c>
      <c r="E224">
        <v>4</v>
      </c>
      <c r="F224">
        <v>6600</v>
      </c>
      <c r="G224">
        <v>50</v>
      </c>
      <c r="H224">
        <v>1</v>
      </c>
      <c r="I224" t="s">
        <v>16</v>
      </c>
      <c r="J224">
        <v>48</v>
      </c>
      <c r="K224">
        <v>38</v>
      </c>
      <c r="L224">
        <v>0</v>
      </c>
      <c r="M224">
        <v>4</v>
      </c>
      <c r="N224">
        <v>5</v>
      </c>
      <c r="O224">
        <v>1.79</v>
      </c>
      <c r="P224" t="s">
        <v>1854</v>
      </c>
      <c r="BA224">
        <v>223</v>
      </c>
      <c r="BB224">
        <v>0.3</v>
      </c>
      <c r="BD224" t="s">
        <v>1213</v>
      </c>
      <c r="BJ224">
        <v>0</v>
      </c>
      <c r="BK224" t="s">
        <v>1710</v>
      </c>
    </row>
    <row r="225" spans="1:63" x14ac:dyDescent="0.25">
      <c r="A225" t="s">
        <v>46</v>
      </c>
      <c r="B225" t="s">
        <v>1762</v>
      </c>
      <c r="C225" t="s">
        <v>47</v>
      </c>
      <c r="D225">
        <v>670</v>
      </c>
      <c r="E225">
        <v>2</v>
      </c>
      <c r="F225">
        <v>6600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3</v>
      </c>
      <c r="N225">
        <v>8</v>
      </c>
      <c r="O225">
        <v>1.79</v>
      </c>
      <c r="P225" t="s">
        <v>1799</v>
      </c>
      <c r="BA225">
        <v>224</v>
      </c>
      <c r="BB225">
        <v>0.5</v>
      </c>
      <c r="BD225" t="s">
        <v>1214</v>
      </c>
      <c r="BJ225">
        <v>0</v>
      </c>
      <c r="BK225" t="s">
        <v>1711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6</v>
      </c>
      <c r="O226">
        <v>1.79</v>
      </c>
      <c r="P226" t="s">
        <v>1800</v>
      </c>
      <c r="BA226">
        <v>225</v>
      </c>
      <c r="BB226">
        <v>1</v>
      </c>
      <c r="BD226" t="s">
        <v>1159</v>
      </c>
      <c r="BJ226">
        <v>0</v>
      </c>
      <c r="BK226" t="s">
        <v>1712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3</v>
      </c>
      <c r="N227">
        <v>6</v>
      </c>
      <c r="O227">
        <v>1.79</v>
      </c>
      <c r="P227" t="s">
        <v>1801</v>
      </c>
      <c r="BA227">
        <v>226</v>
      </c>
      <c r="BB227">
        <v>0.38500000000000001</v>
      </c>
      <c r="BC227" t="s">
        <v>1480</v>
      </c>
      <c r="BD227" t="s">
        <v>1160</v>
      </c>
      <c r="BK227" t="s">
        <v>1713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3</v>
      </c>
      <c r="N228">
        <v>6</v>
      </c>
      <c r="O228">
        <v>1.79</v>
      </c>
      <c r="P228" t="s">
        <v>1802</v>
      </c>
      <c r="BA228">
        <v>227</v>
      </c>
      <c r="BB228">
        <v>0.46600000000000003</v>
      </c>
      <c r="BC228" t="s">
        <v>1480</v>
      </c>
      <c r="BD228" t="s">
        <v>1215</v>
      </c>
      <c r="BK228" t="s">
        <v>1714</v>
      </c>
    </row>
    <row r="229" spans="1:63" x14ac:dyDescent="0.25">
      <c r="A229" t="s">
        <v>13</v>
      </c>
      <c r="B229" t="s">
        <v>43</v>
      </c>
      <c r="C229" t="s">
        <v>44</v>
      </c>
      <c r="D229">
        <v>450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6</v>
      </c>
      <c r="O229">
        <v>1.79</v>
      </c>
      <c r="P229" t="s">
        <v>1803</v>
      </c>
      <c r="BA229">
        <v>228</v>
      </c>
      <c r="BB229">
        <v>0.39400000000000002</v>
      </c>
      <c r="BC229" t="s">
        <v>1480</v>
      </c>
      <c r="BD229" t="s">
        <v>1161</v>
      </c>
      <c r="BK229" t="s">
        <v>1715</v>
      </c>
    </row>
    <row r="230" spans="1:63" x14ac:dyDescent="0.25">
      <c r="A230" t="s">
        <v>21</v>
      </c>
      <c r="B230" t="s">
        <v>96</v>
      </c>
      <c r="C230" t="s">
        <v>56</v>
      </c>
      <c r="D230">
        <v>335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3</v>
      </c>
      <c r="N230">
        <v>0.7</v>
      </c>
      <c r="O230">
        <v>1.79</v>
      </c>
      <c r="P230" t="s">
        <v>1823</v>
      </c>
      <c r="BA230">
        <v>229</v>
      </c>
      <c r="BB230">
        <v>0.39500000000000002</v>
      </c>
      <c r="BC230" t="s">
        <v>1480</v>
      </c>
      <c r="BD230" t="s">
        <v>1162</v>
      </c>
      <c r="BK230" t="s">
        <v>1716</v>
      </c>
    </row>
    <row r="231" spans="1:63" x14ac:dyDescent="0.25">
      <c r="A231" t="s">
        <v>46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3</v>
      </c>
      <c r="N231">
        <v>1</v>
      </c>
      <c r="O231">
        <v>1.79</v>
      </c>
      <c r="P231" t="s">
        <v>1787</v>
      </c>
      <c r="BA231">
        <v>230</v>
      </c>
      <c r="BB231">
        <v>0.4</v>
      </c>
      <c r="BC231" t="s">
        <v>1480</v>
      </c>
      <c r="BD231" t="s">
        <v>1163</v>
      </c>
      <c r="BK231" t="s">
        <v>1717</v>
      </c>
    </row>
    <row r="232" spans="1:63" x14ac:dyDescent="0.25">
      <c r="A232" t="s">
        <v>13</v>
      </c>
      <c r="B232" t="s">
        <v>18</v>
      </c>
      <c r="C232" t="s">
        <v>19</v>
      </c>
      <c r="D232">
        <v>400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36</v>
      </c>
      <c r="L232">
        <v>1.3169999999999999</v>
      </c>
      <c r="M232">
        <v>5</v>
      </c>
      <c r="N232">
        <v>3.5</v>
      </c>
      <c r="O232">
        <v>1.79</v>
      </c>
      <c r="P232" t="s">
        <v>1876</v>
      </c>
      <c r="BA232">
        <v>231</v>
      </c>
      <c r="BB232">
        <v>0.41</v>
      </c>
      <c r="BC232" t="s">
        <v>1480</v>
      </c>
      <c r="BD232" t="s">
        <v>1164</v>
      </c>
      <c r="BK232" t="s">
        <v>1718</v>
      </c>
    </row>
    <row r="233" spans="1:63" x14ac:dyDescent="0.25">
      <c r="A233" t="s">
        <v>13</v>
      </c>
      <c r="B233" t="s">
        <v>14</v>
      </c>
      <c r="C233" t="s">
        <v>15</v>
      </c>
      <c r="D233">
        <v>575</v>
      </c>
      <c r="E233">
        <v>4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4</v>
      </c>
      <c r="N233">
        <v>5</v>
      </c>
      <c r="O233">
        <v>1.79</v>
      </c>
      <c r="P233" t="s">
        <v>1856</v>
      </c>
      <c r="BA233">
        <v>232</v>
      </c>
      <c r="BB233">
        <v>8933</v>
      </c>
      <c r="BC233" t="s">
        <v>1481</v>
      </c>
      <c r="BD233" t="s">
        <v>1165</v>
      </c>
      <c r="BK233" t="s">
        <v>1719</v>
      </c>
    </row>
    <row r="234" spans="1:63" x14ac:dyDescent="0.25">
      <c r="A234" t="s">
        <v>46</v>
      </c>
      <c r="B234" t="s">
        <v>1762</v>
      </c>
      <c r="C234" t="s">
        <v>47</v>
      </c>
      <c r="D234">
        <v>670</v>
      </c>
      <c r="E234">
        <v>2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8</v>
      </c>
      <c r="O234">
        <v>1.79</v>
      </c>
      <c r="P234" t="s">
        <v>1857</v>
      </c>
      <c r="BA234">
        <v>233</v>
      </c>
      <c r="BB234">
        <v>7850</v>
      </c>
      <c r="BC234" t="s">
        <v>1481</v>
      </c>
      <c r="BD234" t="s">
        <v>1166</v>
      </c>
      <c r="BK234" t="s">
        <v>1720</v>
      </c>
    </row>
    <row r="235" spans="1:63" x14ac:dyDescent="0.25">
      <c r="A235" t="s">
        <v>13</v>
      </c>
      <c r="B235" t="s">
        <v>18</v>
      </c>
      <c r="C235" t="s">
        <v>19</v>
      </c>
      <c r="D235">
        <v>400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5</v>
      </c>
      <c r="N235">
        <v>3.5</v>
      </c>
      <c r="O235">
        <v>1.79</v>
      </c>
      <c r="P235" t="s">
        <v>1879</v>
      </c>
      <c r="BA235">
        <v>234</v>
      </c>
      <c r="BB235">
        <v>8933</v>
      </c>
      <c r="BC235" t="s">
        <v>1481</v>
      </c>
      <c r="BD235" t="s">
        <v>1167</v>
      </c>
      <c r="BK235" t="s">
        <v>1721</v>
      </c>
    </row>
    <row r="236" spans="1:63" x14ac:dyDescent="0.25">
      <c r="A236" t="s">
        <v>13</v>
      </c>
      <c r="B236" t="s">
        <v>1888</v>
      </c>
      <c r="C236" t="s">
        <v>47</v>
      </c>
      <c r="D236">
        <v>670</v>
      </c>
      <c r="E236">
        <v>2</v>
      </c>
      <c r="F236">
        <v>6600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3</v>
      </c>
      <c r="N236">
        <v>8</v>
      </c>
      <c r="O236">
        <v>1.79</v>
      </c>
      <c r="P236" t="s">
        <v>1889</v>
      </c>
      <c r="BA236">
        <v>235</v>
      </c>
      <c r="BB236">
        <v>8933</v>
      </c>
      <c r="BC236" t="s">
        <v>1481</v>
      </c>
      <c r="BD236" t="s">
        <v>1168</v>
      </c>
      <c r="BK236" t="s">
        <v>1722</v>
      </c>
    </row>
    <row r="237" spans="1:63" x14ac:dyDescent="0.25">
      <c r="A237" t="s">
        <v>13</v>
      </c>
      <c r="B237" t="s">
        <v>25</v>
      </c>
      <c r="C237" t="s">
        <v>26</v>
      </c>
      <c r="D237">
        <v>200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3.5</v>
      </c>
      <c r="O237">
        <v>1.79</v>
      </c>
      <c r="P237" t="s">
        <v>1858</v>
      </c>
      <c r="BA237">
        <v>236</v>
      </c>
      <c r="BB237">
        <v>8933</v>
      </c>
      <c r="BC237" t="s">
        <v>1481</v>
      </c>
      <c r="BD237" t="s">
        <v>1169</v>
      </c>
      <c r="BK237" t="s">
        <v>1723</v>
      </c>
    </row>
    <row r="238" spans="1:63" x14ac:dyDescent="0.25">
      <c r="A238" t="s">
        <v>13</v>
      </c>
      <c r="B238" t="s">
        <v>432</v>
      </c>
      <c r="C238" t="s">
        <v>73</v>
      </c>
      <c r="D238">
        <v>750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4</v>
      </c>
      <c r="N238">
        <v>3</v>
      </c>
      <c r="O238">
        <v>1.79</v>
      </c>
      <c r="P238" t="s">
        <v>433</v>
      </c>
      <c r="BA238">
        <v>237</v>
      </c>
      <c r="BB238">
        <v>8933</v>
      </c>
      <c r="BC238" t="s">
        <v>1481</v>
      </c>
      <c r="BD238" t="s">
        <v>1170</v>
      </c>
      <c r="BK238" t="s">
        <v>1724</v>
      </c>
    </row>
    <row r="239" spans="1:63" x14ac:dyDescent="0.25">
      <c r="A239" t="s">
        <v>13</v>
      </c>
      <c r="B239" t="s">
        <v>434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3.12</v>
      </c>
      <c r="N239">
        <v>1</v>
      </c>
      <c r="O239">
        <v>1.79</v>
      </c>
      <c r="P239" t="s">
        <v>435</v>
      </c>
    </row>
    <row r="240" spans="1:63" x14ac:dyDescent="0.25">
      <c r="A240" t="s">
        <v>13</v>
      </c>
      <c r="B240" t="s">
        <v>436</v>
      </c>
      <c r="C240" t="s">
        <v>110</v>
      </c>
      <c r="D240">
        <v>160</v>
      </c>
      <c r="E240">
        <v>4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38</v>
      </c>
      <c r="L240">
        <v>0</v>
      </c>
      <c r="M240">
        <v>3.12</v>
      </c>
      <c r="N240">
        <v>1</v>
      </c>
      <c r="O240">
        <v>1.79</v>
      </c>
      <c r="P240" t="s">
        <v>437</v>
      </c>
    </row>
    <row r="241" spans="1:67" x14ac:dyDescent="0.25">
      <c r="A241" t="s">
        <v>13</v>
      </c>
      <c r="B241" t="s">
        <v>438</v>
      </c>
      <c r="C241" t="s">
        <v>92</v>
      </c>
      <c r="D241">
        <v>475</v>
      </c>
      <c r="E241">
        <v>2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4</v>
      </c>
      <c r="N241">
        <v>5</v>
      </c>
      <c r="O241">
        <v>1.79</v>
      </c>
      <c r="P241" t="s">
        <v>439</v>
      </c>
      <c r="BJ241">
        <v>0</v>
      </c>
      <c r="BK241" t="s">
        <v>1725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440</v>
      </c>
      <c r="C242" t="s">
        <v>56</v>
      </c>
      <c r="D242">
        <v>315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3</v>
      </c>
      <c r="N242">
        <v>1.5</v>
      </c>
      <c r="O242">
        <v>1.79</v>
      </c>
      <c r="P242" t="s">
        <v>441</v>
      </c>
      <c r="BG242" t="s">
        <v>1726</v>
      </c>
      <c r="BH242" t="s">
        <v>1727</v>
      </c>
      <c r="BI242" t="s">
        <v>1728</v>
      </c>
      <c r="BJ242">
        <v>64</v>
      </c>
    </row>
    <row r="243" spans="1:67" x14ac:dyDescent="0.25">
      <c r="A243" t="s">
        <v>13</v>
      </c>
      <c r="B243" t="s">
        <v>442</v>
      </c>
      <c r="C243" t="s">
        <v>131</v>
      </c>
      <c r="D243">
        <v>710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4</v>
      </c>
      <c r="N243">
        <v>4</v>
      </c>
      <c r="O243">
        <v>1.79</v>
      </c>
      <c r="P243" t="s">
        <v>443</v>
      </c>
      <c r="BN243">
        <v>214</v>
      </c>
    </row>
    <row r="244" spans="1:67" x14ac:dyDescent="0.25">
      <c r="A244" t="s">
        <v>13</v>
      </c>
      <c r="B244" t="s">
        <v>444</v>
      </c>
      <c r="C244" t="s">
        <v>131</v>
      </c>
      <c r="D244">
        <v>630</v>
      </c>
      <c r="E244">
        <v>4</v>
      </c>
      <c r="F244">
        <v>6600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4</v>
      </c>
      <c r="N244">
        <v>3</v>
      </c>
      <c r="O244">
        <v>1.79</v>
      </c>
      <c r="P244" t="s">
        <v>445</v>
      </c>
    </row>
    <row r="245" spans="1:67" x14ac:dyDescent="0.25">
      <c r="A245" t="s">
        <v>13</v>
      </c>
      <c r="B245" t="s">
        <v>446</v>
      </c>
      <c r="C245" t="s">
        <v>73</v>
      </c>
      <c r="D245">
        <v>720</v>
      </c>
      <c r="E245">
        <v>4</v>
      </c>
      <c r="F245">
        <v>690</v>
      </c>
      <c r="G245">
        <v>50</v>
      </c>
      <c r="H245">
        <v>1</v>
      </c>
      <c r="I245" t="s">
        <v>16</v>
      </c>
      <c r="J245">
        <v>48</v>
      </c>
      <c r="K245">
        <v>38</v>
      </c>
      <c r="L245">
        <v>0</v>
      </c>
      <c r="M245">
        <v>4</v>
      </c>
      <c r="N245">
        <v>3</v>
      </c>
      <c r="O245">
        <v>1.79</v>
      </c>
      <c r="P245" t="s">
        <v>447</v>
      </c>
    </row>
    <row r="246" spans="1:67" x14ac:dyDescent="0.25">
      <c r="A246" t="s">
        <v>13</v>
      </c>
      <c r="B246" t="s">
        <v>448</v>
      </c>
      <c r="C246" t="s">
        <v>15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2</v>
      </c>
      <c r="O246">
        <v>1.79</v>
      </c>
      <c r="P246" t="s">
        <v>449</v>
      </c>
    </row>
    <row r="247" spans="1:67" x14ac:dyDescent="0.25">
      <c r="A247" t="s">
        <v>13</v>
      </c>
      <c r="B247" t="s">
        <v>448</v>
      </c>
      <c r="C247" t="s">
        <v>61</v>
      </c>
      <c r="D247">
        <v>525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4</v>
      </c>
      <c r="N247">
        <v>3</v>
      </c>
      <c r="O247">
        <v>1.79</v>
      </c>
      <c r="P247" t="s">
        <v>450</v>
      </c>
    </row>
    <row r="248" spans="1:67" x14ac:dyDescent="0.25">
      <c r="A248" t="s">
        <v>13</v>
      </c>
      <c r="B248" t="s">
        <v>451</v>
      </c>
      <c r="C248" t="s">
        <v>15</v>
      </c>
      <c r="D248">
        <v>470</v>
      </c>
      <c r="E248">
        <v>4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36</v>
      </c>
      <c r="L248">
        <v>1.3169999999999999</v>
      </c>
      <c r="M248">
        <v>5</v>
      </c>
      <c r="N248">
        <v>3.5</v>
      </c>
      <c r="O248">
        <v>1.79</v>
      </c>
      <c r="P248" t="s">
        <v>452</v>
      </c>
    </row>
    <row r="249" spans="1:67" x14ac:dyDescent="0.25">
      <c r="A249" t="s">
        <v>13</v>
      </c>
      <c r="B249" t="s">
        <v>453</v>
      </c>
      <c r="C249" t="s">
        <v>38</v>
      </c>
      <c r="D249">
        <v>225</v>
      </c>
      <c r="E249">
        <v>6</v>
      </c>
      <c r="F249">
        <v>3300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5.5</v>
      </c>
      <c r="N249">
        <v>1.5</v>
      </c>
      <c r="O249">
        <v>1.79</v>
      </c>
      <c r="P249" t="s">
        <v>454</v>
      </c>
    </row>
    <row r="250" spans="1:67" x14ac:dyDescent="0.25">
      <c r="A250" t="s">
        <v>13</v>
      </c>
      <c r="B250" t="s">
        <v>455</v>
      </c>
      <c r="C250" t="s">
        <v>136</v>
      </c>
      <c r="D250">
        <v>560</v>
      </c>
      <c r="E250">
        <v>8</v>
      </c>
      <c r="F250">
        <v>400</v>
      </c>
      <c r="G250">
        <v>50</v>
      </c>
      <c r="H250">
        <v>1</v>
      </c>
      <c r="I250" t="s">
        <v>215</v>
      </c>
      <c r="J250">
        <v>72</v>
      </c>
      <c r="K250">
        <v>88</v>
      </c>
      <c r="L250">
        <v>0</v>
      </c>
      <c r="M250">
        <v>4</v>
      </c>
      <c r="N250">
        <v>1</v>
      </c>
      <c r="O250">
        <v>1.79</v>
      </c>
      <c r="P250" t="s">
        <v>456</v>
      </c>
    </row>
    <row r="251" spans="1:67" x14ac:dyDescent="0.25">
      <c r="A251" t="s">
        <v>13</v>
      </c>
      <c r="B251" t="s">
        <v>457</v>
      </c>
      <c r="C251" t="s">
        <v>124</v>
      </c>
      <c r="D251">
        <v>1232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4.5</v>
      </c>
      <c r="N251">
        <v>3</v>
      </c>
      <c r="O251">
        <v>1.79</v>
      </c>
      <c r="P251" t="s">
        <v>458</v>
      </c>
    </row>
    <row r="252" spans="1:67" x14ac:dyDescent="0.25">
      <c r="A252" t="s">
        <v>13</v>
      </c>
      <c r="B252" t="s">
        <v>459</v>
      </c>
      <c r="C252" t="s">
        <v>136</v>
      </c>
      <c r="D252">
        <v>731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5</v>
      </c>
      <c r="N252">
        <v>4</v>
      </c>
      <c r="O252">
        <v>1.79</v>
      </c>
      <c r="P252" t="s">
        <v>460</v>
      </c>
    </row>
    <row r="253" spans="1:67" x14ac:dyDescent="0.25">
      <c r="A253" t="s">
        <v>13</v>
      </c>
      <c r="B253" t="s">
        <v>461</v>
      </c>
      <c r="C253" t="s">
        <v>462</v>
      </c>
      <c r="D253">
        <v>972</v>
      </c>
      <c r="E253">
        <v>6</v>
      </c>
      <c r="F253">
        <v>3300</v>
      </c>
      <c r="G253">
        <v>50</v>
      </c>
      <c r="H253">
        <v>1</v>
      </c>
      <c r="I253" t="s">
        <v>16</v>
      </c>
      <c r="J253">
        <v>72</v>
      </c>
      <c r="K253">
        <v>58</v>
      </c>
      <c r="L253">
        <v>0</v>
      </c>
      <c r="M253">
        <v>4.5</v>
      </c>
      <c r="N253">
        <v>3</v>
      </c>
      <c r="O253">
        <v>1.79</v>
      </c>
      <c r="P253" t="s">
        <v>463</v>
      </c>
    </row>
    <row r="254" spans="1:67" x14ac:dyDescent="0.25">
      <c r="A254" t="s">
        <v>28</v>
      </c>
      <c r="B254" t="s">
        <v>464</v>
      </c>
      <c r="C254" t="s">
        <v>26</v>
      </c>
      <c r="D254">
        <v>185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3</v>
      </c>
      <c r="N254">
        <v>3.5</v>
      </c>
      <c r="O254">
        <v>1.79</v>
      </c>
      <c r="P254" t="s">
        <v>465</v>
      </c>
    </row>
    <row r="255" spans="1:67" x14ac:dyDescent="0.25">
      <c r="A255" t="s">
        <v>21</v>
      </c>
      <c r="B255" t="s">
        <v>414</v>
      </c>
      <c r="C255" t="s">
        <v>23</v>
      </c>
      <c r="D255">
        <v>185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3</v>
      </c>
      <c r="N255">
        <v>1</v>
      </c>
      <c r="O255">
        <v>1.79</v>
      </c>
      <c r="P255" t="s">
        <v>466</v>
      </c>
    </row>
    <row r="256" spans="1:67" x14ac:dyDescent="0.25">
      <c r="A256" t="s">
        <v>46</v>
      </c>
      <c r="B256" t="s">
        <v>467</v>
      </c>
      <c r="C256" t="s">
        <v>23</v>
      </c>
      <c r="D256">
        <v>200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3</v>
      </c>
      <c r="N256">
        <v>1</v>
      </c>
      <c r="O256">
        <v>2.33</v>
      </c>
      <c r="P256" t="s">
        <v>468</v>
      </c>
    </row>
    <row r="257" spans="1:16" x14ac:dyDescent="0.25">
      <c r="A257" t="s">
        <v>13</v>
      </c>
      <c r="B257" t="s">
        <v>469</v>
      </c>
      <c r="C257" t="s">
        <v>35</v>
      </c>
      <c r="D257">
        <v>250</v>
      </c>
      <c r="E257">
        <v>2</v>
      </c>
      <c r="F257">
        <v>6270</v>
      </c>
      <c r="G257">
        <v>49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3</v>
      </c>
      <c r="N257">
        <v>3.5</v>
      </c>
      <c r="O257">
        <v>3.17</v>
      </c>
      <c r="P257" t="s">
        <v>470</v>
      </c>
    </row>
    <row r="258" spans="1:16" x14ac:dyDescent="0.25">
      <c r="A258" t="s">
        <v>21</v>
      </c>
      <c r="B258" t="s">
        <v>471</v>
      </c>
      <c r="C258" t="s">
        <v>472</v>
      </c>
      <c r="D258">
        <v>250</v>
      </c>
      <c r="E258">
        <v>6</v>
      </c>
      <c r="F258">
        <v>6600</v>
      </c>
      <c r="G258">
        <v>50</v>
      </c>
      <c r="H258">
        <v>0</v>
      </c>
      <c r="I258" t="s">
        <v>16</v>
      </c>
      <c r="J258">
        <v>54</v>
      </c>
      <c r="K258">
        <v>42</v>
      </c>
      <c r="L258">
        <v>0</v>
      </c>
      <c r="M258">
        <v>5.5</v>
      </c>
      <c r="N258">
        <v>2</v>
      </c>
      <c r="O258">
        <v>1.79</v>
      </c>
      <c r="P258" t="s">
        <v>473</v>
      </c>
    </row>
    <row r="259" spans="1:16" x14ac:dyDescent="0.25">
      <c r="A259" t="s">
        <v>46</v>
      </c>
      <c r="B259" t="s">
        <v>474</v>
      </c>
      <c r="C259" t="s">
        <v>192</v>
      </c>
      <c r="D259">
        <v>300</v>
      </c>
      <c r="E259">
        <v>2</v>
      </c>
      <c r="F259">
        <v>6270</v>
      </c>
      <c r="G259">
        <v>51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2.2999999999999998</v>
      </c>
      <c r="N259">
        <v>3.5</v>
      </c>
      <c r="O259">
        <v>1.79</v>
      </c>
      <c r="P259" t="s">
        <v>475</v>
      </c>
    </row>
    <row r="260" spans="1:16" x14ac:dyDescent="0.25">
      <c r="A260" t="s">
        <v>28</v>
      </c>
      <c r="B260" t="s">
        <v>476</v>
      </c>
      <c r="C260" t="s">
        <v>56</v>
      </c>
      <c r="D260">
        <v>300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36</v>
      </c>
      <c r="L260">
        <v>1.0601849999999999</v>
      </c>
      <c r="M260">
        <v>5</v>
      </c>
      <c r="N260">
        <v>3</v>
      </c>
      <c r="O260">
        <v>1.79</v>
      </c>
      <c r="P260" t="s">
        <v>477</v>
      </c>
    </row>
    <row r="261" spans="1:16" x14ac:dyDescent="0.25">
      <c r="A261" t="s">
        <v>21</v>
      </c>
      <c r="B261" t="s">
        <v>478</v>
      </c>
      <c r="C261" t="s">
        <v>212</v>
      </c>
      <c r="D261">
        <v>300</v>
      </c>
      <c r="E261">
        <v>6</v>
      </c>
      <c r="F261">
        <v>6600</v>
      </c>
      <c r="G261">
        <v>50</v>
      </c>
      <c r="H261">
        <v>0</v>
      </c>
      <c r="I261" t="s">
        <v>16</v>
      </c>
      <c r="J261">
        <v>54</v>
      </c>
      <c r="K261">
        <v>40</v>
      </c>
      <c r="L261">
        <v>0</v>
      </c>
      <c r="M261">
        <v>5</v>
      </c>
      <c r="N261">
        <v>2</v>
      </c>
      <c r="O261">
        <v>1.79</v>
      </c>
      <c r="P261" t="s">
        <v>479</v>
      </c>
    </row>
    <row r="262" spans="1:16" x14ac:dyDescent="0.25">
      <c r="A262" t="s">
        <v>13</v>
      </c>
      <c r="B262" t="s">
        <v>480</v>
      </c>
      <c r="C262" t="s">
        <v>56</v>
      </c>
      <c r="D262">
        <v>350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4</v>
      </c>
      <c r="N262">
        <v>2.5</v>
      </c>
      <c r="O262">
        <v>1.79</v>
      </c>
      <c r="P262" t="s">
        <v>481</v>
      </c>
    </row>
    <row r="263" spans="1:16" x14ac:dyDescent="0.25">
      <c r="A263" t="s">
        <v>46</v>
      </c>
      <c r="B263" t="s">
        <v>482</v>
      </c>
      <c r="C263" t="s">
        <v>483</v>
      </c>
      <c r="D263">
        <v>380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3</v>
      </c>
      <c r="N263">
        <v>5</v>
      </c>
      <c r="O263">
        <v>1.79</v>
      </c>
      <c r="P263" t="s">
        <v>484</v>
      </c>
    </row>
    <row r="264" spans="1:16" x14ac:dyDescent="0.25">
      <c r="A264" t="s">
        <v>13</v>
      </c>
      <c r="B264" t="s">
        <v>485</v>
      </c>
      <c r="C264" t="s">
        <v>92</v>
      </c>
      <c r="D264">
        <v>400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2.2999999999999998</v>
      </c>
      <c r="N264">
        <v>3</v>
      </c>
      <c r="O264">
        <v>1.79</v>
      </c>
      <c r="P264" t="s">
        <v>486</v>
      </c>
    </row>
    <row r="265" spans="1:16" x14ac:dyDescent="0.25">
      <c r="A265" t="s">
        <v>21</v>
      </c>
      <c r="B265" t="s">
        <v>487</v>
      </c>
      <c r="C265" t="s">
        <v>146</v>
      </c>
      <c r="D265">
        <v>400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5</v>
      </c>
      <c r="N265">
        <v>2.5</v>
      </c>
      <c r="O265">
        <v>1.79</v>
      </c>
      <c r="P265" t="s">
        <v>488</v>
      </c>
    </row>
    <row r="266" spans="1:16" x14ac:dyDescent="0.25">
      <c r="A266" t="s">
        <v>46</v>
      </c>
      <c r="B266" t="s">
        <v>489</v>
      </c>
      <c r="C266" t="s">
        <v>80</v>
      </c>
      <c r="D266">
        <v>450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6</v>
      </c>
      <c r="O266">
        <v>1.79</v>
      </c>
      <c r="P266" t="s">
        <v>490</v>
      </c>
    </row>
    <row r="267" spans="1:16" x14ac:dyDescent="0.25">
      <c r="A267" t="s">
        <v>28</v>
      </c>
      <c r="B267" t="s">
        <v>491</v>
      </c>
      <c r="C267" t="s">
        <v>64</v>
      </c>
      <c r="D267">
        <v>600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3.5</v>
      </c>
      <c r="N267">
        <v>3</v>
      </c>
      <c r="O267">
        <v>1.79</v>
      </c>
      <c r="P267" t="s">
        <v>492</v>
      </c>
    </row>
    <row r="268" spans="1:16" x14ac:dyDescent="0.25">
      <c r="A268" t="s">
        <v>46</v>
      </c>
      <c r="B268" t="s">
        <v>493</v>
      </c>
      <c r="C268" t="s">
        <v>47</v>
      </c>
      <c r="D268">
        <v>670</v>
      </c>
      <c r="E268">
        <v>2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40</v>
      </c>
      <c r="L268">
        <v>0</v>
      </c>
      <c r="M268">
        <v>3.5</v>
      </c>
      <c r="N268">
        <v>4</v>
      </c>
      <c r="O268">
        <v>1.79</v>
      </c>
      <c r="P268" t="s">
        <v>494</v>
      </c>
    </row>
    <row r="269" spans="1:16" x14ac:dyDescent="0.25">
      <c r="A269" t="s">
        <v>13</v>
      </c>
      <c r="B269" t="s">
        <v>495</v>
      </c>
      <c r="C269" t="s">
        <v>73</v>
      </c>
      <c r="D269">
        <v>710</v>
      </c>
      <c r="E269">
        <v>4</v>
      </c>
      <c r="F269">
        <v>6600</v>
      </c>
      <c r="G269">
        <v>50</v>
      </c>
      <c r="H269">
        <v>0</v>
      </c>
      <c r="I269" t="s">
        <v>16</v>
      </c>
      <c r="J269">
        <v>48</v>
      </c>
      <c r="K269">
        <v>38</v>
      </c>
      <c r="L269">
        <v>0</v>
      </c>
      <c r="M269">
        <v>5.5</v>
      </c>
      <c r="N269">
        <v>3.5</v>
      </c>
      <c r="O269">
        <v>1.79</v>
      </c>
      <c r="P269" t="s">
        <v>496</v>
      </c>
    </row>
    <row r="270" spans="1:16" x14ac:dyDescent="0.25">
      <c r="A270" t="s">
        <v>13</v>
      </c>
      <c r="B270" t="s">
        <v>497</v>
      </c>
      <c r="C270" t="s">
        <v>404</v>
      </c>
      <c r="D270">
        <v>400</v>
      </c>
      <c r="E270">
        <v>2</v>
      </c>
      <c r="F270">
        <v>11000</v>
      </c>
      <c r="G270">
        <v>50</v>
      </c>
      <c r="H270">
        <v>0</v>
      </c>
      <c r="I270" t="s">
        <v>16</v>
      </c>
      <c r="J270">
        <v>48</v>
      </c>
      <c r="K270">
        <v>40</v>
      </c>
      <c r="L270">
        <v>0</v>
      </c>
      <c r="M270">
        <v>4.5</v>
      </c>
      <c r="N270">
        <v>8</v>
      </c>
      <c r="O270">
        <v>1.79</v>
      </c>
      <c r="P270" t="s">
        <v>498</v>
      </c>
    </row>
    <row r="271" spans="1:16" x14ac:dyDescent="0.25">
      <c r="A271" t="s">
        <v>13</v>
      </c>
      <c r="B271" t="s">
        <v>499</v>
      </c>
      <c r="C271" t="s">
        <v>500</v>
      </c>
      <c r="D271">
        <v>629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4</v>
      </c>
      <c r="N271">
        <v>8.5</v>
      </c>
      <c r="O271">
        <v>1.79</v>
      </c>
      <c r="P271" t="s">
        <v>501</v>
      </c>
    </row>
    <row r="272" spans="1:16" x14ac:dyDescent="0.25">
      <c r="A272" t="s">
        <v>13</v>
      </c>
      <c r="B272" t="s">
        <v>502</v>
      </c>
      <c r="C272" t="s">
        <v>146</v>
      </c>
      <c r="D272">
        <v>500</v>
      </c>
      <c r="E272">
        <v>4</v>
      </c>
      <c r="F272">
        <v>525</v>
      </c>
      <c r="G272">
        <v>50</v>
      </c>
      <c r="H272">
        <v>1</v>
      </c>
      <c r="I272" t="s">
        <v>16</v>
      </c>
      <c r="J272">
        <v>48</v>
      </c>
      <c r="K272">
        <v>38</v>
      </c>
      <c r="L272">
        <v>0</v>
      </c>
      <c r="M272">
        <v>5</v>
      </c>
      <c r="N272">
        <v>2.5</v>
      </c>
      <c r="O272">
        <v>1.79</v>
      </c>
      <c r="P272" t="s">
        <v>503</v>
      </c>
    </row>
    <row r="273" spans="1:16" x14ac:dyDescent="0.25">
      <c r="A273" t="s">
        <v>13</v>
      </c>
      <c r="B273" t="s">
        <v>504</v>
      </c>
      <c r="C273" t="s">
        <v>212</v>
      </c>
      <c r="D273">
        <v>358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5</v>
      </c>
      <c r="N273">
        <v>2</v>
      </c>
      <c r="O273">
        <v>1.79</v>
      </c>
      <c r="P273" t="s">
        <v>505</v>
      </c>
    </row>
    <row r="274" spans="1:16" x14ac:dyDescent="0.25">
      <c r="A274" t="s">
        <v>13</v>
      </c>
      <c r="B274" t="s">
        <v>506</v>
      </c>
      <c r="C274" t="s">
        <v>61</v>
      </c>
      <c r="D274">
        <v>500</v>
      </c>
      <c r="E274">
        <v>6</v>
      </c>
      <c r="F274">
        <v>3300</v>
      </c>
      <c r="G274">
        <v>50</v>
      </c>
      <c r="H274">
        <v>0</v>
      </c>
      <c r="I274" t="s">
        <v>16</v>
      </c>
      <c r="J274">
        <v>54</v>
      </c>
      <c r="K274">
        <v>40</v>
      </c>
      <c r="L274">
        <v>0</v>
      </c>
      <c r="M274">
        <v>4</v>
      </c>
      <c r="N274">
        <v>2.5</v>
      </c>
      <c r="O274">
        <v>1.79</v>
      </c>
      <c r="P274" t="s">
        <v>507</v>
      </c>
    </row>
    <row r="275" spans="1:16" x14ac:dyDescent="0.25">
      <c r="A275" t="s">
        <v>13</v>
      </c>
      <c r="B275" t="s">
        <v>508</v>
      </c>
      <c r="C275" t="s">
        <v>124</v>
      </c>
      <c r="D275">
        <v>800</v>
      </c>
      <c r="E275">
        <v>10</v>
      </c>
      <c r="F275">
        <v>3300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5.5</v>
      </c>
      <c r="N275">
        <v>1.5</v>
      </c>
      <c r="O275">
        <v>1.79</v>
      </c>
      <c r="P275" t="s">
        <v>509</v>
      </c>
    </row>
    <row r="276" spans="1:16" x14ac:dyDescent="0.25">
      <c r="A276" t="s">
        <v>13</v>
      </c>
      <c r="B276" t="s">
        <v>510</v>
      </c>
      <c r="C276" t="s">
        <v>124</v>
      </c>
      <c r="D276">
        <v>550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5.5</v>
      </c>
      <c r="N276">
        <v>1.5</v>
      </c>
      <c r="O276">
        <v>1.79</v>
      </c>
      <c r="P276" t="s">
        <v>511</v>
      </c>
    </row>
    <row r="277" spans="1:16" x14ac:dyDescent="0.25">
      <c r="A277" t="s">
        <v>13</v>
      </c>
      <c r="B277" t="s">
        <v>512</v>
      </c>
      <c r="C277" t="s">
        <v>513</v>
      </c>
      <c r="D277">
        <v>800</v>
      </c>
      <c r="E277">
        <v>10</v>
      </c>
      <c r="F277">
        <v>11000</v>
      </c>
      <c r="G277">
        <v>50</v>
      </c>
      <c r="H277">
        <v>1</v>
      </c>
      <c r="I277" t="s">
        <v>16</v>
      </c>
      <c r="J277">
        <v>90</v>
      </c>
      <c r="K277">
        <v>74</v>
      </c>
      <c r="L277">
        <v>0</v>
      </c>
      <c r="M277">
        <v>5.5</v>
      </c>
      <c r="N277">
        <v>2</v>
      </c>
      <c r="O277">
        <v>1.79</v>
      </c>
      <c r="P277" t="s">
        <v>514</v>
      </c>
    </row>
    <row r="278" spans="1:16" x14ac:dyDescent="0.25">
      <c r="A278" t="s">
        <v>13</v>
      </c>
      <c r="B278" t="s">
        <v>515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5.5</v>
      </c>
      <c r="N278">
        <v>1.5</v>
      </c>
      <c r="O278">
        <v>1.79</v>
      </c>
      <c r="P278" t="s">
        <v>516</v>
      </c>
    </row>
    <row r="279" spans="1:16" x14ac:dyDescent="0.25">
      <c r="A279" t="s">
        <v>13</v>
      </c>
      <c r="B279" t="s">
        <v>517</v>
      </c>
      <c r="C279" t="s">
        <v>124</v>
      </c>
      <c r="D279">
        <v>700</v>
      </c>
      <c r="E279">
        <v>10</v>
      </c>
      <c r="F279">
        <v>6600</v>
      </c>
      <c r="G279">
        <v>50</v>
      </c>
      <c r="H279">
        <v>0</v>
      </c>
      <c r="I279" t="s">
        <v>16</v>
      </c>
      <c r="J279">
        <v>90</v>
      </c>
      <c r="K279">
        <v>74</v>
      </c>
      <c r="L279">
        <v>0</v>
      </c>
      <c r="M279">
        <v>5.5</v>
      </c>
      <c r="N279">
        <v>1.5</v>
      </c>
      <c r="O279">
        <v>1.79</v>
      </c>
      <c r="P279" t="s">
        <v>518</v>
      </c>
    </row>
    <row r="280" spans="1:16" x14ac:dyDescent="0.25">
      <c r="A280" t="s">
        <v>13</v>
      </c>
      <c r="B280" t="s">
        <v>519</v>
      </c>
      <c r="C280" t="s">
        <v>15</v>
      </c>
      <c r="D280">
        <v>275</v>
      </c>
      <c r="E280">
        <v>8</v>
      </c>
      <c r="F280">
        <v>6600</v>
      </c>
      <c r="G280">
        <v>50</v>
      </c>
      <c r="H280">
        <v>0</v>
      </c>
      <c r="I280" t="s">
        <v>16</v>
      </c>
      <c r="J280">
        <v>72</v>
      </c>
      <c r="K280">
        <v>56</v>
      </c>
      <c r="L280">
        <v>0</v>
      </c>
      <c r="M280">
        <v>4</v>
      </c>
      <c r="N280">
        <v>2</v>
      </c>
      <c r="O280">
        <v>1.79</v>
      </c>
      <c r="P280" t="s">
        <v>520</v>
      </c>
    </row>
    <row r="281" spans="1:16" x14ac:dyDescent="0.25">
      <c r="A281" t="s">
        <v>13</v>
      </c>
      <c r="B281" t="s">
        <v>521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3.12</v>
      </c>
      <c r="N281">
        <v>1</v>
      </c>
      <c r="O281">
        <v>1.79</v>
      </c>
      <c r="P281" t="s">
        <v>522</v>
      </c>
    </row>
    <row r="282" spans="1:16" x14ac:dyDescent="0.25">
      <c r="A282" t="s">
        <v>13</v>
      </c>
      <c r="B282" t="s">
        <v>523</v>
      </c>
      <c r="C282" t="s">
        <v>23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3.12</v>
      </c>
      <c r="N282">
        <v>1</v>
      </c>
      <c r="O282">
        <v>3.13</v>
      </c>
      <c r="P282" t="s">
        <v>524</v>
      </c>
    </row>
    <row r="283" spans="1:16" x14ac:dyDescent="0.25">
      <c r="A283" t="s">
        <v>13</v>
      </c>
      <c r="B283" t="s">
        <v>525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5</v>
      </c>
      <c r="N283">
        <v>2</v>
      </c>
      <c r="O283">
        <v>1.79</v>
      </c>
      <c r="P283" t="s">
        <v>526</v>
      </c>
    </row>
    <row r="284" spans="1:16" x14ac:dyDescent="0.25">
      <c r="A284" t="s">
        <v>13</v>
      </c>
      <c r="B284" t="s">
        <v>527</v>
      </c>
      <c r="C284" t="s">
        <v>207</v>
      </c>
      <c r="D284">
        <v>225</v>
      </c>
      <c r="E284">
        <v>4</v>
      </c>
      <c r="F284">
        <v>3300</v>
      </c>
      <c r="G284">
        <v>50</v>
      </c>
      <c r="H284">
        <v>0</v>
      </c>
      <c r="I284" t="s">
        <v>215</v>
      </c>
      <c r="J284">
        <v>48</v>
      </c>
      <c r="K284">
        <v>38</v>
      </c>
      <c r="L284">
        <v>0</v>
      </c>
      <c r="M284">
        <v>3</v>
      </c>
      <c r="N284">
        <v>2</v>
      </c>
      <c r="O284">
        <v>1.79</v>
      </c>
      <c r="P284" t="s">
        <v>528</v>
      </c>
    </row>
    <row r="285" spans="1:16" x14ac:dyDescent="0.25">
      <c r="A285" t="s">
        <v>13</v>
      </c>
      <c r="B285" t="s">
        <v>529</v>
      </c>
      <c r="C285" t="s">
        <v>56</v>
      </c>
      <c r="D285">
        <v>390</v>
      </c>
      <c r="E285">
        <v>4</v>
      </c>
      <c r="F285">
        <v>3300</v>
      </c>
      <c r="G285">
        <v>50</v>
      </c>
      <c r="H285">
        <v>0</v>
      </c>
      <c r="I285" t="s">
        <v>16</v>
      </c>
      <c r="J285">
        <v>48</v>
      </c>
      <c r="K285">
        <v>36</v>
      </c>
      <c r="L285">
        <v>1.06</v>
      </c>
      <c r="M285">
        <v>4</v>
      </c>
      <c r="N285">
        <v>2</v>
      </c>
      <c r="O285">
        <v>1.79</v>
      </c>
      <c r="P285" t="s">
        <v>530</v>
      </c>
    </row>
    <row r="286" spans="1:16" x14ac:dyDescent="0.25">
      <c r="A286" t="s">
        <v>13</v>
      </c>
      <c r="B286" t="s">
        <v>531</v>
      </c>
      <c r="C286" t="s">
        <v>56</v>
      </c>
      <c r="D286">
        <v>310</v>
      </c>
      <c r="E286">
        <v>4</v>
      </c>
      <c r="F286">
        <v>6600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3.12</v>
      </c>
      <c r="N286">
        <v>2</v>
      </c>
      <c r="O286">
        <v>1.79</v>
      </c>
      <c r="P286" t="s">
        <v>532</v>
      </c>
    </row>
    <row r="287" spans="1:16" x14ac:dyDescent="0.25">
      <c r="A287" t="s">
        <v>13</v>
      </c>
      <c r="B287" t="s">
        <v>533</v>
      </c>
      <c r="C287" t="s">
        <v>38</v>
      </c>
      <c r="D287">
        <v>250</v>
      </c>
      <c r="E287">
        <v>6</v>
      </c>
      <c r="F287">
        <v>3300</v>
      </c>
      <c r="G287">
        <v>50</v>
      </c>
      <c r="H287">
        <v>0</v>
      </c>
      <c r="I287" t="s">
        <v>16</v>
      </c>
      <c r="J287">
        <v>54</v>
      </c>
      <c r="K287">
        <v>42</v>
      </c>
      <c r="L287">
        <v>0</v>
      </c>
      <c r="M287">
        <v>5.5</v>
      </c>
      <c r="N287">
        <v>1</v>
      </c>
      <c r="O287">
        <v>1.79</v>
      </c>
      <c r="P287" t="s">
        <v>534</v>
      </c>
    </row>
    <row r="288" spans="1:16" x14ac:dyDescent="0.25">
      <c r="A288" t="s">
        <v>13</v>
      </c>
      <c r="B288" t="s">
        <v>535</v>
      </c>
      <c r="C288" t="s">
        <v>23</v>
      </c>
      <c r="D288">
        <v>250</v>
      </c>
      <c r="E288">
        <v>4</v>
      </c>
      <c r="F288">
        <v>3300</v>
      </c>
      <c r="G288">
        <v>50</v>
      </c>
      <c r="H288">
        <v>0</v>
      </c>
      <c r="I288" t="s">
        <v>215</v>
      </c>
      <c r="J288">
        <v>48</v>
      </c>
      <c r="K288">
        <v>38</v>
      </c>
      <c r="L288">
        <v>0</v>
      </c>
      <c r="M288">
        <v>3.12</v>
      </c>
      <c r="N288">
        <v>1</v>
      </c>
      <c r="O288">
        <v>1.79</v>
      </c>
      <c r="P288" t="s">
        <v>536</v>
      </c>
    </row>
    <row r="289" spans="1:16" x14ac:dyDescent="0.25">
      <c r="A289" t="s">
        <v>13</v>
      </c>
      <c r="B289" t="s">
        <v>537</v>
      </c>
      <c r="C289" t="s">
        <v>26</v>
      </c>
      <c r="D289">
        <v>180</v>
      </c>
      <c r="E289">
        <v>2</v>
      </c>
      <c r="F289">
        <v>690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3</v>
      </c>
      <c r="N289">
        <v>3.5</v>
      </c>
      <c r="O289">
        <v>1.79</v>
      </c>
      <c r="P289" t="s">
        <v>538</v>
      </c>
    </row>
    <row r="290" spans="1:16" x14ac:dyDescent="0.25">
      <c r="A290" t="s">
        <v>13</v>
      </c>
      <c r="B290" t="s">
        <v>539</v>
      </c>
      <c r="C290" t="s">
        <v>212</v>
      </c>
      <c r="D290">
        <v>330</v>
      </c>
      <c r="E290">
        <v>6</v>
      </c>
      <c r="F290">
        <v>6600</v>
      </c>
      <c r="G290">
        <v>50</v>
      </c>
      <c r="H290">
        <v>0</v>
      </c>
      <c r="I290" t="s">
        <v>16</v>
      </c>
      <c r="J290">
        <v>54</v>
      </c>
      <c r="K290">
        <v>40</v>
      </c>
      <c r="L290">
        <v>0</v>
      </c>
      <c r="M290">
        <v>5</v>
      </c>
      <c r="N290">
        <v>2</v>
      </c>
      <c r="O290">
        <v>1.79</v>
      </c>
      <c r="P290" t="s">
        <v>540</v>
      </c>
    </row>
    <row r="291" spans="1:16" x14ac:dyDescent="0.25">
      <c r="A291" t="s">
        <v>13</v>
      </c>
      <c r="B291" t="s">
        <v>541</v>
      </c>
      <c r="C291" t="s">
        <v>64</v>
      </c>
      <c r="D291">
        <v>575</v>
      </c>
      <c r="E291">
        <v>6</v>
      </c>
      <c r="F291">
        <v>3300</v>
      </c>
      <c r="G291">
        <v>50</v>
      </c>
      <c r="H291">
        <v>0</v>
      </c>
      <c r="I291" t="s">
        <v>16</v>
      </c>
      <c r="J291">
        <v>54</v>
      </c>
      <c r="K291">
        <v>42</v>
      </c>
      <c r="L291">
        <v>1.26</v>
      </c>
      <c r="M291">
        <v>4</v>
      </c>
      <c r="N291">
        <v>2.5</v>
      </c>
      <c r="O291">
        <v>1.79</v>
      </c>
      <c r="P291" t="s">
        <v>542</v>
      </c>
    </row>
    <row r="292" spans="1:16" x14ac:dyDescent="0.25">
      <c r="A292" t="s">
        <v>13</v>
      </c>
      <c r="B292" t="s">
        <v>543</v>
      </c>
      <c r="C292" t="s">
        <v>110</v>
      </c>
      <c r="D292">
        <v>160</v>
      </c>
      <c r="E292">
        <v>4</v>
      </c>
      <c r="F292">
        <v>3000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3.12</v>
      </c>
      <c r="N292">
        <v>1</v>
      </c>
      <c r="O292">
        <v>1.79</v>
      </c>
      <c r="P292" t="s">
        <v>544</v>
      </c>
    </row>
    <row r="293" spans="1:16" x14ac:dyDescent="0.25">
      <c r="A293" t="s">
        <v>13</v>
      </c>
      <c r="B293" t="s">
        <v>545</v>
      </c>
      <c r="C293" t="s">
        <v>404</v>
      </c>
      <c r="D293">
        <v>720</v>
      </c>
      <c r="E293">
        <v>2</v>
      </c>
      <c r="F293">
        <v>660</v>
      </c>
      <c r="G293">
        <v>50</v>
      </c>
      <c r="H293">
        <v>1</v>
      </c>
      <c r="I293" t="s">
        <v>16</v>
      </c>
      <c r="J293">
        <v>48</v>
      </c>
      <c r="K293">
        <v>40</v>
      </c>
      <c r="L293">
        <v>0</v>
      </c>
      <c r="M293">
        <v>4.5</v>
      </c>
      <c r="N293">
        <v>8</v>
      </c>
      <c r="O293">
        <v>1.79</v>
      </c>
      <c r="P293" t="s">
        <v>546</v>
      </c>
    </row>
    <row r="294" spans="1:16" x14ac:dyDescent="0.25">
      <c r="A294" t="s">
        <v>13</v>
      </c>
      <c r="B294" t="s">
        <v>547</v>
      </c>
      <c r="C294" t="s">
        <v>404</v>
      </c>
      <c r="D294">
        <v>355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4.5</v>
      </c>
      <c r="N294">
        <v>8</v>
      </c>
      <c r="O294">
        <v>1.79</v>
      </c>
      <c r="P294" t="s">
        <v>548</v>
      </c>
    </row>
    <row r="295" spans="1:16" x14ac:dyDescent="0.25">
      <c r="A295" t="s">
        <v>13</v>
      </c>
      <c r="B295" t="s">
        <v>549</v>
      </c>
      <c r="C295" t="s">
        <v>56</v>
      </c>
      <c r="D295">
        <v>350</v>
      </c>
      <c r="E295">
        <v>4</v>
      </c>
      <c r="F295">
        <v>3300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3.12</v>
      </c>
      <c r="N295">
        <v>2</v>
      </c>
      <c r="O295">
        <v>1.79</v>
      </c>
      <c r="P295" t="s">
        <v>550</v>
      </c>
    </row>
    <row r="296" spans="1:16" x14ac:dyDescent="0.25">
      <c r="A296" t="s">
        <v>13</v>
      </c>
      <c r="B296" t="s">
        <v>551</v>
      </c>
      <c r="C296" t="s">
        <v>404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4.5</v>
      </c>
      <c r="N296">
        <v>8</v>
      </c>
      <c r="O296">
        <v>1.79</v>
      </c>
      <c r="P296" t="s">
        <v>552</v>
      </c>
    </row>
    <row r="297" spans="1:16" x14ac:dyDescent="0.25">
      <c r="A297" t="s">
        <v>13</v>
      </c>
      <c r="B297" t="s">
        <v>553</v>
      </c>
      <c r="C297" t="s">
        <v>554</v>
      </c>
      <c r="D297">
        <v>450</v>
      </c>
      <c r="E297">
        <v>2</v>
      </c>
      <c r="F297">
        <v>11000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3.5</v>
      </c>
      <c r="N297">
        <v>7.5</v>
      </c>
      <c r="O297">
        <v>1.79</v>
      </c>
      <c r="P297" t="s">
        <v>555</v>
      </c>
    </row>
    <row r="298" spans="1:16" x14ac:dyDescent="0.25">
      <c r="A298" t="s">
        <v>13</v>
      </c>
      <c r="B298" t="s">
        <v>556</v>
      </c>
      <c r="C298" t="s">
        <v>15</v>
      </c>
      <c r="D298">
        <v>500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36</v>
      </c>
      <c r="L298">
        <v>1.3169999999999999</v>
      </c>
      <c r="M298">
        <v>5</v>
      </c>
      <c r="N298">
        <v>3</v>
      </c>
      <c r="O298">
        <v>1.79</v>
      </c>
      <c r="P298" t="s">
        <v>557</v>
      </c>
    </row>
    <row r="299" spans="1:16" x14ac:dyDescent="0.25">
      <c r="A299" t="s">
        <v>13</v>
      </c>
      <c r="B299" t="s">
        <v>558</v>
      </c>
      <c r="C299" t="s">
        <v>64</v>
      </c>
      <c r="D299">
        <v>575</v>
      </c>
      <c r="E299">
        <v>4</v>
      </c>
      <c r="F299">
        <v>3300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4</v>
      </c>
      <c r="N299">
        <v>3</v>
      </c>
      <c r="O299">
        <v>1.79</v>
      </c>
      <c r="P299" t="s">
        <v>559</v>
      </c>
    </row>
    <row r="300" spans="1:16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3</v>
      </c>
      <c r="N300">
        <v>0.5</v>
      </c>
      <c r="O300">
        <v>1.79</v>
      </c>
      <c r="P300" t="s">
        <v>560</v>
      </c>
    </row>
    <row r="301" spans="1:16" x14ac:dyDescent="0.25">
      <c r="A301" t="s">
        <v>13</v>
      </c>
      <c r="B301" t="s">
        <v>160</v>
      </c>
      <c r="C301" t="s">
        <v>30</v>
      </c>
      <c r="D301">
        <v>250</v>
      </c>
      <c r="E301">
        <v>4</v>
      </c>
      <c r="F301">
        <v>6600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3</v>
      </c>
      <c r="N301">
        <v>0.5</v>
      </c>
      <c r="O301">
        <v>2.33</v>
      </c>
      <c r="P301" t="s">
        <v>561</v>
      </c>
    </row>
    <row r="302" spans="1:16" x14ac:dyDescent="0.25">
      <c r="A302" t="s">
        <v>13</v>
      </c>
      <c r="B302" t="s">
        <v>562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4</v>
      </c>
      <c r="N302">
        <v>5</v>
      </c>
      <c r="O302">
        <v>1.79</v>
      </c>
      <c r="P302" t="s">
        <v>563</v>
      </c>
    </row>
    <row r="303" spans="1:16" x14ac:dyDescent="0.25">
      <c r="A303" t="s">
        <v>13</v>
      </c>
      <c r="B303" t="s">
        <v>564</v>
      </c>
      <c r="C303" t="s">
        <v>360</v>
      </c>
      <c r="D303">
        <v>1410</v>
      </c>
      <c r="E303">
        <v>4</v>
      </c>
      <c r="F303">
        <v>4000</v>
      </c>
      <c r="G303">
        <v>60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4</v>
      </c>
      <c r="N303">
        <v>5</v>
      </c>
      <c r="O303">
        <v>1.79</v>
      </c>
      <c r="P303" t="s">
        <v>565</v>
      </c>
    </row>
    <row r="304" spans="1:16" x14ac:dyDescent="0.25">
      <c r="A304" t="s">
        <v>13</v>
      </c>
      <c r="B304" t="s">
        <v>566</v>
      </c>
      <c r="C304" t="s">
        <v>61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3.5</v>
      </c>
      <c r="N304">
        <v>3</v>
      </c>
      <c r="O304">
        <v>1.79</v>
      </c>
      <c r="P304" t="s">
        <v>567</v>
      </c>
    </row>
    <row r="305" spans="1:16" x14ac:dyDescent="0.25">
      <c r="A305" t="s">
        <v>13</v>
      </c>
      <c r="B305" t="s">
        <v>568</v>
      </c>
      <c r="C305" t="s">
        <v>64</v>
      </c>
      <c r="D305">
        <v>553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3.5</v>
      </c>
      <c r="N305">
        <v>3</v>
      </c>
      <c r="O305">
        <v>1.79</v>
      </c>
      <c r="P305" t="s">
        <v>569</v>
      </c>
    </row>
    <row r="306" spans="1:16" x14ac:dyDescent="0.25">
      <c r="A306" t="s">
        <v>13</v>
      </c>
      <c r="B306" t="s">
        <v>570</v>
      </c>
      <c r="C306" t="s">
        <v>136</v>
      </c>
      <c r="D306">
        <v>1120</v>
      </c>
      <c r="E306">
        <v>4</v>
      </c>
      <c r="F306">
        <v>4160</v>
      </c>
      <c r="G306">
        <v>60</v>
      </c>
      <c r="H306">
        <v>1</v>
      </c>
      <c r="I306" t="s">
        <v>16</v>
      </c>
      <c r="J306">
        <v>48</v>
      </c>
      <c r="K306">
        <v>38</v>
      </c>
      <c r="L306">
        <v>0</v>
      </c>
      <c r="M306">
        <v>4</v>
      </c>
      <c r="N306">
        <v>5.7</v>
      </c>
      <c r="O306">
        <v>1.79</v>
      </c>
      <c r="P306" t="s">
        <v>571</v>
      </c>
    </row>
    <row r="307" spans="1:16" x14ac:dyDescent="0.25">
      <c r="A307" t="s">
        <v>13</v>
      </c>
      <c r="B307" t="s">
        <v>572</v>
      </c>
      <c r="C307" t="s">
        <v>56</v>
      </c>
      <c r="D307">
        <v>375</v>
      </c>
      <c r="E307">
        <v>4</v>
      </c>
      <c r="F307">
        <v>4160</v>
      </c>
      <c r="G307">
        <v>60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4</v>
      </c>
      <c r="N307">
        <v>2.5</v>
      </c>
      <c r="O307">
        <v>1.79</v>
      </c>
      <c r="P307" t="s">
        <v>573</v>
      </c>
    </row>
    <row r="308" spans="1:16" x14ac:dyDescent="0.25">
      <c r="A308" t="s">
        <v>13</v>
      </c>
      <c r="B308" t="s">
        <v>574</v>
      </c>
      <c r="C308" t="s">
        <v>73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4</v>
      </c>
      <c r="N308">
        <v>3</v>
      </c>
      <c r="O308">
        <v>1.79</v>
      </c>
      <c r="P308" t="s">
        <v>575</v>
      </c>
    </row>
    <row r="309" spans="1:16" x14ac:dyDescent="0.25">
      <c r="A309" t="s">
        <v>13</v>
      </c>
      <c r="B309" t="s">
        <v>574</v>
      </c>
      <c r="C309" t="s">
        <v>89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4.5</v>
      </c>
      <c r="N309">
        <v>4</v>
      </c>
      <c r="O309">
        <v>2.33</v>
      </c>
      <c r="P309" t="s">
        <v>576</v>
      </c>
    </row>
    <row r="310" spans="1:16" x14ac:dyDescent="0.25">
      <c r="A310" t="s">
        <v>13</v>
      </c>
      <c r="B310" t="s">
        <v>574</v>
      </c>
      <c r="C310" t="s">
        <v>73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3</v>
      </c>
      <c r="O310">
        <v>1.79</v>
      </c>
      <c r="P310" t="s">
        <v>577</v>
      </c>
    </row>
    <row r="311" spans="1:16" x14ac:dyDescent="0.25">
      <c r="A311" t="s">
        <v>13</v>
      </c>
      <c r="B311" t="s">
        <v>578</v>
      </c>
      <c r="C311" t="s">
        <v>89</v>
      </c>
      <c r="D311">
        <v>520</v>
      </c>
      <c r="E311">
        <v>4</v>
      </c>
      <c r="F311">
        <v>6000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4</v>
      </c>
      <c r="O311">
        <v>1.79</v>
      </c>
      <c r="P311" t="s">
        <v>579</v>
      </c>
    </row>
    <row r="312" spans="1:16" x14ac:dyDescent="0.25">
      <c r="A312" t="s">
        <v>13</v>
      </c>
      <c r="B312" t="s">
        <v>580</v>
      </c>
      <c r="C312" t="s">
        <v>212</v>
      </c>
      <c r="D312">
        <v>315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54</v>
      </c>
      <c r="K312">
        <v>40</v>
      </c>
      <c r="L312">
        <v>0</v>
      </c>
      <c r="M312">
        <v>5</v>
      </c>
      <c r="N312">
        <v>2</v>
      </c>
      <c r="O312">
        <v>1.79</v>
      </c>
      <c r="P312" t="s">
        <v>581</v>
      </c>
    </row>
    <row r="313" spans="1:16" x14ac:dyDescent="0.25">
      <c r="A313" t="s">
        <v>13</v>
      </c>
      <c r="B313" t="s">
        <v>582</v>
      </c>
      <c r="C313" t="s">
        <v>73</v>
      </c>
      <c r="D313">
        <v>750</v>
      </c>
      <c r="E313">
        <v>4</v>
      </c>
      <c r="F313">
        <v>660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4</v>
      </c>
      <c r="N313">
        <v>3</v>
      </c>
      <c r="O313">
        <v>1.79</v>
      </c>
      <c r="P313" t="s">
        <v>583</v>
      </c>
    </row>
    <row r="314" spans="1:16" x14ac:dyDescent="0.25">
      <c r="A314" t="s">
        <v>13</v>
      </c>
      <c r="B314" t="s">
        <v>584</v>
      </c>
      <c r="C314" t="s">
        <v>30</v>
      </c>
      <c r="D314">
        <v>300</v>
      </c>
      <c r="E314">
        <v>4</v>
      </c>
      <c r="F314">
        <v>3300</v>
      </c>
      <c r="G314">
        <v>50</v>
      </c>
      <c r="H314">
        <v>0</v>
      </c>
      <c r="I314" t="s">
        <v>215</v>
      </c>
      <c r="J314">
        <v>48</v>
      </c>
      <c r="K314">
        <v>38</v>
      </c>
      <c r="L314">
        <v>0</v>
      </c>
      <c r="M314">
        <v>3</v>
      </c>
      <c r="N314">
        <v>1</v>
      </c>
      <c r="O314">
        <v>1.79</v>
      </c>
      <c r="P314" t="s">
        <v>585</v>
      </c>
    </row>
    <row r="315" spans="1:16" x14ac:dyDescent="0.25">
      <c r="A315" t="s">
        <v>13</v>
      </c>
      <c r="B315" t="s">
        <v>586</v>
      </c>
      <c r="C315" t="s">
        <v>15</v>
      </c>
      <c r="D315">
        <v>450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0</v>
      </c>
      <c r="M315">
        <v>5</v>
      </c>
      <c r="N315">
        <v>3.5</v>
      </c>
      <c r="O315">
        <v>1.79</v>
      </c>
      <c r="P315" t="s">
        <v>587</v>
      </c>
    </row>
    <row r="316" spans="1:16" x14ac:dyDescent="0.25">
      <c r="A316" t="s">
        <v>13</v>
      </c>
      <c r="B316" t="s">
        <v>588</v>
      </c>
      <c r="C316" t="s">
        <v>73</v>
      </c>
      <c r="D316">
        <v>650</v>
      </c>
      <c r="E316">
        <v>4</v>
      </c>
      <c r="F316">
        <v>6600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589</v>
      </c>
    </row>
    <row r="317" spans="1:16" x14ac:dyDescent="0.25">
      <c r="A317" t="s">
        <v>13</v>
      </c>
      <c r="B317" t="s">
        <v>590</v>
      </c>
      <c r="C317" t="s">
        <v>30</v>
      </c>
      <c r="D317">
        <v>300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5</v>
      </c>
      <c r="N317">
        <v>2</v>
      </c>
      <c r="O317">
        <v>3.3330000000000002</v>
      </c>
      <c r="P317" t="s">
        <v>591</v>
      </c>
    </row>
    <row r="318" spans="1:16" x14ac:dyDescent="0.25">
      <c r="A318" t="s">
        <v>13</v>
      </c>
      <c r="B318" t="s">
        <v>592</v>
      </c>
      <c r="C318" t="s">
        <v>56</v>
      </c>
      <c r="D318">
        <v>350</v>
      </c>
      <c r="E318">
        <v>4</v>
      </c>
      <c r="F318">
        <v>400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3</v>
      </c>
      <c r="N318">
        <v>1.5</v>
      </c>
      <c r="O318">
        <v>1.79</v>
      </c>
      <c r="P318" t="s">
        <v>593</v>
      </c>
    </row>
    <row r="319" spans="1:16" x14ac:dyDescent="0.25">
      <c r="A319" t="s">
        <v>13</v>
      </c>
      <c r="B319" t="s">
        <v>594</v>
      </c>
      <c r="C319" t="s">
        <v>56</v>
      </c>
      <c r="D319">
        <v>315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3</v>
      </c>
      <c r="N319">
        <v>0.7</v>
      </c>
      <c r="O319">
        <v>1.79</v>
      </c>
      <c r="P319" t="s">
        <v>595</v>
      </c>
    </row>
    <row r="320" spans="1:16" x14ac:dyDescent="0.25">
      <c r="A320" t="s">
        <v>13</v>
      </c>
      <c r="B320" t="s">
        <v>596</v>
      </c>
      <c r="C320" t="s">
        <v>56</v>
      </c>
      <c r="D320">
        <v>330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3.12</v>
      </c>
      <c r="N320">
        <v>2</v>
      </c>
      <c r="O320">
        <v>1.79</v>
      </c>
      <c r="P320" t="s">
        <v>597</v>
      </c>
    </row>
    <row r="321" spans="1:16" x14ac:dyDescent="0.25">
      <c r="A321" t="s">
        <v>13</v>
      </c>
      <c r="B321" t="s">
        <v>598</v>
      </c>
      <c r="C321" t="s">
        <v>89</v>
      </c>
      <c r="D321">
        <v>600</v>
      </c>
      <c r="E321">
        <v>6</v>
      </c>
      <c r="F321">
        <v>6600</v>
      </c>
      <c r="G321">
        <v>50</v>
      </c>
      <c r="H321">
        <v>0</v>
      </c>
      <c r="I321" t="s">
        <v>16</v>
      </c>
      <c r="J321">
        <v>72</v>
      </c>
      <c r="K321">
        <v>58</v>
      </c>
      <c r="L321">
        <v>0</v>
      </c>
      <c r="M321">
        <v>5</v>
      </c>
      <c r="N321">
        <v>4</v>
      </c>
      <c r="O321">
        <v>1.79</v>
      </c>
      <c r="P321" t="s">
        <v>599</v>
      </c>
    </row>
    <row r="322" spans="1:16" x14ac:dyDescent="0.25">
      <c r="A322" t="s">
        <v>13</v>
      </c>
      <c r="B322" t="s">
        <v>600</v>
      </c>
      <c r="C322" t="s">
        <v>73</v>
      </c>
      <c r="D322">
        <v>750</v>
      </c>
      <c r="E322">
        <v>4</v>
      </c>
      <c r="F322">
        <v>690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4</v>
      </c>
      <c r="N322">
        <v>5</v>
      </c>
      <c r="O322">
        <v>1.79</v>
      </c>
      <c r="P322" t="s">
        <v>601</v>
      </c>
    </row>
    <row r="323" spans="1:16" x14ac:dyDescent="0.25">
      <c r="A323" t="s">
        <v>178</v>
      </c>
      <c r="B323" t="s">
        <v>602</v>
      </c>
      <c r="C323" t="s">
        <v>73</v>
      </c>
      <c r="D323">
        <v>750</v>
      </c>
      <c r="E323">
        <v>4</v>
      </c>
      <c r="F323">
        <v>3300</v>
      </c>
      <c r="G323">
        <v>50</v>
      </c>
      <c r="H323">
        <v>1</v>
      </c>
      <c r="I323" t="s">
        <v>16</v>
      </c>
      <c r="J323">
        <v>48</v>
      </c>
      <c r="K323">
        <v>38</v>
      </c>
      <c r="L323">
        <v>0</v>
      </c>
      <c r="M323">
        <v>4</v>
      </c>
      <c r="N323">
        <v>5</v>
      </c>
      <c r="O323">
        <v>1.79</v>
      </c>
      <c r="P323" t="s">
        <v>603</v>
      </c>
    </row>
    <row r="324" spans="1:16" x14ac:dyDescent="0.25">
      <c r="A324" t="s">
        <v>13</v>
      </c>
      <c r="B324" t="s">
        <v>604</v>
      </c>
      <c r="C324" t="s">
        <v>56</v>
      </c>
      <c r="D324">
        <v>335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36</v>
      </c>
      <c r="L324">
        <v>1.0601849999999999</v>
      </c>
      <c r="M324">
        <v>3</v>
      </c>
      <c r="N324">
        <v>0.7</v>
      </c>
      <c r="O324">
        <v>1.79</v>
      </c>
      <c r="P324" t="s">
        <v>605</v>
      </c>
    </row>
    <row r="325" spans="1:16" x14ac:dyDescent="0.25">
      <c r="A325" t="s">
        <v>13</v>
      </c>
      <c r="B325" t="s">
        <v>606</v>
      </c>
      <c r="C325" t="s">
        <v>41</v>
      </c>
      <c r="D325">
        <v>170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42</v>
      </c>
      <c r="L325">
        <v>0</v>
      </c>
      <c r="M325">
        <v>5.5</v>
      </c>
      <c r="N325">
        <v>1</v>
      </c>
      <c r="O325">
        <v>1.79</v>
      </c>
      <c r="P325" t="s">
        <v>607</v>
      </c>
    </row>
    <row r="326" spans="1:16" x14ac:dyDescent="0.25">
      <c r="A326" t="s">
        <v>13</v>
      </c>
      <c r="B326" t="s">
        <v>608</v>
      </c>
      <c r="C326" t="s">
        <v>61</v>
      </c>
      <c r="D326">
        <v>630</v>
      </c>
      <c r="E326">
        <v>4</v>
      </c>
      <c r="F326">
        <v>525</v>
      </c>
      <c r="G326">
        <v>50</v>
      </c>
      <c r="H326">
        <v>1</v>
      </c>
      <c r="I326" t="s">
        <v>16</v>
      </c>
      <c r="J326">
        <v>48</v>
      </c>
      <c r="K326">
        <v>38</v>
      </c>
      <c r="L326">
        <v>0</v>
      </c>
      <c r="M326">
        <v>3</v>
      </c>
      <c r="N326">
        <v>5</v>
      </c>
      <c r="O326">
        <v>2.33</v>
      </c>
      <c r="P326" t="s">
        <v>609</v>
      </c>
    </row>
    <row r="327" spans="1:16" x14ac:dyDescent="0.25">
      <c r="A327" t="s">
        <v>13</v>
      </c>
      <c r="B327" t="s">
        <v>610</v>
      </c>
      <c r="C327" t="s">
        <v>89</v>
      </c>
      <c r="D327">
        <v>550</v>
      </c>
      <c r="E327">
        <v>4</v>
      </c>
      <c r="F327">
        <v>11000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4.5</v>
      </c>
      <c r="N327">
        <v>4</v>
      </c>
      <c r="O327">
        <v>1.79</v>
      </c>
      <c r="P327" t="s">
        <v>611</v>
      </c>
    </row>
    <row r="328" spans="1:16" x14ac:dyDescent="0.25">
      <c r="A328" t="s">
        <v>13</v>
      </c>
      <c r="B328" t="s">
        <v>612</v>
      </c>
      <c r="C328" t="s">
        <v>64</v>
      </c>
      <c r="D328">
        <v>650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4</v>
      </c>
      <c r="N328">
        <v>3</v>
      </c>
      <c r="O328">
        <v>1.79</v>
      </c>
      <c r="P328" t="s">
        <v>613</v>
      </c>
    </row>
    <row r="329" spans="1:16" x14ac:dyDescent="0.25">
      <c r="A329" t="s">
        <v>13</v>
      </c>
      <c r="B329" t="s">
        <v>614</v>
      </c>
      <c r="C329" t="s">
        <v>212</v>
      </c>
      <c r="D329">
        <v>315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40</v>
      </c>
      <c r="L329">
        <v>0</v>
      </c>
      <c r="M329">
        <v>5</v>
      </c>
      <c r="N329">
        <v>2</v>
      </c>
      <c r="O329">
        <v>1.79</v>
      </c>
      <c r="P329" t="s">
        <v>615</v>
      </c>
    </row>
    <row r="330" spans="1:16" x14ac:dyDescent="0.25">
      <c r="A330" t="s">
        <v>13</v>
      </c>
      <c r="B330" t="s">
        <v>616</v>
      </c>
      <c r="C330" t="s">
        <v>15</v>
      </c>
      <c r="D330">
        <v>475</v>
      </c>
      <c r="E330">
        <v>6</v>
      </c>
      <c r="F330">
        <v>3300</v>
      </c>
      <c r="G330">
        <v>50</v>
      </c>
      <c r="H330">
        <v>0</v>
      </c>
      <c r="I330" t="s">
        <v>16</v>
      </c>
      <c r="J330">
        <v>54</v>
      </c>
      <c r="K330">
        <v>42</v>
      </c>
      <c r="L330">
        <v>1</v>
      </c>
      <c r="M330">
        <v>3</v>
      </c>
      <c r="N330">
        <v>2</v>
      </c>
      <c r="O330">
        <v>1.79</v>
      </c>
      <c r="P330" t="s">
        <v>617</v>
      </c>
    </row>
    <row r="331" spans="1:16" x14ac:dyDescent="0.25">
      <c r="A331" t="s">
        <v>13</v>
      </c>
      <c r="B331" t="s">
        <v>77</v>
      </c>
      <c r="C331" t="s">
        <v>35</v>
      </c>
      <c r="D331">
        <v>315</v>
      </c>
      <c r="E331">
        <v>2</v>
      </c>
      <c r="F331">
        <v>2200</v>
      </c>
      <c r="G331">
        <v>50</v>
      </c>
      <c r="H331">
        <v>0</v>
      </c>
      <c r="I331" t="s">
        <v>16</v>
      </c>
      <c r="J331">
        <v>48</v>
      </c>
      <c r="K331">
        <v>40</v>
      </c>
      <c r="L331">
        <v>0</v>
      </c>
      <c r="M331">
        <v>3.12</v>
      </c>
      <c r="N331">
        <v>3.5</v>
      </c>
      <c r="O331">
        <v>1.79</v>
      </c>
      <c r="P331" t="s">
        <v>618</v>
      </c>
    </row>
    <row r="332" spans="1:16" x14ac:dyDescent="0.25">
      <c r="A332" t="s">
        <v>13</v>
      </c>
      <c r="B332" t="s">
        <v>619</v>
      </c>
      <c r="C332" t="s">
        <v>73</v>
      </c>
      <c r="D332">
        <v>750</v>
      </c>
      <c r="E332">
        <v>4</v>
      </c>
      <c r="F332">
        <v>6600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4</v>
      </c>
      <c r="N332">
        <v>3</v>
      </c>
      <c r="O332">
        <v>1.79</v>
      </c>
      <c r="P332" t="s">
        <v>620</v>
      </c>
    </row>
    <row r="333" spans="1:16" x14ac:dyDescent="0.25">
      <c r="A333" t="s">
        <v>13</v>
      </c>
      <c r="B333" t="s">
        <v>621</v>
      </c>
      <c r="C333" t="s">
        <v>19</v>
      </c>
      <c r="D333">
        <v>390</v>
      </c>
      <c r="E333">
        <v>4</v>
      </c>
      <c r="F333">
        <v>3300</v>
      </c>
      <c r="G333">
        <v>50</v>
      </c>
      <c r="H333">
        <v>0</v>
      </c>
      <c r="I333" t="s">
        <v>16</v>
      </c>
      <c r="J333">
        <v>48</v>
      </c>
      <c r="K333">
        <v>38</v>
      </c>
      <c r="L333">
        <v>0</v>
      </c>
      <c r="M333">
        <v>5</v>
      </c>
      <c r="N333">
        <v>2.5</v>
      </c>
      <c r="O333">
        <v>1.79</v>
      </c>
      <c r="P333" t="s">
        <v>622</v>
      </c>
    </row>
    <row r="334" spans="1:16" x14ac:dyDescent="0.25">
      <c r="A334" t="s">
        <v>13</v>
      </c>
      <c r="B334" t="s">
        <v>623</v>
      </c>
      <c r="C334" t="s">
        <v>19</v>
      </c>
      <c r="D334">
        <v>375</v>
      </c>
      <c r="E334">
        <v>4</v>
      </c>
      <c r="F334">
        <v>3300</v>
      </c>
      <c r="G334">
        <v>50</v>
      </c>
      <c r="H334">
        <v>0</v>
      </c>
      <c r="I334" t="s">
        <v>215</v>
      </c>
      <c r="J334">
        <v>48</v>
      </c>
      <c r="K334">
        <v>38</v>
      </c>
      <c r="L334">
        <v>0</v>
      </c>
      <c r="M334">
        <v>5</v>
      </c>
      <c r="N334">
        <v>2.5</v>
      </c>
      <c r="O334">
        <v>1.79</v>
      </c>
      <c r="P334" t="s">
        <v>624</v>
      </c>
    </row>
    <row r="335" spans="1:16" x14ac:dyDescent="0.25">
      <c r="A335" t="s">
        <v>13</v>
      </c>
      <c r="B335" t="s">
        <v>625</v>
      </c>
      <c r="C335" t="s">
        <v>192</v>
      </c>
      <c r="D335">
        <v>365</v>
      </c>
      <c r="E335">
        <v>2</v>
      </c>
      <c r="F335">
        <v>2200</v>
      </c>
      <c r="G335">
        <v>50</v>
      </c>
      <c r="H335">
        <v>0</v>
      </c>
      <c r="I335" t="s">
        <v>16</v>
      </c>
      <c r="J335">
        <v>48</v>
      </c>
      <c r="K335">
        <v>40</v>
      </c>
      <c r="L335">
        <v>0</v>
      </c>
      <c r="M335">
        <v>3.04</v>
      </c>
      <c r="N335">
        <v>3.5</v>
      </c>
      <c r="O335">
        <v>1.79</v>
      </c>
      <c r="P335" t="s">
        <v>626</v>
      </c>
    </row>
    <row r="336" spans="1:16" x14ac:dyDescent="0.25">
      <c r="A336" t="s">
        <v>13</v>
      </c>
      <c r="B336" t="s">
        <v>627</v>
      </c>
      <c r="C336" t="s">
        <v>124</v>
      </c>
      <c r="D336">
        <v>1400</v>
      </c>
      <c r="E336">
        <v>4</v>
      </c>
      <c r="F336">
        <v>690</v>
      </c>
      <c r="G336">
        <v>50</v>
      </c>
      <c r="H336">
        <v>0</v>
      </c>
      <c r="I336" t="s">
        <v>16</v>
      </c>
      <c r="J336">
        <v>60</v>
      </c>
      <c r="K336">
        <v>50</v>
      </c>
      <c r="L336">
        <v>0</v>
      </c>
      <c r="M336">
        <v>4.5</v>
      </c>
      <c r="N336">
        <v>3</v>
      </c>
      <c r="O336">
        <v>1.79</v>
      </c>
      <c r="P336" t="s">
        <v>628</v>
      </c>
    </row>
    <row r="337" spans="1:16" x14ac:dyDescent="0.25">
      <c r="A337" t="s">
        <v>13</v>
      </c>
      <c r="B337" t="s">
        <v>629</v>
      </c>
      <c r="C337" t="s">
        <v>73</v>
      </c>
      <c r="D337">
        <v>250</v>
      </c>
      <c r="E337">
        <v>10</v>
      </c>
      <c r="F337">
        <v>6600</v>
      </c>
      <c r="G337">
        <v>50</v>
      </c>
      <c r="H337">
        <v>1</v>
      </c>
      <c r="I337" t="s">
        <v>16</v>
      </c>
      <c r="J337">
        <v>90</v>
      </c>
      <c r="K337">
        <v>74</v>
      </c>
      <c r="L337">
        <v>0</v>
      </c>
      <c r="M337">
        <v>3.5</v>
      </c>
      <c r="N337">
        <v>1.5</v>
      </c>
      <c r="O337">
        <v>1.79</v>
      </c>
      <c r="P337" t="s">
        <v>630</v>
      </c>
    </row>
    <row r="338" spans="1:16" x14ac:dyDescent="0.25">
      <c r="A338" t="s">
        <v>13</v>
      </c>
      <c r="B338" t="s">
        <v>631</v>
      </c>
      <c r="C338" t="s">
        <v>360</v>
      </c>
      <c r="D338">
        <v>520</v>
      </c>
      <c r="E338">
        <v>6</v>
      </c>
      <c r="F338">
        <v>11000</v>
      </c>
      <c r="G338">
        <v>50</v>
      </c>
      <c r="H338">
        <v>0</v>
      </c>
      <c r="I338" t="s">
        <v>16</v>
      </c>
      <c r="J338">
        <v>72</v>
      </c>
      <c r="K338">
        <v>54</v>
      </c>
      <c r="L338">
        <v>1.2396</v>
      </c>
      <c r="M338">
        <v>3</v>
      </c>
      <c r="N338">
        <v>2</v>
      </c>
      <c r="O338">
        <v>1.79</v>
      </c>
      <c r="P338" t="s">
        <v>632</v>
      </c>
    </row>
    <row r="339" spans="1:16" x14ac:dyDescent="0.25">
      <c r="A339" t="s">
        <v>13</v>
      </c>
      <c r="B339" t="s">
        <v>541</v>
      </c>
      <c r="C339" t="s">
        <v>64</v>
      </c>
      <c r="D339">
        <v>500</v>
      </c>
      <c r="E339">
        <v>6</v>
      </c>
      <c r="F339">
        <v>525</v>
      </c>
      <c r="G339">
        <v>50</v>
      </c>
      <c r="H339">
        <v>1</v>
      </c>
      <c r="I339" t="s">
        <v>16</v>
      </c>
      <c r="J339">
        <v>54</v>
      </c>
      <c r="K339">
        <v>42</v>
      </c>
      <c r="L339">
        <v>0</v>
      </c>
      <c r="M339">
        <v>4</v>
      </c>
      <c r="N339">
        <v>2.5</v>
      </c>
      <c r="O339">
        <v>1.79</v>
      </c>
      <c r="P339" t="s">
        <v>633</v>
      </c>
    </row>
    <row r="340" spans="1:16" x14ac:dyDescent="0.25">
      <c r="A340" t="s">
        <v>13</v>
      </c>
      <c r="B340" t="s">
        <v>634</v>
      </c>
      <c r="C340" t="s">
        <v>136</v>
      </c>
      <c r="D340">
        <v>600</v>
      </c>
      <c r="E340">
        <v>8</v>
      </c>
      <c r="F340">
        <v>4160</v>
      </c>
      <c r="G340">
        <v>60</v>
      </c>
      <c r="H340">
        <v>0</v>
      </c>
      <c r="I340" t="s">
        <v>215</v>
      </c>
      <c r="J340">
        <v>72</v>
      </c>
      <c r="K340">
        <v>88</v>
      </c>
      <c r="L340">
        <v>0</v>
      </c>
      <c r="M340">
        <v>4</v>
      </c>
      <c r="N340">
        <v>2</v>
      </c>
      <c r="O340">
        <v>1.79</v>
      </c>
      <c r="P340" t="s">
        <v>635</v>
      </c>
    </row>
    <row r="341" spans="1:16" x14ac:dyDescent="0.25">
      <c r="A341" t="s">
        <v>13</v>
      </c>
      <c r="B341" t="s">
        <v>636</v>
      </c>
      <c r="C341" t="s">
        <v>35</v>
      </c>
      <c r="D341">
        <v>300</v>
      </c>
      <c r="E341">
        <v>2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40</v>
      </c>
      <c r="L341">
        <v>0</v>
      </c>
      <c r="M341">
        <v>3</v>
      </c>
      <c r="N341">
        <v>4.5</v>
      </c>
      <c r="O341">
        <v>1.79</v>
      </c>
      <c r="P341" t="s">
        <v>637</v>
      </c>
    </row>
    <row r="342" spans="1:16" x14ac:dyDescent="0.25">
      <c r="A342" t="s">
        <v>13</v>
      </c>
      <c r="B342" t="s">
        <v>638</v>
      </c>
      <c r="C342" t="s">
        <v>73</v>
      </c>
      <c r="D342">
        <v>750</v>
      </c>
      <c r="E342">
        <v>4</v>
      </c>
      <c r="F342">
        <v>690</v>
      </c>
      <c r="G342">
        <v>50</v>
      </c>
      <c r="H342">
        <v>1</v>
      </c>
      <c r="I342" t="s">
        <v>16</v>
      </c>
      <c r="J342">
        <v>48</v>
      </c>
      <c r="K342">
        <v>38</v>
      </c>
      <c r="L342">
        <v>0</v>
      </c>
      <c r="M342">
        <v>4</v>
      </c>
      <c r="N342">
        <v>4</v>
      </c>
      <c r="O342">
        <v>1.79</v>
      </c>
      <c r="P342" t="s">
        <v>639</v>
      </c>
    </row>
    <row r="343" spans="1:16" x14ac:dyDescent="0.25">
      <c r="A343" t="s">
        <v>13</v>
      </c>
      <c r="B343" t="s">
        <v>640</v>
      </c>
      <c r="C343" t="s">
        <v>89</v>
      </c>
      <c r="D343">
        <v>630</v>
      </c>
      <c r="E343">
        <v>6</v>
      </c>
      <c r="F343">
        <v>6000</v>
      </c>
      <c r="G343">
        <v>50</v>
      </c>
      <c r="H343">
        <v>0</v>
      </c>
      <c r="I343" t="s">
        <v>16</v>
      </c>
      <c r="J343">
        <v>72</v>
      </c>
      <c r="K343">
        <v>58</v>
      </c>
      <c r="L343">
        <v>0</v>
      </c>
      <c r="M343">
        <v>5</v>
      </c>
      <c r="N343">
        <v>4</v>
      </c>
      <c r="O343">
        <v>1.79</v>
      </c>
      <c r="P343" t="s">
        <v>641</v>
      </c>
    </row>
    <row r="344" spans="1:16" x14ac:dyDescent="0.25">
      <c r="A344" t="s">
        <v>13</v>
      </c>
      <c r="B344" t="s">
        <v>642</v>
      </c>
      <c r="C344" t="s">
        <v>192</v>
      </c>
      <c r="D344">
        <v>265</v>
      </c>
      <c r="E344">
        <v>2</v>
      </c>
      <c r="F344">
        <v>5500</v>
      </c>
      <c r="G344">
        <v>50</v>
      </c>
      <c r="H344">
        <v>1</v>
      </c>
      <c r="I344" t="s">
        <v>16</v>
      </c>
      <c r="J344">
        <v>48</v>
      </c>
      <c r="K344">
        <v>40</v>
      </c>
      <c r="L344">
        <v>0</v>
      </c>
      <c r="M344">
        <v>3</v>
      </c>
      <c r="N344">
        <v>3.5</v>
      </c>
      <c r="O344">
        <v>1.79</v>
      </c>
      <c r="P344" t="s">
        <v>643</v>
      </c>
    </row>
    <row r="345" spans="1:16" x14ac:dyDescent="0.25">
      <c r="A345" t="s">
        <v>13</v>
      </c>
      <c r="B345" t="s">
        <v>644</v>
      </c>
      <c r="C345" t="s">
        <v>146</v>
      </c>
      <c r="D345">
        <v>270</v>
      </c>
      <c r="E345">
        <v>8</v>
      </c>
      <c r="F345">
        <v>400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4</v>
      </c>
      <c r="N345">
        <v>2</v>
      </c>
      <c r="O345">
        <v>1.79</v>
      </c>
      <c r="P345" t="s">
        <v>645</v>
      </c>
    </row>
    <row r="346" spans="1:16" x14ac:dyDescent="0.25">
      <c r="A346" t="s">
        <v>13</v>
      </c>
      <c r="B346" t="s">
        <v>646</v>
      </c>
      <c r="C346" t="s">
        <v>30</v>
      </c>
      <c r="D346">
        <v>240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3</v>
      </c>
      <c r="N346">
        <v>0.5</v>
      </c>
      <c r="O346">
        <v>1.79</v>
      </c>
      <c r="P346" t="s">
        <v>647</v>
      </c>
    </row>
    <row r="347" spans="1:16" x14ac:dyDescent="0.25">
      <c r="A347" t="s">
        <v>13</v>
      </c>
      <c r="B347" t="s">
        <v>648</v>
      </c>
      <c r="C347" t="s">
        <v>30</v>
      </c>
      <c r="D347">
        <v>250</v>
      </c>
      <c r="E347">
        <v>4</v>
      </c>
      <c r="F347">
        <v>3300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3</v>
      </c>
      <c r="N347">
        <v>0.5</v>
      </c>
      <c r="O347">
        <v>1.79</v>
      </c>
      <c r="P347" t="s">
        <v>649</v>
      </c>
    </row>
    <row r="348" spans="1:16" x14ac:dyDescent="0.25">
      <c r="A348" t="s">
        <v>13</v>
      </c>
      <c r="B348" t="s">
        <v>650</v>
      </c>
      <c r="C348" t="s">
        <v>73</v>
      </c>
      <c r="D348">
        <v>350</v>
      </c>
      <c r="E348">
        <v>8</v>
      </c>
      <c r="F348">
        <v>6600</v>
      </c>
      <c r="G348">
        <v>50</v>
      </c>
      <c r="H348">
        <v>0</v>
      </c>
      <c r="I348" t="s">
        <v>16</v>
      </c>
      <c r="J348">
        <v>72</v>
      </c>
      <c r="K348">
        <v>56</v>
      </c>
      <c r="L348">
        <v>0</v>
      </c>
      <c r="M348">
        <v>4</v>
      </c>
      <c r="N348">
        <v>2</v>
      </c>
      <c r="O348">
        <v>1.79</v>
      </c>
      <c r="P348" t="s">
        <v>651</v>
      </c>
    </row>
    <row r="349" spans="1:16" x14ac:dyDescent="0.25">
      <c r="A349" t="s">
        <v>13</v>
      </c>
      <c r="B349" t="s">
        <v>652</v>
      </c>
      <c r="C349" t="s">
        <v>168</v>
      </c>
      <c r="D349">
        <v>220</v>
      </c>
      <c r="E349">
        <v>4</v>
      </c>
      <c r="F349">
        <v>3300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3</v>
      </c>
      <c r="N349">
        <v>1</v>
      </c>
      <c r="O349">
        <v>1.79</v>
      </c>
      <c r="P349" t="s">
        <v>653</v>
      </c>
    </row>
    <row r="350" spans="1:16" x14ac:dyDescent="0.25">
      <c r="A350" t="s">
        <v>13</v>
      </c>
      <c r="B350" t="s">
        <v>654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4</v>
      </c>
      <c r="N350">
        <v>2</v>
      </c>
      <c r="O350">
        <v>1.79</v>
      </c>
      <c r="P350" t="s">
        <v>655</v>
      </c>
    </row>
    <row r="351" spans="1:16" x14ac:dyDescent="0.25">
      <c r="A351" t="s">
        <v>13</v>
      </c>
      <c r="B351" t="s">
        <v>656</v>
      </c>
      <c r="C351" t="s">
        <v>15</v>
      </c>
      <c r="D351">
        <v>525</v>
      </c>
      <c r="E351">
        <v>4</v>
      </c>
      <c r="F351">
        <v>6600</v>
      </c>
      <c r="G351">
        <v>50</v>
      </c>
      <c r="H351">
        <v>0</v>
      </c>
      <c r="I351" t="s">
        <v>16</v>
      </c>
      <c r="J351">
        <v>48</v>
      </c>
      <c r="K351">
        <v>38</v>
      </c>
      <c r="L351">
        <v>0</v>
      </c>
      <c r="M351">
        <v>5</v>
      </c>
      <c r="N351">
        <v>1.5</v>
      </c>
      <c r="O351">
        <v>1.79</v>
      </c>
      <c r="P351" t="s">
        <v>657</v>
      </c>
    </row>
    <row r="352" spans="1:16" x14ac:dyDescent="0.25">
      <c r="A352" t="s">
        <v>13</v>
      </c>
      <c r="B352" t="s">
        <v>658</v>
      </c>
      <c r="C352" t="s">
        <v>124</v>
      </c>
      <c r="D352">
        <v>1800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60</v>
      </c>
      <c r="K352">
        <v>50</v>
      </c>
      <c r="L352">
        <v>0</v>
      </c>
      <c r="M352">
        <v>4.5</v>
      </c>
      <c r="N352">
        <v>4.5</v>
      </c>
      <c r="O352">
        <v>1.79</v>
      </c>
      <c r="P352" t="s">
        <v>659</v>
      </c>
    </row>
    <row r="353" spans="1:16" x14ac:dyDescent="0.25">
      <c r="A353" t="s">
        <v>13</v>
      </c>
      <c r="B353" t="s">
        <v>660</v>
      </c>
      <c r="C353" t="s">
        <v>15</v>
      </c>
      <c r="D353">
        <v>500</v>
      </c>
      <c r="E353">
        <v>4</v>
      </c>
      <c r="F353">
        <v>6600</v>
      </c>
      <c r="G353">
        <v>50</v>
      </c>
      <c r="H353">
        <v>1</v>
      </c>
      <c r="I353" t="s">
        <v>16</v>
      </c>
      <c r="J353">
        <v>48</v>
      </c>
      <c r="K353">
        <v>38</v>
      </c>
      <c r="L353">
        <v>0</v>
      </c>
      <c r="M353">
        <v>4</v>
      </c>
      <c r="N353">
        <v>2</v>
      </c>
      <c r="O353">
        <v>1.79</v>
      </c>
      <c r="P353" t="s">
        <v>661</v>
      </c>
    </row>
    <row r="354" spans="1:16" x14ac:dyDescent="0.25">
      <c r="A354" t="s">
        <v>13</v>
      </c>
      <c r="B354" t="s">
        <v>662</v>
      </c>
      <c r="C354" t="s">
        <v>73</v>
      </c>
      <c r="D354">
        <v>500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54</v>
      </c>
      <c r="K354">
        <v>42</v>
      </c>
      <c r="L354">
        <v>1.26</v>
      </c>
      <c r="M354">
        <v>4</v>
      </c>
      <c r="N354">
        <v>2.5</v>
      </c>
      <c r="O354">
        <v>1.79</v>
      </c>
      <c r="P354" t="s">
        <v>663</v>
      </c>
    </row>
    <row r="355" spans="1:16" x14ac:dyDescent="0.25">
      <c r="A355" t="s">
        <v>13</v>
      </c>
      <c r="B355" t="s">
        <v>664</v>
      </c>
      <c r="C355" t="s">
        <v>15</v>
      </c>
      <c r="D355">
        <v>500</v>
      </c>
      <c r="E355">
        <v>4</v>
      </c>
      <c r="F355">
        <v>6600</v>
      </c>
      <c r="G355">
        <v>50</v>
      </c>
      <c r="H355">
        <v>1</v>
      </c>
      <c r="I355" t="s">
        <v>16</v>
      </c>
      <c r="J355">
        <v>48</v>
      </c>
      <c r="K355">
        <v>38</v>
      </c>
      <c r="L355">
        <v>0</v>
      </c>
      <c r="M355">
        <v>4</v>
      </c>
      <c r="N355">
        <v>2</v>
      </c>
      <c r="O355">
        <v>1.79</v>
      </c>
      <c r="P355" t="s">
        <v>665</v>
      </c>
    </row>
    <row r="356" spans="1:16" x14ac:dyDescent="0.25">
      <c r="A356" t="s">
        <v>13</v>
      </c>
      <c r="B356" t="s">
        <v>666</v>
      </c>
      <c r="C356" t="s">
        <v>73</v>
      </c>
      <c r="D356">
        <v>500</v>
      </c>
      <c r="E356">
        <v>6</v>
      </c>
      <c r="F356">
        <v>6600</v>
      </c>
      <c r="G356">
        <v>50</v>
      </c>
      <c r="H356">
        <v>1</v>
      </c>
      <c r="I356" t="s">
        <v>215</v>
      </c>
      <c r="J356">
        <v>54</v>
      </c>
      <c r="K356">
        <v>42</v>
      </c>
      <c r="L356">
        <v>1.26</v>
      </c>
      <c r="M356">
        <v>4</v>
      </c>
      <c r="N356">
        <v>2.5</v>
      </c>
      <c r="O356">
        <v>1.79</v>
      </c>
      <c r="P356" t="s">
        <v>667</v>
      </c>
    </row>
    <row r="357" spans="1:16" x14ac:dyDescent="0.25">
      <c r="A357" t="s">
        <v>13</v>
      </c>
      <c r="B357" t="s">
        <v>1774</v>
      </c>
      <c r="C357" t="s">
        <v>64</v>
      </c>
      <c r="D357">
        <v>450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54</v>
      </c>
      <c r="K357">
        <v>42</v>
      </c>
      <c r="L357">
        <v>1.26</v>
      </c>
      <c r="M357">
        <v>4</v>
      </c>
      <c r="N357">
        <v>2.5</v>
      </c>
      <c r="O357">
        <v>1.79</v>
      </c>
      <c r="P357" t="s">
        <v>1775</v>
      </c>
    </row>
    <row r="358" spans="1:16" x14ac:dyDescent="0.25">
      <c r="A358" t="s">
        <v>13</v>
      </c>
      <c r="B358" t="s">
        <v>668</v>
      </c>
      <c r="C358" t="s">
        <v>73</v>
      </c>
      <c r="D358">
        <v>350</v>
      </c>
      <c r="E358">
        <v>8</v>
      </c>
      <c r="F358">
        <v>3300</v>
      </c>
      <c r="G358">
        <v>50</v>
      </c>
      <c r="H358">
        <v>0</v>
      </c>
      <c r="I358" t="s">
        <v>16</v>
      </c>
      <c r="J358">
        <v>72</v>
      </c>
      <c r="K358">
        <v>56</v>
      </c>
      <c r="L358">
        <v>0</v>
      </c>
      <c r="M358">
        <v>4</v>
      </c>
      <c r="N358">
        <v>2</v>
      </c>
      <c r="O358">
        <v>1.79</v>
      </c>
      <c r="P358" t="s">
        <v>669</v>
      </c>
    </row>
    <row r="359" spans="1:16" x14ac:dyDescent="0.25">
      <c r="A359" t="s">
        <v>13</v>
      </c>
      <c r="B359" t="s">
        <v>399</v>
      </c>
      <c r="C359" t="s">
        <v>146</v>
      </c>
      <c r="D359">
        <v>455</v>
      </c>
      <c r="E359">
        <v>4</v>
      </c>
      <c r="F359">
        <v>400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5</v>
      </c>
      <c r="N359">
        <v>2</v>
      </c>
      <c r="O359">
        <v>1.79</v>
      </c>
      <c r="P359" t="s">
        <v>670</v>
      </c>
    </row>
    <row r="360" spans="1:16" x14ac:dyDescent="0.25">
      <c r="A360" t="s">
        <v>13</v>
      </c>
      <c r="B360" t="s">
        <v>671</v>
      </c>
      <c r="C360" t="s">
        <v>15</v>
      </c>
      <c r="D360">
        <v>440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1</v>
      </c>
      <c r="M360">
        <v>3</v>
      </c>
      <c r="N360">
        <v>2</v>
      </c>
      <c r="O360">
        <v>1.79</v>
      </c>
      <c r="P360" t="s">
        <v>672</v>
      </c>
    </row>
    <row r="361" spans="1:16" x14ac:dyDescent="0.25">
      <c r="A361" t="s">
        <v>13</v>
      </c>
      <c r="B361" t="s">
        <v>403</v>
      </c>
      <c r="C361" t="s">
        <v>404</v>
      </c>
      <c r="D361">
        <v>650</v>
      </c>
      <c r="E361">
        <v>2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40</v>
      </c>
      <c r="L361">
        <v>0</v>
      </c>
      <c r="M361">
        <v>4.5</v>
      </c>
      <c r="N361">
        <v>8</v>
      </c>
      <c r="O361">
        <v>1.79</v>
      </c>
      <c r="P361" t="s">
        <v>673</v>
      </c>
    </row>
    <row r="362" spans="1:16" x14ac:dyDescent="0.25">
      <c r="A362" t="s">
        <v>13</v>
      </c>
      <c r="B362" t="s">
        <v>674</v>
      </c>
      <c r="C362" t="s">
        <v>462</v>
      </c>
      <c r="D362">
        <v>850</v>
      </c>
      <c r="E362">
        <v>6</v>
      </c>
      <c r="F362">
        <v>6600</v>
      </c>
      <c r="G362">
        <v>50</v>
      </c>
      <c r="H362">
        <v>1</v>
      </c>
      <c r="I362" t="s">
        <v>16</v>
      </c>
      <c r="J362">
        <v>72</v>
      </c>
      <c r="K362">
        <v>58</v>
      </c>
      <c r="L362">
        <v>0</v>
      </c>
      <c r="M362">
        <v>4.5</v>
      </c>
      <c r="N362">
        <v>3</v>
      </c>
      <c r="O362">
        <v>1.79</v>
      </c>
      <c r="P362" t="s">
        <v>675</v>
      </c>
    </row>
    <row r="363" spans="1:16" x14ac:dyDescent="0.25">
      <c r="A363" t="s">
        <v>13</v>
      </c>
      <c r="B363" t="s">
        <v>676</v>
      </c>
      <c r="C363" t="s">
        <v>41</v>
      </c>
      <c r="D363">
        <v>235</v>
      </c>
      <c r="E363">
        <v>6</v>
      </c>
      <c r="F363">
        <v>3300</v>
      </c>
      <c r="G363">
        <v>50</v>
      </c>
      <c r="H363">
        <v>0</v>
      </c>
      <c r="I363" t="s">
        <v>16</v>
      </c>
      <c r="J363">
        <v>54</v>
      </c>
      <c r="K363">
        <v>42</v>
      </c>
      <c r="L363">
        <v>0</v>
      </c>
      <c r="M363">
        <v>5.5</v>
      </c>
      <c r="N363">
        <v>1</v>
      </c>
      <c r="O363">
        <v>1.79</v>
      </c>
      <c r="P363" t="s">
        <v>677</v>
      </c>
    </row>
    <row r="364" spans="1:16" x14ac:dyDescent="0.25">
      <c r="A364" t="s">
        <v>13</v>
      </c>
      <c r="B364" t="s">
        <v>678</v>
      </c>
      <c r="C364" t="s">
        <v>124</v>
      </c>
      <c r="D364">
        <v>1100</v>
      </c>
      <c r="E364">
        <v>4</v>
      </c>
      <c r="F364">
        <v>11000</v>
      </c>
      <c r="G364">
        <v>50</v>
      </c>
      <c r="H364">
        <v>1</v>
      </c>
      <c r="I364" t="s">
        <v>16</v>
      </c>
      <c r="J364">
        <v>60</v>
      </c>
      <c r="K364">
        <v>50</v>
      </c>
      <c r="L364">
        <v>0</v>
      </c>
      <c r="M364">
        <v>4.5</v>
      </c>
      <c r="N364">
        <v>3</v>
      </c>
      <c r="O364">
        <v>1.79</v>
      </c>
      <c r="P364" t="s">
        <v>679</v>
      </c>
    </row>
    <row r="365" spans="1:16" x14ac:dyDescent="0.25">
      <c r="A365" t="s">
        <v>13</v>
      </c>
      <c r="B365" t="s">
        <v>680</v>
      </c>
      <c r="C365" t="s">
        <v>23</v>
      </c>
      <c r="D365">
        <v>220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3.12</v>
      </c>
      <c r="N365">
        <v>2</v>
      </c>
      <c r="O365">
        <v>2.33</v>
      </c>
      <c r="P365" t="s">
        <v>681</v>
      </c>
    </row>
    <row r="366" spans="1:16" x14ac:dyDescent="0.25">
      <c r="A366" t="s">
        <v>13</v>
      </c>
      <c r="B366" t="s">
        <v>682</v>
      </c>
      <c r="C366" t="s">
        <v>404</v>
      </c>
      <c r="D366">
        <v>450</v>
      </c>
      <c r="E366">
        <v>2</v>
      </c>
      <c r="F366">
        <v>380</v>
      </c>
      <c r="G366">
        <v>50</v>
      </c>
      <c r="H366">
        <v>0</v>
      </c>
      <c r="I366" t="s">
        <v>16</v>
      </c>
      <c r="J366">
        <v>60</v>
      </c>
      <c r="K366">
        <v>50</v>
      </c>
      <c r="L366">
        <v>0</v>
      </c>
      <c r="M366">
        <v>3.7</v>
      </c>
      <c r="N366">
        <v>4</v>
      </c>
      <c r="O366">
        <v>1.79</v>
      </c>
      <c r="P366" t="s">
        <v>683</v>
      </c>
    </row>
    <row r="367" spans="1:16" x14ac:dyDescent="0.25">
      <c r="A367" t="s">
        <v>13</v>
      </c>
      <c r="B367" t="s">
        <v>684</v>
      </c>
      <c r="C367" t="s">
        <v>19</v>
      </c>
      <c r="D367">
        <v>400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5</v>
      </c>
      <c r="N367">
        <v>3.5</v>
      </c>
      <c r="O367">
        <v>2.33</v>
      </c>
      <c r="P367" t="s">
        <v>685</v>
      </c>
    </row>
    <row r="368" spans="1:16" x14ac:dyDescent="0.25">
      <c r="A368" t="s">
        <v>13</v>
      </c>
      <c r="B368" t="s">
        <v>686</v>
      </c>
      <c r="C368" t="s">
        <v>56</v>
      </c>
      <c r="D368">
        <v>350</v>
      </c>
      <c r="E368">
        <v>4</v>
      </c>
      <c r="F368">
        <v>3300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3.12</v>
      </c>
      <c r="N368">
        <v>2</v>
      </c>
      <c r="O368">
        <v>1.79</v>
      </c>
      <c r="P368" t="s">
        <v>687</v>
      </c>
    </row>
    <row r="369" spans="1:16" x14ac:dyDescent="0.25">
      <c r="A369" t="s">
        <v>13</v>
      </c>
      <c r="B369" t="s">
        <v>688</v>
      </c>
      <c r="C369" t="s">
        <v>38</v>
      </c>
      <c r="D369">
        <v>250</v>
      </c>
      <c r="E369">
        <v>6</v>
      </c>
      <c r="F369">
        <v>3300</v>
      </c>
      <c r="G369">
        <v>50</v>
      </c>
      <c r="H369">
        <v>0</v>
      </c>
      <c r="I369" t="s">
        <v>16</v>
      </c>
      <c r="J369">
        <v>54</v>
      </c>
      <c r="K369">
        <v>42</v>
      </c>
      <c r="L369">
        <v>0</v>
      </c>
      <c r="M369">
        <v>5.5</v>
      </c>
      <c r="N369">
        <v>1</v>
      </c>
      <c r="O369">
        <v>1.79</v>
      </c>
      <c r="P369" t="s">
        <v>689</v>
      </c>
    </row>
    <row r="370" spans="1:16" x14ac:dyDescent="0.25">
      <c r="A370" t="s">
        <v>13</v>
      </c>
      <c r="B370" t="s">
        <v>690</v>
      </c>
      <c r="C370" t="s">
        <v>56</v>
      </c>
      <c r="D370">
        <v>390</v>
      </c>
      <c r="E370">
        <v>4</v>
      </c>
      <c r="F370">
        <v>3300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3.12</v>
      </c>
      <c r="N370">
        <v>2</v>
      </c>
      <c r="O370">
        <v>1.79</v>
      </c>
      <c r="P370" t="s">
        <v>691</v>
      </c>
    </row>
    <row r="371" spans="1:16" x14ac:dyDescent="0.25">
      <c r="A371" t="s">
        <v>13</v>
      </c>
      <c r="B371" t="s">
        <v>692</v>
      </c>
      <c r="C371" t="s">
        <v>124</v>
      </c>
      <c r="D371">
        <v>500</v>
      </c>
      <c r="E371">
        <v>12</v>
      </c>
      <c r="F371">
        <v>6600</v>
      </c>
      <c r="G371">
        <v>50</v>
      </c>
      <c r="H371">
        <v>0</v>
      </c>
      <c r="I371" t="s">
        <v>16</v>
      </c>
      <c r="J371">
        <v>90</v>
      </c>
      <c r="K371">
        <v>70</v>
      </c>
      <c r="L371">
        <v>0</v>
      </c>
      <c r="M371">
        <v>5</v>
      </c>
      <c r="N371">
        <v>1.5</v>
      </c>
      <c r="O371">
        <v>1.79</v>
      </c>
      <c r="P371" t="s">
        <v>693</v>
      </c>
    </row>
    <row r="372" spans="1:16" x14ac:dyDescent="0.25">
      <c r="A372" t="s">
        <v>13</v>
      </c>
      <c r="B372" t="s">
        <v>694</v>
      </c>
      <c r="C372" t="s">
        <v>64</v>
      </c>
      <c r="D372">
        <v>336</v>
      </c>
      <c r="E372">
        <v>8</v>
      </c>
      <c r="F372">
        <v>3300</v>
      </c>
      <c r="G372">
        <v>50</v>
      </c>
      <c r="H372">
        <v>0</v>
      </c>
      <c r="I372" t="s">
        <v>16</v>
      </c>
      <c r="J372">
        <v>72</v>
      </c>
      <c r="K372">
        <v>56</v>
      </c>
      <c r="L372">
        <v>0</v>
      </c>
      <c r="M372">
        <v>4</v>
      </c>
      <c r="N372">
        <v>2</v>
      </c>
      <c r="O372">
        <v>1.79</v>
      </c>
      <c r="P372" t="s">
        <v>695</v>
      </c>
    </row>
    <row r="373" spans="1:16" x14ac:dyDescent="0.25">
      <c r="A373" t="s">
        <v>13</v>
      </c>
      <c r="B373" t="s">
        <v>696</v>
      </c>
      <c r="C373" t="s">
        <v>61</v>
      </c>
      <c r="D373">
        <v>500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4</v>
      </c>
      <c r="N373">
        <v>4</v>
      </c>
      <c r="O373">
        <v>1.79</v>
      </c>
      <c r="P373" t="s">
        <v>697</v>
      </c>
    </row>
    <row r="374" spans="1:16" x14ac:dyDescent="0.25">
      <c r="A374" t="s">
        <v>13</v>
      </c>
      <c r="B374" t="s">
        <v>698</v>
      </c>
      <c r="C374" t="s">
        <v>19</v>
      </c>
      <c r="D374">
        <v>336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38</v>
      </c>
      <c r="L374">
        <v>0</v>
      </c>
      <c r="M374">
        <v>5</v>
      </c>
      <c r="N374">
        <v>2.5</v>
      </c>
      <c r="O374">
        <v>1.79</v>
      </c>
      <c r="P374" t="s">
        <v>699</v>
      </c>
    </row>
    <row r="375" spans="1:16" x14ac:dyDescent="0.25">
      <c r="A375" t="s">
        <v>13</v>
      </c>
      <c r="B375" t="s">
        <v>700</v>
      </c>
      <c r="C375" t="s">
        <v>19</v>
      </c>
      <c r="D375">
        <v>373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36</v>
      </c>
      <c r="L375">
        <v>1.3169999999999999</v>
      </c>
      <c r="M375">
        <v>5</v>
      </c>
      <c r="N375">
        <v>3.5</v>
      </c>
      <c r="O375">
        <v>1.79</v>
      </c>
      <c r="P375" t="s">
        <v>701</v>
      </c>
    </row>
    <row r="376" spans="1:16" x14ac:dyDescent="0.25">
      <c r="A376" t="s">
        <v>13</v>
      </c>
      <c r="B376" t="s">
        <v>94</v>
      </c>
      <c r="C376" t="s">
        <v>44</v>
      </c>
      <c r="D376">
        <v>400</v>
      </c>
      <c r="E376">
        <v>2</v>
      </c>
      <c r="F376">
        <v>3000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3</v>
      </c>
      <c r="N376">
        <v>5</v>
      </c>
      <c r="O376">
        <v>1.79</v>
      </c>
      <c r="P376" t="s">
        <v>702</v>
      </c>
    </row>
    <row r="377" spans="1:16" x14ac:dyDescent="0.25">
      <c r="A377" t="s">
        <v>13</v>
      </c>
      <c r="B377" t="s">
        <v>703</v>
      </c>
      <c r="C377" t="s">
        <v>73</v>
      </c>
      <c r="D377">
        <v>630</v>
      </c>
      <c r="E377">
        <v>6</v>
      </c>
      <c r="F377">
        <v>3300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4</v>
      </c>
      <c r="N377">
        <v>3</v>
      </c>
      <c r="O377">
        <v>1.79</v>
      </c>
      <c r="P377" t="s">
        <v>704</v>
      </c>
    </row>
    <row r="378" spans="1:16" x14ac:dyDescent="0.25">
      <c r="A378" t="s">
        <v>13</v>
      </c>
      <c r="B378" t="s">
        <v>705</v>
      </c>
      <c r="C378" t="s">
        <v>163</v>
      </c>
      <c r="D378">
        <v>1250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60</v>
      </c>
      <c r="K378">
        <v>50</v>
      </c>
      <c r="L378">
        <v>0</v>
      </c>
      <c r="M378">
        <v>4.5</v>
      </c>
      <c r="N378">
        <v>4.5</v>
      </c>
      <c r="O378">
        <v>1.79</v>
      </c>
      <c r="P378" t="s">
        <v>706</v>
      </c>
    </row>
    <row r="379" spans="1:16" x14ac:dyDescent="0.25">
      <c r="A379" t="s">
        <v>13</v>
      </c>
      <c r="B379" t="s">
        <v>707</v>
      </c>
      <c r="C379" t="s">
        <v>61</v>
      </c>
      <c r="D379">
        <v>550</v>
      </c>
      <c r="E379">
        <v>4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3</v>
      </c>
      <c r="N379">
        <v>4</v>
      </c>
      <c r="O379">
        <v>1.79</v>
      </c>
      <c r="P379" t="s">
        <v>708</v>
      </c>
    </row>
    <row r="380" spans="1:16" x14ac:dyDescent="0.25">
      <c r="A380" t="s">
        <v>13</v>
      </c>
      <c r="B380" t="s">
        <v>709</v>
      </c>
      <c r="C380" t="s">
        <v>15</v>
      </c>
      <c r="D380">
        <v>315</v>
      </c>
      <c r="E380">
        <v>8</v>
      </c>
      <c r="F380">
        <v>3300</v>
      </c>
      <c r="G380">
        <v>50</v>
      </c>
      <c r="H380">
        <v>0</v>
      </c>
      <c r="I380" t="s">
        <v>16</v>
      </c>
      <c r="J380">
        <v>72</v>
      </c>
      <c r="K380">
        <v>56</v>
      </c>
      <c r="L380">
        <v>0</v>
      </c>
      <c r="M380">
        <v>4</v>
      </c>
      <c r="N380">
        <v>2</v>
      </c>
      <c r="O380">
        <v>1.79</v>
      </c>
      <c r="P380" t="s">
        <v>710</v>
      </c>
    </row>
    <row r="381" spans="1:16" x14ac:dyDescent="0.25">
      <c r="A381" t="s">
        <v>13</v>
      </c>
      <c r="B381" t="s">
        <v>711</v>
      </c>
      <c r="C381" t="s">
        <v>64</v>
      </c>
      <c r="D381">
        <v>470</v>
      </c>
      <c r="E381">
        <v>6</v>
      </c>
      <c r="F381">
        <v>6600</v>
      </c>
      <c r="G381">
        <v>50</v>
      </c>
      <c r="H381">
        <v>0</v>
      </c>
      <c r="I381" t="s">
        <v>16</v>
      </c>
      <c r="J381">
        <v>54</v>
      </c>
      <c r="K381">
        <v>40</v>
      </c>
      <c r="L381">
        <v>0</v>
      </c>
      <c r="M381">
        <v>4</v>
      </c>
      <c r="N381">
        <v>2.5</v>
      </c>
      <c r="O381">
        <v>1.79</v>
      </c>
      <c r="P381" t="s">
        <v>712</v>
      </c>
    </row>
    <row r="382" spans="1:16" x14ac:dyDescent="0.25">
      <c r="A382" t="s">
        <v>13</v>
      </c>
      <c r="B382" t="s">
        <v>713</v>
      </c>
      <c r="C382" t="s">
        <v>73</v>
      </c>
      <c r="D382">
        <v>470</v>
      </c>
      <c r="E382">
        <v>8</v>
      </c>
      <c r="F382">
        <v>525</v>
      </c>
      <c r="G382">
        <v>50</v>
      </c>
      <c r="H382">
        <v>1</v>
      </c>
      <c r="I382" t="s">
        <v>16</v>
      </c>
      <c r="J382">
        <v>72</v>
      </c>
      <c r="K382">
        <v>56</v>
      </c>
      <c r="L382">
        <v>0</v>
      </c>
      <c r="M382">
        <v>4</v>
      </c>
      <c r="N382">
        <v>2</v>
      </c>
      <c r="O382">
        <v>1.79</v>
      </c>
      <c r="P382" t="s">
        <v>714</v>
      </c>
    </row>
    <row r="383" spans="1:16" x14ac:dyDescent="0.25">
      <c r="A383" t="s">
        <v>13</v>
      </c>
      <c r="B383" t="s">
        <v>715</v>
      </c>
      <c r="C383" t="s">
        <v>92</v>
      </c>
      <c r="D383">
        <v>430</v>
      </c>
      <c r="E383">
        <v>2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3</v>
      </c>
      <c r="N383">
        <v>6</v>
      </c>
      <c r="O383">
        <v>1.79</v>
      </c>
      <c r="P383" t="s">
        <v>716</v>
      </c>
    </row>
    <row r="384" spans="1:16" x14ac:dyDescent="0.25">
      <c r="A384" t="s">
        <v>13</v>
      </c>
      <c r="B384" t="s">
        <v>717</v>
      </c>
      <c r="C384" t="s">
        <v>38</v>
      </c>
      <c r="D384">
        <v>250</v>
      </c>
      <c r="E384">
        <v>6</v>
      </c>
      <c r="F384">
        <v>3300</v>
      </c>
      <c r="G384">
        <v>50</v>
      </c>
      <c r="H384">
        <v>0</v>
      </c>
      <c r="I384" t="s">
        <v>16</v>
      </c>
      <c r="J384">
        <v>54</v>
      </c>
      <c r="K384">
        <v>42</v>
      </c>
      <c r="L384">
        <v>0</v>
      </c>
      <c r="M384">
        <v>5.5</v>
      </c>
      <c r="N384">
        <v>1</v>
      </c>
      <c r="O384">
        <v>1.79</v>
      </c>
      <c r="P384" t="s">
        <v>718</v>
      </c>
    </row>
    <row r="385" spans="1:16" x14ac:dyDescent="0.25">
      <c r="A385" t="s">
        <v>13</v>
      </c>
      <c r="B385" t="s">
        <v>719</v>
      </c>
      <c r="C385" t="s">
        <v>192</v>
      </c>
      <c r="D385">
        <v>365</v>
      </c>
      <c r="E385">
        <v>2</v>
      </c>
      <c r="F385">
        <v>2200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3.04</v>
      </c>
      <c r="N385">
        <v>3.5</v>
      </c>
      <c r="O385">
        <v>1.79</v>
      </c>
      <c r="P385" t="s">
        <v>720</v>
      </c>
    </row>
    <row r="386" spans="1:16" x14ac:dyDescent="0.25">
      <c r="A386" t="s">
        <v>13</v>
      </c>
      <c r="B386" t="s">
        <v>721</v>
      </c>
      <c r="C386" t="s">
        <v>61</v>
      </c>
      <c r="D386">
        <v>355</v>
      </c>
      <c r="E386">
        <v>6</v>
      </c>
      <c r="F386">
        <v>6600</v>
      </c>
      <c r="G386">
        <v>50</v>
      </c>
      <c r="H386">
        <v>0</v>
      </c>
      <c r="I386" t="s">
        <v>16</v>
      </c>
      <c r="J386">
        <v>54</v>
      </c>
      <c r="K386">
        <v>40</v>
      </c>
      <c r="L386">
        <v>0</v>
      </c>
      <c r="M386">
        <v>4</v>
      </c>
      <c r="N386">
        <v>2.5</v>
      </c>
      <c r="O386">
        <v>1.79</v>
      </c>
      <c r="P386" t="s">
        <v>722</v>
      </c>
    </row>
    <row r="387" spans="1:16" x14ac:dyDescent="0.25">
      <c r="A387" t="s">
        <v>13</v>
      </c>
      <c r="B387" t="s">
        <v>723</v>
      </c>
      <c r="C387" t="s">
        <v>44</v>
      </c>
      <c r="D387">
        <v>450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3.12</v>
      </c>
      <c r="N387">
        <v>6</v>
      </c>
      <c r="O387">
        <v>1.79</v>
      </c>
      <c r="P387" t="s">
        <v>724</v>
      </c>
    </row>
    <row r="388" spans="1:16" x14ac:dyDescent="0.25">
      <c r="A388" t="s">
        <v>13</v>
      </c>
      <c r="B388" t="s">
        <v>725</v>
      </c>
      <c r="C388" t="s">
        <v>92</v>
      </c>
      <c r="D388">
        <v>450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4</v>
      </c>
      <c r="N388">
        <v>6.5</v>
      </c>
      <c r="O388">
        <v>1.79</v>
      </c>
      <c r="P388" t="s">
        <v>726</v>
      </c>
    </row>
    <row r="389" spans="1:16" x14ac:dyDescent="0.25">
      <c r="A389" t="s">
        <v>13</v>
      </c>
      <c r="B389" t="s">
        <v>727</v>
      </c>
      <c r="C389" t="s">
        <v>124</v>
      </c>
      <c r="D389">
        <v>850</v>
      </c>
      <c r="E389">
        <v>8</v>
      </c>
      <c r="F389">
        <v>690</v>
      </c>
      <c r="G389">
        <v>50</v>
      </c>
      <c r="H389">
        <v>1</v>
      </c>
      <c r="I389" t="s">
        <v>215</v>
      </c>
      <c r="J389">
        <v>72</v>
      </c>
      <c r="K389">
        <v>58</v>
      </c>
      <c r="L389">
        <v>0</v>
      </c>
      <c r="M389">
        <v>4.5</v>
      </c>
      <c r="N389">
        <v>2.5</v>
      </c>
      <c r="O389">
        <v>1.79</v>
      </c>
      <c r="P389" t="s">
        <v>728</v>
      </c>
    </row>
    <row r="390" spans="1:16" x14ac:dyDescent="0.25">
      <c r="A390" t="s">
        <v>13</v>
      </c>
      <c r="B390" t="s">
        <v>729</v>
      </c>
      <c r="C390" t="s">
        <v>730</v>
      </c>
      <c r="D390">
        <v>530</v>
      </c>
      <c r="E390">
        <v>2</v>
      </c>
      <c r="F390">
        <v>6600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4.5</v>
      </c>
      <c r="N390">
        <v>6</v>
      </c>
      <c r="O390">
        <v>1.79</v>
      </c>
      <c r="P390" t="s">
        <v>731</v>
      </c>
    </row>
    <row r="391" spans="1:16" x14ac:dyDescent="0.25">
      <c r="A391" t="s">
        <v>13</v>
      </c>
      <c r="B391" t="s">
        <v>732</v>
      </c>
      <c r="C391" t="s">
        <v>99</v>
      </c>
      <c r="D391">
        <v>350</v>
      </c>
      <c r="E391">
        <v>6</v>
      </c>
      <c r="F391">
        <v>6600</v>
      </c>
      <c r="G391">
        <v>50</v>
      </c>
      <c r="H391">
        <v>1</v>
      </c>
      <c r="I391" t="s">
        <v>16</v>
      </c>
      <c r="J391">
        <v>54</v>
      </c>
      <c r="K391">
        <v>42</v>
      </c>
      <c r="L391">
        <v>1</v>
      </c>
      <c r="M391">
        <v>3</v>
      </c>
      <c r="N391">
        <v>2</v>
      </c>
      <c r="O391">
        <v>1.79</v>
      </c>
      <c r="P391" t="s">
        <v>733</v>
      </c>
    </row>
    <row r="392" spans="1:16" x14ac:dyDescent="0.25">
      <c r="A392" t="s">
        <v>13</v>
      </c>
      <c r="B392" t="s">
        <v>734</v>
      </c>
      <c r="C392" t="s">
        <v>23</v>
      </c>
      <c r="D392">
        <v>260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3.12</v>
      </c>
      <c r="N392">
        <v>2</v>
      </c>
      <c r="O392">
        <v>2.33</v>
      </c>
      <c r="P392" t="s">
        <v>735</v>
      </c>
    </row>
    <row r="393" spans="1:16" x14ac:dyDescent="0.25">
      <c r="A393" t="s">
        <v>13</v>
      </c>
      <c r="B393" t="s">
        <v>736</v>
      </c>
      <c r="C393" t="s">
        <v>35</v>
      </c>
      <c r="D393">
        <v>325</v>
      </c>
      <c r="E393">
        <v>2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3</v>
      </c>
      <c r="N393">
        <v>4.5</v>
      </c>
      <c r="O393">
        <v>1.79</v>
      </c>
      <c r="P393" t="s">
        <v>737</v>
      </c>
    </row>
    <row r="394" spans="1:16" x14ac:dyDescent="0.25">
      <c r="A394" t="s">
        <v>13</v>
      </c>
      <c r="B394" t="s">
        <v>738</v>
      </c>
      <c r="C394" t="s">
        <v>320</v>
      </c>
      <c r="D394">
        <v>720</v>
      </c>
      <c r="E394">
        <v>4</v>
      </c>
      <c r="F394">
        <v>6600</v>
      </c>
      <c r="G394">
        <v>50</v>
      </c>
      <c r="H394">
        <v>0</v>
      </c>
      <c r="I394" t="s">
        <v>16</v>
      </c>
      <c r="J394">
        <v>60</v>
      </c>
      <c r="K394">
        <v>50</v>
      </c>
      <c r="L394">
        <v>0</v>
      </c>
      <c r="M394">
        <v>5</v>
      </c>
      <c r="N394">
        <v>3.5</v>
      </c>
      <c r="O394">
        <v>1.78</v>
      </c>
      <c r="P394" t="s">
        <v>739</v>
      </c>
    </row>
    <row r="395" spans="1:16" x14ac:dyDescent="0.25">
      <c r="A395" t="s">
        <v>13</v>
      </c>
      <c r="B395" t="s">
        <v>103</v>
      </c>
      <c r="C395" t="s">
        <v>15</v>
      </c>
      <c r="D395">
        <v>550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36</v>
      </c>
      <c r="L395">
        <v>0</v>
      </c>
      <c r="M395">
        <v>4</v>
      </c>
      <c r="N395">
        <v>5</v>
      </c>
      <c r="O395">
        <v>1.79</v>
      </c>
      <c r="P395" t="s">
        <v>740</v>
      </c>
    </row>
    <row r="396" spans="1:16" x14ac:dyDescent="0.25">
      <c r="A396" t="s">
        <v>13</v>
      </c>
      <c r="B396" t="s">
        <v>741</v>
      </c>
      <c r="C396" t="s">
        <v>92</v>
      </c>
      <c r="D396">
        <v>500</v>
      </c>
      <c r="E396">
        <v>2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3.12</v>
      </c>
      <c r="N396">
        <v>6</v>
      </c>
      <c r="O396">
        <v>1.79</v>
      </c>
      <c r="P396" t="s">
        <v>742</v>
      </c>
    </row>
    <row r="397" spans="1:16" x14ac:dyDescent="0.25">
      <c r="A397" t="s">
        <v>13</v>
      </c>
      <c r="B397" t="s">
        <v>743</v>
      </c>
      <c r="C397" t="s">
        <v>92</v>
      </c>
      <c r="D397">
        <v>430</v>
      </c>
      <c r="E397">
        <v>2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40</v>
      </c>
      <c r="L397">
        <v>0</v>
      </c>
      <c r="M397">
        <v>4</v>
      </c>
      <c r="N397">
        <v>6.5</v>
      </c>
      <c r="O397">
        <v>1.79</v>
      </c>
      <c r="P397" t="s">
        <v>744</v>
      </c>
    </row>
    <row r="398" spans="1:16" x14ac:dyDescent="0.25">
      <c r="A398" t="s">
        <v>13</v>
      </c>
      <c r="B398" t="s">
        <v>745</v>
      </c>
      <c r="C398" t="s">
        <v>146</v>
      </c>
      <c r="D398">
        <v>400</v>
      </c>
      <c r="E398">
        <v>4</v>
      </c>
      <c r="F398">
        <v>6600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5</v>
      </c>
      <c r="N398">
        <v>2.5</v>
      </c>
      <c r="O398">
        <v>1.79</v>
      </c>
      <c r="P398" t="s">
        <v>746</v>
      </c>
    </row>
    <row r="399" spans="1:16" x14ac:dyDescent="0.25">
      <c r="A399" t="s">
        <v>13</v>
      </c>
      <c r="B399" t="s">
        <v>747</v>
      </c>
      <c r="C399" t="s">
        <v>146</v>
      </c>
      <c r="D399">
        <v>400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5</v>
      </c>
      <c r="N399">
        <v>2.5</v>
      </c>
      <c r="O399">
        <v>1.79</v>
      </c>
      <c r="P399" t="s">
        <v>748</v>
      </c>
    </row>
    <row r="400" spans="1:16" x14ac:dyDescent="0.25">
      <c r="A400" t="s">
        <v>13</v>
      </c>
      <c r="B400" t="s">
        <v>749</v>
      </c>
      <c r="C400" t="s">
        <v>15</v>
      </c>
      <c r="D400">
        <v>520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4</v>
      </c>
      <c r="N400">
        <v>2.5</v>
      </c>
      <c r="O400">
        <v>1.79</v>
      </c>
      <c r="P400" t="s">
        <v>750</v>
      </c>
    </row>
    <row r="401" spans="1:16" x14ac:dyDescent="0.25">
      <c r="A401" t="s">
        <v>13</v>
      </c>
      <c r="B401" t="s">
        <v>751</v>
      </c>
      <c r="C401" t="s">
        <v>146</v>
      </c>
      <c r="D401">
        <v>495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5</v>
      </c>
      <c r="N401">
        <v>3.5</v>
      </c>
      <c r="O401">
        <v>1.79</v>
      </c>
      <c r="P401" t="s">
        <v>752</v>
      </c>
    </row>
    <row r="402" spans="1:16" x14ac:dyDescent="0.25">
      <c r="A402" t="s">
        <v>13</v>
      </c>
      <c r="B402" t="s">
        <v>753</v>
      </c>
      <c r="C402" t="s">
        <v>136</v>
      </c>
      <c r="D402">
        <v>700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5</v>
      </c>
      <c r="N402">
        <v>4</v>
      </c>
      <c r="O402">
        <v>1.79</v>
      </c>
      <c r="P402" t="s">
        <v>754</v>
      </c>
    </row>
    <row r="403" spans="1:16" x14ac:dyDescent="0.25">
      <c r="A403" t="s">
        <v>13</v>
      </c>
      <c r="B403" t="s">
        <v>755</v>
      </c>
      <c r="C403" t="s">
        <v>360</v>
      </c>
      <c r="D403">
        <v>800</v>
      </c>
      <c r="E403">
        <v>6</v>
      </c>
      <c r="F403">
        <v>6600</v>
      </c>
      <c r="G403">
        <v>50</v>
      </c>
      <c r="H403">
        <v>0</v>
      </c>
      <c r="I403" t="s">
        <v>16</v>
      </c>
      <c r="J403">
        <v>72</v>
      </c>
      <c r="K403">
        <v>54</v>
      </c>
      <c r="L403">
        <v>1.2396</v>
      </c>
      <c r="M403">
        <v>5</v>
      </c>
      <c r="N403">
        <v>4</v>
      </c>
      <c r="O403">
        <v>1.79</v>
      </c>
      <c r="P403" t="s">
        <v>756</v>
      </c>
    </row>
    <row r="404" spans="1:16" x14ac:dyDescent="0.25">
      <c r="A404" t="s">
        <v>13</v>
      </c>
      <c r="B404" t="s">
        <v>757</v>
      </c>
      <c r="C404" t="s">
        <v>61</v>
      </c>
      <c r="D404">
        <v>500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5</v>
      </c>
      <c r="N404">
        <v>3</v>
      </c>
      <c r="O404">
        <v>1.79</v>
      </c>
      <c r="P404" t="s">
        <v>758</v>
      </c>
    </row>
    <row r="405" spans="1:16" x14ac:dyDescent="0.25">
      <c r="A405" t="s">
        <v>13</v>
      </c>
      <c r="B405" t="s">
        <v>759</v>
      </c>
      <c r="C405" t="s">
        <v>64</v>
      </c>
      <c r="D405">
        <v>500</v>
      </c>
      <c r="E405">
        <v>6</v>
      </c>
      <c r="F405">
        <v>3300</v>
      </c>
      <c r="G405">
        <v>50</v>
      </c>
      <c r="H405">
        <v>1</v>
      </c>
      <c r="I405" t="s">
        <v>16</v>
      </c>
      <c r="J405">
        <v>54</v>
      </c>
      <c r="K405">
        <v>40</v>
      </c>
      <c r="L405">
        <v>0</v>
      </c>
      <c r="M405">
        <v>4</v>
      </c>
      <c r="N405">
        <v>2.5</v>
      </c>
      <c r="O405">
        <v>1.79</v>
      </c>
      <c r="P405" t="s">
        <v>760</v>
      </c>
    </row>
    <row r="406" spans="1:16" x14ac:dyDescent="0.25">
      <c r="A406" t="s">
        <v>13</v>
      </c>
      <c r="B406" t="s">
        <v>761</v>
      </c>
      <c r="C406" t="s">
        <v>61</v>
      </c>
      <c r="D406">
        <v>500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5</v>
      </c>
      <c r="N406">
        <v>3</v>
      </c>
      <c r="O406">
        <v>1.79</v>
      </c>
      <c r="P406" t="s">
        <v>762</v>
      </c>
    </row>
    <row r="407" spans="1:16" x14ac:dyDescent="0.25">
      <c r="A407" t="s">
        <v>13</v>
      </c>
      <c r="B407" t="s">
        <v>763</v>
      </c>
      <c r="C407" t="s">
        <v>19</v>
      </c>
      <c r="D407">
        <v>420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2.5</v>
      </c>
      <c r="O407">
        <v>1.79</v>
      </c>
      <c r="P407" t="s">
        <v>764</v>
      </c>
    </row>
    <row r="408" spans="1:16" x14ac:dyDescent="0.25">
      <c r="A408" t="s">
        <v>13</v>
      </c>
      <c r="B408" t="s">
        <v>763</v>
      </c>
      <c r="C408" t="s">
        <v>146</v>
      </c>
      <c r="D408">
        <v>420</v>
      </c>
      <c r="E408">
        <v>4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3.5</v>
      </c>
      <c r="N408">
        <v>2.5</v>
      </c>
      <c r="O408">
        <v>3.17</v>
      </c>
      <c r="P408" t="s">
        <v>765</v>
      </c>
    </row>
    <row r="409" spans="1:16" x14ac:dyDescent="0.25">
      <c r="A409" t="s">
        <v>13</v>
      </c>
      <c r="B409" t="s">
        <v>766</v>
      </c>
      <c r="C409" t="s">
        <v>92</v>
      </c>
      <c r="D409">
        <v>465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3.12</v>
      </c>
      <c r="N409">
        <v>4</v>
      </c>
      <c r="O409">
        <v>2.33</v>
      </c>
      <c r="P409" t="s">
        <v>767</v>
      </c>
    </row>
    <row r="410" spans="1:16" x14ac:dyDescent="0.25">
      <c r="A410" t="s">
        <v>13</v>
      </c>
      <c r="B410" t="s">
        <v>768</v>
      </c>
      <c r="C410" t="s">
        <v>360</v>
      </c>
      <c r="D410">
        <v>790</v>
      </c>
      <c r="E410">
        <v>6</v>
      </c>
      <c r="F410">
        <v>3300</v>
      </c>
      <c r="G410">
        <v>50</v>
      </c>
      <c r="H410">
        <v>0</v>
      </c>
      <c r="I410" t="s">
        <v>16</v>
      </c>
      <c r="J410">
        <v>72</v>
      </c>
      <c r="K410">
        <v>54</v>
      </c>
      <c r="L410">
        <v>1.2396</v>
      </c>
      <c r="M410">
        <v>5</v>
      </c>
      <c r="N410">
        <v>4</v>
      </c>
      <c r="O410">
        <v>1.79</v>
      </c>
      <c r="P410" t="s">
        <v>769</v>
      </c>
    </row>
    <row r="411" spans="1:16" x14ac:dyDescent="0.25">
      <c r="A411" t="s">
        <v>13</v>
      </c>
      <c r="B411" t="s">
        <v>770</v>
      </c>
      <c r="C411" t="s">
        <v>192</v>
      </c>
      <c r="D411">
        <v>365</v>
      </c>
      <c r="E411">
        <v>2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3.04</v>
      </c>
      <c r="N411">
        <v>3.5</v>
      </c>
      <c r="O411">
        <v>1.79</v>
      </c>
      <c r="P411" t="s">
        <v>771</v>
      </c>
    </row>
    <row r="412" spans="1:16" x14ac:dyDescent="0.25">
      <c r="A412" t="s">
        <v>46</v>
      </c>
      <c r="B412" t="s">
        <v>772</v>
      </c>
      <c r="C412" t="s">
        <v>773</v>
      </c>
      <c r="D412">
        <v>200</v>
      </c>
      <c r="E412">
        <v>2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3</v>
      </c>
      <c r="N412">
        <v>3.5</v>
      </c>
      <c r="O412">
        <v>1.79</v>
      </c>
      <c r="P412" t="s">
        <v>774</v>
      </c>
    </row>
    <row r="413" spans="1:16" x14ac:dyDescent="0.25">
      <c r="A413" t="s">
        <v>21</v>
      </c>
      <c r="B413" t="s">
        <v>775</v>
      </c>
      <c r="C413" t="s">
        <v>56</v>
      </c>
      <c r="D413">
        <v>400</v>
      </c>
      <c r="E413">
        <v>4</v>
      </c>
      <c r="F413">
        <v>6600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4</v>
      </c>
      <c r="N413">
        <v>3</v>
      </c>
      <c r="O413">
        <v>1.79</v>
      </c>
      <c r="P413" t="s">
        <v>776</v>
      </c>
    </row>
    <row r="414" spans="1:16" x14ac:dyDescent="0.25">
      <c r="A414" t="s">
        <v>777</v>
      </c>
      <c r="B414" t="s">
        <v>778</v>
      </c>
      <c r="C414" t="s">
        <v>15</v>
      </c>
      <c r="D414">
        <v>620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4</v>
      </c>
      <c r="N414">
        <v>4</v>
      </c>
      <c r="O414">
        <v>1.79</v>
      </c>
      <c r="P414" t="s">
        <v>779</v>
      </c>
    </row>
    <row r="415" spans="1:16" x14ac:dyDescent="0.25">
      <c r="A415" t="s">
        <v>46</v>
      </c>
      <c r="B415" t="s">
        <v>780</v>
      </c>
      <c r="C415" t="s">
        <v>131</v>
      </c>
      <c r="D415">
        <v>630</v>
      </c>
      <c r="E415">
        <v>4</v>
      </c>
      <c r="F415">
        <v>3300</v>
      </c>
      <c r="G415">
        <v>50</v>
      </c>
      <c r="H415">
        <v>1</v>
      </c>
      <c r="I415" t="s">
        <v>16</v>
      </c>
      <c r="J415">
        <v>48</v>
      </c>
      <c r="K415">
        <v>38</v>
      </c>
      <c r="L415">
        <v>0</v>
      </c>
      <c r="M415">
        <v>4</v>
      </c>
      <c r="N415">
        <v>4</v>
      </c>
      <c r="O415">
        <v>1.79</v>
      </c>
      <c r="P415" t="s">
        <v>781</v>
      </c>
    </row>
    <row r="416" spans="1:16" x14ac:dyDescent="0.25">
      <c r="A416" t="s">
        <v>28</v>
      </c>
      <c r="B416" t="s">
        <v>782</v>
      </c>
      <c r="C416" t="s">
        <v>26</v>
      </c>
      <c r="D416">
        <v>225</v>
      </c>
      <c r="E416">
        <v>2</v>
      </c>
      <c r="F416">
        <v>2200</v>
      </c>
      <c r="G416">
        <v>50</v>
      </c>
      <c r="H416">
        <v>0</v>
      </c>
      <c r="I416" t="s">
        <v>16</v>
      </c>
      <c r="J416">
        <v>48</v>
      </c>
      <c r="K416">
        <v>40</v>
      </c>
      <c r="L416">
        <v>0</v>
      </c>
      <c r="M416">
        <v>3</v>
      </c>
      <c r="N416">
        <v>3.5</v>
      </c>
      <c r="O416">
        <v>1.79</v>
      </c>
      <c r="P416" t="s">
        <v>783</v>
      </c>
    </row>
    <row r="417" spans="1:16" x14ac:dyDescent="0.25">
      <c r="A417" t="s">
        <v>13</v>
      </c>
      <c r="B417" t="s">
        <v>784</v>
      </c>
      <c r="C417" t="s">
        <v>124</v>
      </c>
      <c r="D417">
        <v>950</v>
      </c>
      <c r="E417">
        <v>8</v>
      </c>
      <c r="F417">
        <v>730</v>
      </c>
      <c r="G417">
        <v>50</v>
      </c>
      <c r="H417">
        <v>0</v>
      </c>
      <c r="I417" t="s">
        <v>16</v>
      </c>
      <c r="J417">
        <v>72</v>
      </c>
      <c r="K417">
        <v>58</v>
      </c>
      <c r="L417">
        <v>0</v>
      </c>
      <c r="M417">
        <v>4.5</v>
      </c>
      <c r="N417">
        <v>2.5</v>
      </c>
      <c r="O417">
        <v>1.79</v>
      </c>
      <c r="P417" t="s">
        <v>785</v>
      </c>
    </row>
    <row r="418" spans="1:16" x14ac:dyDescent="0.25">
      <c r="A418" t="s">
        <v>46</v>
      </c>
      <c r="B418" t="s">
        <v>786</v>
      </c>
      <c r="C418" t="s">
        <v>56</v>
      </c>
      <c r="D418">
        <v>300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1.0601849999999999</v>
      </c>
      <c r="M418">
        <v>3</v>
      </c>
      <c r="N418">
        <v>1</v>
      </c>
      <c r="O418">
        <v>1.79</v>
      </c>
      <c r="P418" t="s">
        <v>787</v>
      </c>
    </row>
    <row r="419" spans="1:16" x14ac:dyDescent="0.25">
      <c r="A419" t="s">
        <v>28</v>
      </c>
      <c r="B419" t="s">
        <v>786</v>
      </c>
      <c r="C419" t="s">
        <v>19</v>
      </c>
      <c r="D419">
        <v>375</v>
      </c>
      <c r="E419">
        <v>4</v>
      </c>
      <c r="F419">
        <v>6000</v>
      </c>
      <c r="G419">
        <v>50</v>
      </c>
      <c r="H419">
        <v>0</v>
      </c>
      <c r="I419" t="s">
        <v>16</v>
      </c>
      <c r="J419">
        <v>48</v>
      </c>
      <c r="K419">
        <v>36</v>
      </c>
      <c r="L419">
        <v>1.3169999999999999</v>
      </c>
      <c r="M419">
        <v>5</v>
      </c>
      <c r="N419">
        <v>3.5</v>
      </c>
      <c r="O419">
        <v>1.79</v>
      </c>
      <c r="P419" t="s">
        <v>788</v>
      </c>
    </row>
    <row r="420" spans="1:16" x14ac:dyDescent="0.25">
      <c r="A420" t="s">
        <v>28</v>
      </c>
      <c r="B420" t="s">
        <v>789</v>
      </c>
      <c r="C420" t="s">
        <v>19</v>
      </c>
      <c r="D420">
        <v>375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36</v>
      </c>
      <c r="L420">
        <v>1.3169999999999999</v>
      </c>
      <c r="M420">
        <v>5</v>
      </c>
      <c r="N420">
        <v>3.5</v>
      </c>
      <c r="O420">
        <v>1.79</v>
      </c>
      <c r="P420" t="s">
        <v>790</v>
      </c>
    </row>
    <row r="421" spans="1:16" x14ac:dyDescent="0.25">
      <c r="A421" t="s">
        <v>28</v>
      </c>
      <c r="B421" t="s">
        <v>789</v>
      </c>
      <c r="C421" t="s">
        <v>30</v>
      </c>
      <c r="D421">
        <v>250</v>
      </c>
      <c r="E421">
        <v>4</v>
      </c>
      <c r="F421">
        <v>3300</v>
      </c>
      <c r="G421">
        <v>50</v>
      </c>
      <c r="H421">
        <v>1</v>
      </c>
      <c r="I421" t="s">
        <v>16</v>
      </c>
      <c r="J421">
        <v>48</v>
      </c>
      <c r="K421">
        <v>38</v>
      </c>
      <c r="L421">
        <v>0</v>
      </c>
      <c r="M421">
        <v>3</v>
      </c>
      <c r="N421">
        <v>0.5</v>
      </c>
      <c r="O421">
        <v>1.79</v>
      </c>
      <c r="P421" t="s">
        <v>791</v>
      </c>
    </row>
    <row r="422" spans="1:16" x14ac:dyDescent="0.25">
      <c r="A422" t="s">
        <v>13</v>
      </c>
      <c r="B422" t="s">
        <v>792</v>
      </c>
      <c r="C422" t="s">
        <v>56</v>
      </c>
      <c r="D422">
        <v>315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3</v>
      </c>
      <c r="N422">
        <v>0.7</v>
      </c>
      <c r="O422">
        <v>1.79</v>
      </c>
      <c r="P422" t="s">
        <v>793</v>
      </c>
    </row>
    <row r="423" spans="1:16" x14ac:dyDescent="0.25">
      <c r="A423" t="s">
        <v>13</v>
      </c>
      <c r="B423" t="s">
        <v>794</v>
      </c>
      <c r="C423" t="s">
        <v>30</v>
      </c>
      <c r="D423">
        <v>275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3</v>
      </c>
      <c r="N423">
        <v>0.7</v>
      </c>
      <c r="O423">
        <v>1.75</v>
      </c>
      <c r="P423" t="s">
        <v>795</v>
      </c>
    </row>
    <row r="424" spans="1:16" x14ac:dyDescent="0.25">
      <c r="A424" t="s">
        <v>13</v>
      </c>
      <c r="B424" t="s">
        <v>796</v>
      </c>
      <c r="C424" t="s">
        <v>30</v>
      </c>
      <c r="D424">
        <v>260</v>
      </c>
      <c r="E424">
        <v>4</v>
      </c>
      <c r="F424">
        <v>3300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3</v>
      </c>
      <c r="N424">
        <v>1</v>
      </c>
      <c r="O424">
        <v>1.79</v>
      </c>
      <c r="P424" t="s">
        <v>797</v>
      </c>
    </row>
    <row r="425" spans="1:16" x14ac:dyDescent="0.25">
      <c r="A425" t="s">
        <v>21</v>
      </c>
      <c r="B425" t="s">
        <v>798</v>
      </c>
      <c r="C425" t="s">
        <v>799</v>
      </c>
      <c r="D425">
        <v>450</v>
      </c>
      <c r="E425">
        <v>4</v>
      </c>
      <c r="F425">
        <v>6600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5</v>
      </c>
      <c r="N425">
        <v>3.5</v>
      </c>
      <c r="O425">
        <v>1.79</v>
      </c>
      <c r="P425" t="s">
        <v>800</v>
      </c>
    </row>
    <row r="426" spans="1:16" x14ac:dyDescent="0.25">
      <c r="A426" t="s">
        <v>28</v>
      </c>
      <c r="B426" t="s">
        <v>801</v>
      </c>
      <c r="C426" t="s">
        <v>56</v>
      </c>
      <c r="D426">
        <v>400</v>
      </c>
      <c r="E426">
        <v>4</v>
      </c>
      <c r="F426">
        <v>400</v>
      </c>
      <c r="G426">
        <v>50</v>
      </c>
      <c r="H426">
        <v>0</v>
      </c>
      <c r="I426" t="s">
        <v>16</v>
      </c>
      <c r="J426">
        <v>48</v>
      </c>
      <c r="K426">
        <v>36</v>
      </c>
      <c r="L426">
        <v>1.06</v>
      </c>
      <c r="M426">
        <v>4</v>
      </c>
      <c r="N426">
        <v>2</v>
      </c>
      <c r="O426">
        <v>1.79</v>
      </c>
      <c r="P426" t="s">
        <v>802</v>
      </c>
    </row>
    <row r="427" spans="1:16" x14ac:dyDescent="0.25">
      <c r="A427" t="s">
        <v>13</v>
      </c>
      <c r="B427" t="s">
        <v>803</v>
      </c>
      <c r="C427" t="s">
        <v>89</v>
      </c>
      <c r="D427">
        <v>325</v>
      </c>
      <c r="E427">
        <v>10</v>
      </c>
      <c r="F427">
        <v>6600</v>
      </c>
      <c r="G427">
        <v>50</v>
      </c>
      <c r="H427">
        <v>0</v>
      </c>
      <c r="I427" t="s">
        <v>16</v>
      </c>
      <c r="J427">
        <v>90</v>
      </c>
      <c r="K427">
        <v>74</v>
      </c>
      <c r="L427">
        <v>0</v>
      </c>
      <c r="M427">
        <v>5</v>
      </c>
      <c r="N427">
        <v>1.5</v>
      </c>
      <c r="O427">
        <v>1.79</v>
      </c>
      <c r="P427" t="s">
        <v>804</v>
      </c>
    </row>
    <row r="428" spans="1:16" x14ac:dyDescent="0.25">
      <c r="A428" t="s">
        <v>21</v>
      </c>
      <c r="B428" t="s">
        <v>805</v>
      </c>
      <c r="C428" t="s">
        <v>806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215</v>
      </c>
      <c r="J428">
        <v>72</v>
      </c>
      <c r="K428">
        <v>56</v>
      </c>
      <c r="L428">
        <v>0</v>
      </c>
      <c r="M428">
        <v>4</v>
      </c>
      <c r="N428">
        <v>2.7</v>
      </c>
      <c r="O428">
        <v>2.94</v>
      </c>
      <c r="P428" t="s">
        <v>807</v>
      </c>
    </row>
    <row r="429" spans="1:16" x14ac:dyDescent="0.25">
      <c r="A429" t="s">
        <v>21</v>
      </c>
      <c r="B429" t="s">
        <v>805</v>
      </c>
      <c r="C429" t="s">
        <v>73</v>
      </c>
      <c r="D429">
        <v>400</v>
      </c>
      <c r="E429">
        <v>8</v>
      </c>
      <c r="F429">
        <v>525</v>
      </c>
      <c r="G429">
        <v>50</v>
      </c>
      <c r="H429">
        <v>0</v>
      </c>
      <c r="I429" t="s">
        <v>16</v>
      </c>
      <c r="J429">
        <v>72</v>
      </c>
      <c r="K429">
        <v>56</v>
      </c>
      <c r="L429">
        <v>0</v>
      </c>
      <c r="M429">
        <v>4</v>
      </c>
      <c r="N429">
        <v>2</v>
      </c>
      <c r="O429">
        <v>2.94</v>
      </c>
      <c r="P429" t="s">
        <v>808</v>
      </c>
    </row>
    <row r="430" spans="1:16" x14ac:dyDescent="0.25">
      <c r="A430" t="s">
        <v>28</v>
      </c>
      <c r="B430" t="s">
        <v>809</v>
      </c>
      <c r="C430" t="s">
        <v>19</v>
      </c>
      <c r="D430">
        <v>400</v>
      </c>
      <c r="E430">
        <v>4</v>
      </c>
      <c r="F430">
        <v>3300</v>
      </c>
      <c r="G430">
        <v>50</v>
      </c>
      <c r="H430">
        <v>0</v>
      </c>
      <c r="I430" t="s">
        <v>215</v>
      </c>
      <c r="J430">
        <v>48</v>
      </c>
      <c r="K430">
        <v>38</v>
      </c>
      <c r="L430">
        <v>0</v>
      </c>
      <c r="M430">
        <v>5</v>
      </c>
      <c r="N430">
        <v>2.5</v>
      </c>
      <c r="O430">
        <v>1.79</v>
      </c>
      <c r="P430" t="s">
        <v>810</v>
      </c>
    </row>
    <row r="431" spans="1:16" x14ac:dyDescent="0.25">
      <c r="A431" t="s">
        <v>13</v>
      </c>
      <c r="B431" t="s">
        <v>811</v>
      </c>
      <c r="C431" t="s">
        <v>64</v>
      </c>
      <c r="D431">
        <v>630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4</v>
      </c>
      <c r="N431">
        <v>5</v>
      </c>
      <c r="O431">
        <v>1.79</v>
      </c>
      <c r="P431" t="s">
        <v>812</v>
      </c>
    </row>
    <row r="432" spans="1:16" x14ac:dyDescent="0.25">
      <c r="A432" t="s">
        <v>13</v>
      </c>
      <c r="B432" t="s">
        <v>813</v>
      </c>
      <c r="C432" t="s">
        <v>110</v>
      </c>
      <c r="D432">
        <v>110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3.12</v>
      </c>
      <c r="N432">
        <v>2</v>
      </c>
      <c r="O432">
        <v>1.79</v>
      </c>
      <c r="P432" t="s">
        <v>814</v>
      </c>
    </row>
    <row r="433" spans="1:16" x14ac:dyDescent="0.25">
      <c r="A433" t="s">
        <v>13</v>
      </c>
      <c r="B433" t="s">
        <v>815</v>
      </c>
      <c r="C433" t="s">
        <v>73</v>
      </c>
      <c r="D433">
        <v>350</v>
      </c>
      <c r="E433">
        <v>8</v>
      </c>
      <c r="F433">
        <v>6600</v>
      </c>
      <c r="G433">
        <v>50</v>
      </c>
      <c r="H433">
        <v>1</v>
      </c>
      <c r="I433" t="s">
        <v>16</v>
      </c>
      <c r="J433">
        <v>72</v>
      </c>
      <c r="K433">
        <v>56</v>
      </c>
      <c r="L433">
        <v>0</v>
      </c>
      <c r="M433">
        <v>4</v>
      </c>
      <c r="N433">
        <v>1.5</v>
      </c>
      <c r="O433">
        <v>1.79</v>
      </c>
      <c r="P433" t="s">
        <v>816</v>
      </c>
    </row>
    <row r="434" spans="1:16" x14ac:dyDescent="0.25">
      <c r="A434" t="s">
        <v>46</v>
      </c>
      <c r="B434" t="s">
        <v>1776</v>
      </c>
      <c r="C434" t="s">
        <v>89</v>
      </c>
      <c r="D434">
        <v>840</v>
      </c>
      <c r="E434">
        <v>4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38</v>
      </c>
      <c r="L434">
        <v>0</v>
      </c>
      <c r="M434">
        <v>4</v>
      </c>
      <c r="N434">
        <v>5</v>
      </c>
      <c r="O434">
        <v>1.79</v>
      </c>
      <c r="P434" t="s">
        <v>1777</v>
      </c>
    </row>
    <row r="435" spans="1:16" x14ac:dyDescent="0.25">
      <c r="A435" t="s">
        <v>46</v>
      </c>
      <c r="B435" t="s">
        <v>817</v>
      </c>
      <c r="C435" t="s">
        <v>92</v>
      </c>
      <c r="D435">
        <v>525</v>
      </c>
      <c r="E435">
        <v>2</v>
      </c>
      <c r="F435">
        <v>3300</v>
      </c>
      <c r="G435">
        <v>50</v>
      </c>
      <c r="H435">
        <v>0</v>
      </c>
      <c r="I435" t="s">
        <v>16</v>
      </c>
      <c r="J435">
        <v>48</v>
      </c>
      <c r="K435">
        <v>40</v>
      </c>
      <c r="L435">
        <v>0</v>
      </c>
      <c r="M435">
        <v>3.12</v>
      </c>
      <c r="N435">
        <v>4</v>
      </c>
      <c r="O435">
        <v>1.79</v>
      </c>
      <c r="P435" t="s">
        <v>818</v>
      </c>
    </row>
    <row r="436" spans="1:16" x14ac:dyDescent="0.25">
      <c r="A436" t="s">
        <v>13</v>
      </c>
      <c r="B436" t="s">
        <v>819</v>
      </c>
      <c r="C436" t="s">
        <v>61</v>
      </c>
      <c r="D436">
        <v>560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4</v>
      </c>
      <c r="N436">
        <v>4.5</v>
      </c>
      <c r="O436">
        <v>1.79</v>
      </c>
      <c r="P436" t="s">
        <v>820</v>
      </c>
    </row>
    <row r="437" spans="1:16" x14ac:dyDescent="0.25">
      <c r="A437" t="s">
        <v>21</v>
      </c>
      <c r="B437" t="s">
        <v>821</v>
      </c>
      <c r="C437" t="s">
        <v>56</v>
      </c>
      <c r="D437">
        <v>330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3</v>
      </c>
      <c r="N437">
        <v>2</v>
      </c>
      <c r="O437">
        <v>1.79</v>
      </c>
      <c r="P437" t="s">
        <v>822</v>
      </c>
    </row>
    <row r="438" spans="1:16" x14ac:dyDescent="0.25">
      <c r="A438" t="s">
        <v>46</v>
      </c>
      <c r="B438" t="s">
        <v>823</v>
      </c>
      <c r="C438" t="s">
        <v>30</v>
      </c>
      <c r="D438">
        <v>250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3</v>
      </c>
      <c r="N438">
        <v>2</v>
      </c>
      <c r="O438">
        <v>1.79</v>
      </c>
      <c r="P438" t="s">
        <v>824</v>
      </c>
    </row>
    <row r="439" spans="1:16" x14ac:dyDescent="0.25">
      <c r="A439" t="s">
        <v>21</v>
      </c>
      <c r="B439" t="s">
        <v>825</v>
      </c>
      <c r="C439" t="s">
        <v>207</v>
      </c>
      <c r="D439">
        <v>200</v>
      </c>
      <c r="E439">
        <v>4</v>
      </c>
      <c r="F439">
        <v>3300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3</v>
      </c>
      <c r="N439">
        <v>1</v>
      </c>
      <c r="O439">
        <v>1.79</v>
      </c>
      <c r="P439" t="s">
        <v>826</v>
      </c>
    </row>
    <row r="440" spans="1:16" x14ac:dyDescent="0.25">
      <c r="A440" t="s">
        <v>28</v>
      </c>
      <c r="B440" t="s">
        <v>827</v>
      </c>
      <c r="C440" t="s">
        <v>146</v>
      </c>
      <c r="D440">
        <v>450</v>
      </c>
      <c r="E440">
        <v>4</v>
      </c>
      <c r="F440">
        <v>380</v>
      </c>
      <c r="G440">
        <v>50</v>
      </c>
      <c r="H440">
        <v>0</v>
      </c>
      <c r="I440" t="s">
        <v>16</v>
      </c>
      <c r="J440">
        <v>48</v>
      </c>
      <c r="K440">
        <v>38</v>
      </c>
      <c r="L440">
        <v>0</v>
      </c>
      <c r="M440">
        <v>5</v>
      </c>
      <c r="N440">
        <v>2</v>
      </c>
      <c r="O440">
        <v>2.33</v>
      </c>
      <c r="P440" t="s">
        <v>828</v>
      </c>
    </row>
    <row r="441" spans="1:16" x14ac:dyDescent="0.25">
      <c r="A441" t="s">
        <v>21</v>
      </c>
      <c r="B441" t="s">
        <v>829</v>
      </c>
      <c r="C441" t="s">
        <v>830</v>
      </c>
      <c r="D441">
        <v>710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4</v>
      </c>
      <c r="N441">
        <v>3</v>
      </c>
      <c r="O441">
        <v>1.79</v>
      </c>
      <c r="P441" t="s">
        <v>831</v>
      </c>
    </row>
    <row r="442" spans="1:16" x14ac:dyDescent="0.25">
      <c r="A442" t="s">
        <v>21</v>
      </c>
      <c r="B442" t="s">
        <v>832</v>
      </c>
      <c r="C442" t="s">
        <v>830</v>
      </c>
      <c r="D442">
        <v>780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4</v>
      </c>
      <c r="N442">
        <v>2</v>
      </c>
      <c r="O442">
        <v>1.79</v>
      </c>
      <c r="P442" t="s">
        <v>833</v>
      </c>
    </row>
    <row r="443" spans="1:16" x14ac:dyDescent="0.25">
      <c r="A443" t="s">
        <v>46</v>
      </c>
      <c r="B443" t="s">
        <v>834</v>
      </c>
      <c r="C443" t="s">
        <v>73</v>
      </c>
      <c r="D443">
        <v>630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4</v>
      </c>
      <c r="N443">
        <v>3</v>
      </c>
      <c r="O443">
        <v>1.79</v>
      </c>
      <c r="P443" t="s">
        <v>835</v>
      </c>
    </row>
    <row r="444" spans="1:16" x14ac:dyDescent="0.25">
      <c r="A444" t="s">
        <v>13</v>
      </c>
      <c r="B444" t="s">
        <v>836</v>
      </c>
      <c r="C444" t="s">
        <v>73</v>
      </c>
      <c r="D444">
        <v>600</v>
      </c>
      <c r="E444">
        <v>6</v>
      </c>
      <c r="F444">
        <v>3300</v>
      </c>
      <c r="G444">
        <v>50</v>
      </c>
      <c r="H444">
        <v>1</v>
      </c>
      <c r="I444" t="s">
        <v>16</v>
      </c>
      <c r="J444">
        <v>54</v>
      </c>
      <c r="K444">
        <v>40</v>
      </c>
      <c r="L444">
        <v>0</v>
      </c>
      <c r="M444">
        <v>4</v>
      </c>
      <c r="N444">
        <v>2.5</v>
      </c>
      <c r="O444">
        <v>1.79</v>
      </c>
      <c r="P444" t="s">
        <v>837</v>
      </c>
    </row>
    <row r="445" spans="1:16" x14ac:dyDescent="0.25">
      <c r="A445" t="s">
        <v>46</v>
      </c>
      <c r="B445" t="s">
        <v>838</v>
      </c>
      <c r="C445" t="s">
        <v>56</v>
      </c>
      <c r="D445">
        <v>310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36</v>
      </c>
      <c r="L445">
        <v>0</v>
      </c>
      <c r="M445">
        <v>4</v>
      </c>
      <c r="N445">
        <v>2.2999999999999998</v>
      </c>
      <c r="O445">
        <v>1.79</v>
      </c>
      <c r="P445" t="s">
        <v>839</v>
      </c>
    </row>
    <row r="446" spans="1:16" x14ac:dyDescent="0.25">
      <c r="A446" t="s">
        <v>28</v>
      </c>
      <c r="B446" t="s">
        <v>840</v>
      </c>
      <c r="C446" t="s">
        <v>19</v>
      </c>
      <c r="D446">
        <v>355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36</v>
      </c>
      <c r="L446">
        <v>1.3169999999999999</v>
      </c>
      <c r="M446">
        <v>5</v>
      </c>
      <c r="N446">
        <v>3.5</v>
      </c>
      <c r="O446">
        <v>1.79</v>
      </c>
      <c r="P446" t="s">
        <v>841</v>
      </c>
    </row>
    <row r="447" spans="1:16" x14ac:dyDescent="0.25">
      <c r="A447" t="s">
        <v>21</v>
      </c>
      <c r="B447" t="s">
        <v>842</v>
      </c>
      <c r="C447" t="s">
        <v>146</v>
      </c>
      <c r="D447">
        <v>450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5</v>
      </c>
      <c r="N447">
        <v>4</v>
      </c>
      <c r="O447">
        <v>1.79</v>
      </c>
      <c r="P447" t="s">
        <v>843</v>
      </c>
    </row>
    <row r="448" spans="1:16" x14ac:dyDescent="0.25">
      <c r="A448" t="s">
        <v>46</v>
      </c>
      <c r="B448" t="s">
        <v>844</v>
      </c>
      <c r="C448" t="s">
        <v>64</v>
      </c>
      <c r="D448">
        <v>630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3.5</v>
      </c>
      <c r="N448">
        <v>2.2999999999999998</v>
      </c>
      <c r="O448">
        <v>1.79</v>
      </c>
      <c r="P448" t="s">
        <v>845</v>
      </c>
    </row>
    <row r="449" spans="1:16" x14ac:dyDescent="0.25">
      <c r="A449" t="s">
        <v>13</v>
      </c>
      <c r="B449" t="s">
        <v>846</v>
      </c>
      <c r="C449" t="s">
        <v>56</v>
      </c>
      <c r="D449">
        <v>280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36</v>
      </c>
      <c r="L449">
        <v>1.0601849999999999</v>
      </c>
      <c r="M449">
        <v>3</v>
      </c>
      <c r="N449">
        <v>2.5</v>
      </c>
      <c r="O449">
        <v>1.79</v>
      </c>
      <c r="P449" t="s">
        <v>847</v>
      </c>
    </row>
    <row r="450" spans="1:16" x14ac:dyDescent="0.25">
      <c r="A450" t="s">
        <v>13</v>
      </c>
      <c r="B450" t="s">
        <v>848</v>
      </c>
      <c r="C450" t="s">
        <v>30</v>
      </c>
      <c r="D450">
        <v>200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5</v>
      </c>
      <c r="N450">
        <v>2</v>
      </c>
      <c r="O450">
        <v>1.79</v>
      </c>
      <c r="P450" t="s">
        <v>849</v>
      </c>
    </row>
    <row r="451" spans="1:16" x14ac:dyDescent="0.25">
      <c r="A451" t="s">
        <v>21</v>
      </c>
      <c r="B451" t="s">
        <v>850</v>
      </c>
      <c r="C451" t="s">
        <v>15</v>
      </c>
      <c r="D451">
        <v>560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38</v>
      </c>
      <c r="L451">
        <v>0</v>
      </c>
      <c r="M451">
        <v>3</v>
      </c>
      <c r="N451">
        <v>1</v>
      </c>
      <c r="O451">
        <v>1.79</v>
      </c>
      <c r="P451" t="s">
        <v>851</v>
      </c>
    </row>
    <row r="452" spans="1:16" x14ac:dyDescent="0.25">
      <c r="A452" t="s">
        <v>46</v>
      </c>
      <c r="B452" t="s">
        <v>852</v>
      </c>
      <c r="C452" t="s">
        <v>56</v>
      </c>
      <c r="D452">
        <v>315</v>
      </c>
      <c r="E452">
        <v>4</v>
      </c>
      <c r="F452">
        <v>6000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3</v>
      </c>
      <c r="N452">
        <v>1</v>
      </c>
      <c r="O452">
        <v>1.79</v>
      </c>
      <c r="P452" t="s">
        <v>853</v>
      </c>
    </row>
    <row r="453" spans="1:16" x14ac:dyDescent="0.25">
      <c r="A453" t="s">
        <v>28</v>
      </c>
      <c r="B453" t="s">
        <v>854</v>
      </c>
      <c r="C453" t="s">
        <v>163</v>
      </c>
      <c r="D453">
        <v>920</v>
      </c>
      <c r="E453">
        <v>6</v>
      </c>
      <c r="F453">
        <v>11000</v>
      </c>
      <c r="G453">
        <v>50</v>
      </c>
      <c r="H453">
        <v>1</v>
      </c>
      <c r="I453" t="s">
        <v>16</v>
      </c>
      <c r="J453">
        <v>72</v>
      </c>
      <c r="K453">
        <v>58</v>
      </c>
      <c r="L453">
        <v>0</v>
      </c>
      <c r="M453">
        <v>4.5</v>
      </c>
      <c r="N453">
        <v>3</v>
      </c>
      <c r="O453">
        <v>1.79</v>
      </c>
      <c r="P453" t="s">
        <v>855</v>
      </c>
    </row>
    <row r="454" spans="1:16" x14ac:dyDescent="0.25">
      <c r="A454" t="s">
        <v>21</v>
      </c>
      <c r="B454" t="s">
        <v>856</v>
      </c>
      <c r="C454" t="s">
        <v>207</v>
      </c>
      <c r="D454">
        <v>185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38</v>
      </c>
      <c r="L454">
        <v>0</v>
      </c>
      <c r="M454">
        <v>3.12</v>
      </c>
      <c r="N454">
        <v>1</v>
      </c>
      <c r="O454">
        <v>1.79</v>
      </c>
      <c r="P454" t="s">
        <v>857</v>
      </c>
    </row>
    <row r="455" spans="1:16" x14ac:dyDescent="0.25">
      <c r="A455" t="s">
        <v>13</v>
      </c>
      <c r="B455" t="s">
        <v>858</v>
      </c>
      <c r="C455" t="s">
        <v>41</v>
      </c>
      <c r="D455">
        <v>187</v>
      </c>
      <c r="E455">
        <v>6</v>
      </c>
      <c r="F455">
        <v>3300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5.5</v>
      </c>
      <c r="N455">
        <v>1.5</v>
      </c>
      <c r="O455">
        <v>1.79</v>
      </c>
      <c r="P455" t="s">
        <v>859</v>
      </c>
    </row>
    <row r="456" spans="1:16" x14ac:dyDescent="0.25">
      <c r="A456" t="s">
        <v>28</v>
      </c>
      <c r="B456" t="s">
        <v>860</v>
      </c>
      <c r="C456" t="s">
        <v>19</v>
      </c>
      <c r="D456">
        <v>355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36</v>
      </c>
      <c r="L456">
        <v>1.3169999999999999</v>
      </c>
      <c r="M456">
        <v>5</v>
      </c>
      <c r="N456">
        <v>3.5</v>
      </c>
      <c r="O456">
        <v>1.79</v>
      </c>
      <c r="P456" t="s">
        <v>861</v>
      </c>
    </row>
    <row r="457" spans="1:16" x14ac:dyDescent="0.25">
      <c r="A457" t="s">
        <v>21</v>
      </c>
      <c r="B457" t="s">
        <v>862</v>
      </c>
      <c r="C457" t="s">
        <v>146</v>
      </c>
      <c r="D457">
        <v>450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5</v>
      </c>
      <c r="N457">
        <v>4</v>
      </c>
      <c r="O457">
        <v>1.79</v>
      </c>
      <c r="P457" t="s">
        <v>863</v>
      </c>
    </row>
    <row r="458" spans="1:16" x14ac:dyDescent="0.25">
      <c r="A458" t="s">
        <v>46</v>
      </c>
      <c r="B458" t="s">
        <v>864</v>
      </c>
      <c r="C458" t="s">
        <v>61</v>
      </c>
      <c r="D458">
        <v>630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3.5</v>
      </c>
      <c r="N458">
        <v>3</v>
      </c>
      <c r="O458">
        <v>1.79</v>
      </c>
      <c r="P458" t="s">
        <v>865</v>
      </c>
    </row>
    <row r="459" spans="1:16" x14ac:dyDescent="0.25">
      <c r="A459" t="s">
        <v>13</v>
      </c>
      <c r="B459" t="s">
        <v>866</v>
      </c>
      <c r="C459" t="s">
        <v>30</v>
      </c>
      <c r="D459">
        <v>280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3.12</v>
      </c>
      <c r="N459">
        <v>1</v>
      </c>
      <c r="O459">
        <v>1.79</v>
      </c>
      <c r="P459" t="s">
        <v>867</v>
      </c>
    </row>
    <row r="460" spans="1:16" x14ac:dyDescent="0.25">
      <c r="A460" t="s">
        <v>13</v>
      </c>
      <c r="B460" t="s">
        <v>868</v>
      </c>
      <c r="C460" t="s">
        <v>23</v>
      </c>
      <c r="D460">
        <v>200</v>
      </c>
      <c r="E460">
        <v>4</v>
      </c>
      <c r="F460">
        <v>3300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3.12</v>
      </c>
      <c r="N460">
        <v>1.5</v>
      </c>
      <c r="O460">
        <v>1.79</v>
      </c>
      <c r="P460" t="s">
        <v>869</v>
      </c>
    </row>
    <row r="461" spans="1:16" x14ac:dyDescent="0.25">
      <c r="A461" t="s">
        <v>46</v>
      </c>
      <c r="B461" t="s">
        <v>870</v>
      </c>
      <c r="C461" t="s">
        <v>30</v>
      </c>
      <c r="D461">
        <v>300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1.0601849999999999</v>
      </c>
      <c r="M461">
        <v>3</v>
      </c>
      <c r="N461">
        <v>1</v>
      </c>
      <c r="O461">
        <v>1.79</v>
      </c>
      <c r="P461" t="s">
        <v>871</v>
      </c>
    </row>
    <row r="462" spans="1:16" x14ac:dyDescent="0.25">
      <c r="A462" t="s">
        <v>21</v>
      </c>
      <c r="B462" t="s">
        <v>872</v>
      </c>
      <c r="C462" t="s">
        <v>830</v>
      </c>
      <c r="D462">
        <v>780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4</v>
      </c>
      <c r="N462">
        <v>2</v>
      </c>
      <c r="O462">
        <v>1.79</v>
      </c>
      <c r="P462" t="s">
        <v>873</v>
      </c>
    </row>
    <row r="463" spans="1:16" x14ac:dyDescent="0.25">
      <c r="A463" t="s">
        <v>46</v>
      </c>
      <c r="B463" t="s">
        <v>1778</v>
      </c>
      <c r="C463" t="s">
        <v>136</v>
      </c>
      <c r="D463">
        <v>900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48</v>
      </c>
      <c r="K463">
        <v>38</v>
      </c>
      <c r="L463">
        <v>0</v>
      </c>
      <c r="M463">
        <v>4</v>
      </c>
      <c r="N463">
        <v>4</v>
      </c>
      <c r="O463">
        <v>1.79</v>
      </c>
      <c r="P463" t="s">
        <v>1779</v>
      </c>
    </row>
    <row r="464" spans="1:16" x14ac:dyDescent="0.25">
      <c r="A464" t="s">
        <v>46</v>
      </c>
      <c r="B464" t="s">
        <v>874</v>
      </c>
      <c r="C464" t="s">
        <v>38</v>
      </c>
      <c r="D464">
        <v>250</v>
      </c>
      <c r="E464">
        <v>6</v>
      </c>
      <c r="F464">
        <v>6600</v>
      </c>
      <c r="G464">
        <v>50</v>
      </c>
      <c r="H464">
        <v>0</v>
      </c>
      <c r="I464" t="s">
        <v>16</v>
      </c>
      <c r="J464">
        <v>54</v>
      </c>
      <c r="K464">
        <v>42</v>
      </c>
      <c r="L464">
        <v>0</v>
      </c>
      <c r="M464">
        <v>5.5</v>
      </c>
      <c r="N464">
        <v>1</v>
      </c>
      <c r="O464">
        <v>1.79</v>
      </c>
      <c r="P464" t="s">
        <v>875</v>
      </c>
    </row>
    <row r="465" spans="1:16" x14ac:dyDescent="0.25">
      <c r="A465" t="s">
        <v>21</v>
      </c>
      <c r="B465" t="s">
        <v>876</v>
      </c>
      <c r="C465" t="s">
        <v>131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3.5</v>
      </c>
      <c r="N465">
        <v>2.5</v>
      </c>
      <c r="O465">
        <v>1.79</v>
      </c>
      <c r="P465" t="s">
        <v>877</v>
      </c>
    </row>
    <row r="466" spans="1:16" x14ac:dyDescent="0.25">
      <c r="A466" t="s">
        <v>21</v>
      </c>
      <c r="B466" t="s">
        <v>876</v>
      </c>
      <c r="C466" t="s">
        <v>1780</v>
      </c>
      <c r="D466">
        <v>650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3.5</v>
      </c>
      <c r="N466">
        <v>2.5</v>
      </c>
      <c r="O466">
        <v>1.79</v>
      </c>
      <c r="P466" t="s">
        <v>1781</v>
      </c>
    </row>
    <row r="467" spans="1:16" x14ac:dyDescent="0.25">
      <c r="A467" t="s">
        <v>46</v>
      </c>
      <c r="B467" t="s">
        <v>1782</v>
      </c>
      <c r="C467" t="s">
        <v>19</v>
      </c>
      <c r="D467">
        <v>400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5</v>
      </c>
      <c r="N467">
        <v>3.5</v>
      </c>
      <c r="O467">
        <v>1.79</v>
      </c>
      <c r="P467" t="s">
        <v>1783</v>
      </c>
    </row>
    <row r="468" spans="1:16" x14ac:dyDescent="0.25">
      <c r="A468" t="s">
        <v>21</v>
      </c>
      <c r="B468" t="s">
        <v>1784</v>
      </c>
      <c r="C468" t="s">
        <v>1765</v>
      </c>
      <c r="D468">
        <v>1000</v>
      </c>
      <c r="E468">
        <v>2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40</v>
      </c>
      <c r="L468">
        <v>0</v>
      </c>
      <c r="M468">
        <v>5</v>
      </c>
      <c r="N468">
        <v>7</v>
      </c>
      <c r="O468">
        <v>1.79</v>
      </c>
      <c r="P468" t="s">
        <v>1785</v>
      </c>
    </row>
    <row r="469" spans="1:16" x14ac:dyDescent="0.25">
      <c r="A469" t="s">
        <v>13</v>
      </c>
      <c r="B469" t="s">
        <v>1930</v>
      </c>
      <c r="C469" t="s">
        <v>15</v>
      </c>
      <c r="D469">
        <v>500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36</v>
      </c>
      <c r="L469">
        <v>1.3169999999999999</v>
      </c>
      <c r="M469">
        <v>5</v>
      </c>
      <c r="N469">
        <v>3.5</v>
      </c>
      <c r="O469">
        <v>1.79</v>
      </c>
      <c r="P469" t="s">
        <v>1931</v>
      </c>
    </row>
    <row r="470" spans="1:16" x14ac:dyDescent="0.25">
      <c r="A470" t="s">
        <v>13</v>
      </c>
      <c r="B470" t="s">
        <v>1859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4.5</v>
      </c>
      <c r="N470">
        <v>3</v>
      </c>
      <c r="O470">
        <v>1.79</v>
      </c>
      <c r="P470" t="s">
        <v>1860</v>
      </c>
    </row>
    <row r="471" spans="1:16" x14ac:dyDescent="0.25">
      <c r="A471" t="s">
        <v>13</v>
      </c>
      <c r="B471" t="s">
        <v>1861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4.5</v>
      </c>
      <c r="N471">
        <v>4</v>
      </c>
      <c r="O471">
        <v>1.79</v>
      </c>
      <c r="P471" t="s">
        <v>1862</v>
      </c>
    </row>
    <row r="472" spans="1:16" x14ac:dyDescent="0.25">
      <c r="A472" t="s">
        <v>13</v>
      </c>
      <c r="B472" t="s">
        <v>1863</v>
      </c>
      <c r="C472" t="s">
        <v>156</v>
      </c>
      <c r="D472">
        <v>850</v>
      </c>
      <c r="E472">
        <v>6</v>
      </c>
      <c r="F472">
        <v>11000</v>
      </c>
      <c r="G472">
        <v>50</v>
      </c>
      <c r="H472">
        <v>1</v>
      </c>
      <c r="I472" t="s">
        <v>16</v>
      </c>
      <c r="J472">
        <v>72</v>
      </c>
      <c r="K472">
        <v>58</v>
      </c>
      <c r="L472">
        <v>0</v>
      </c>
      <c r="M472">
        <v>4.5</v>
      </c>
      <c r="N472">
        <v>3</v>
      </c>
      <c r="O472">
        <v>1.79</v>
      </c>
      <c r="P472" t="s">
        <v>1864</v>
      </c>
    </row>
    <row r="473" spans="1:16" x14ac:dyDescent="0.25">
      <c r="A473" t="s">
        <v>13</v>
      </c>
      <c r="B473" t="s">
        <v>1865</v>
      </c>
      <c r="C473" t="s">
        <v>124</v>
      </c>
      <c r="D473">
        <v>1000</v>
      </c>
      <c r="E473">
        <v>6</v>
      </c>
      <c r="F473">
        <v>11000</v>
      </c>
      <c r="G473">
        <v>50</v>
      </c>
      <c r="H473">
        <v>1</v>
      </c>
      <c r="I473" t="s">
        <v>16</v>
      </c>
      <c r="J473">
        <v>72</v>
      </c>
      <c r="K473">
        <v>58</v>
      </c>
      <c r="L473">
        <v>0</v>
      </c>
      <c r="M473">
        <v>4.5</v>
      </c>
      <c r="N473">
        <v>4</v>
      </c>
      <c r="O473">
        <v>1.79</v>
      </c>
      <c r="P473" t="s">
        <v>1866</v>
      </c>
    </row>
    <row r="474" spans="1:16" x14ac:dyDescent="0.25">
      <c r="A474" t="s">
        <v>13</v>
      </c>
      <c r="B474" t="s">
        <v>1916</v>
      </c>
      <c r="C474" t="s">
        <v>23</v>
      </c>
      <c r="D474">
        <v>195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3.12</v>
      </c>
      <c r="N474">
        <v>1</v>
      </c>
      <c r="O474">
        <v>1.79</v>
      </c>
      <c r="P474" t="s">
        <v>1917</v>
      </c>
    </row>
    <row r="475" spans="1:16" x14ac:dyDescent="0.25">
      <c r="A475" t="s">
        <v>46</v>
      </c>
      <c r="B475" t="s">
        <v>1932</v>
      </c>
      <c r="C475" t="s">
        <v>30</v>
      </c>
      <c r="D475">
        <v>300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36</v>
      </c>
      <c r="L475">
        <v>0</v>
      </c>
      <c r="M475">
        <v>3</v>
      </c>
      <c r="N475">
        <v>1.5</v>
      </c>
      <c r="O475">
        <v>1.79</v>
      </c>
      <c r="P475" t="s">
        <v>1933</v>
      </c>
    </row>
    <row r="476" spans="1:16" x14ac:dyDescent="0.25">
      <c r="A476" t="s">
        <v>21</v>
      </c>
      <c r="B476" t="s">
        <v>1938</v>
      </c>
      <c r="C476" t="s">
        <v>462</v>
      </c>
      <c r="D476">
        <v>630</v>
      </c>
      <c r="E476">
        <v>6</v>
      </c>
      <c r="F476">
        <v>11000</v>
      </c>
      <c r="G476">
        <v>50</v>
      </c>
      <c r="H476">
        <v>1</v>
      </c>
      <c r="I476" t="s">
        <v>16</v>
      </c>
      <c r="J476">
        <v>72</v>
      </c>
      <c r="K476">
        <v>58</v>
      </c>
      <c r="L476">
        <v>0</v>
      </c>
      <c r="M476">
        <v>5.5</v>
      </c>
      <c r="N476">
        <v>3</v>
      </c>
      <c r="O476">
        <v>1.79</v>
      </c>
      <c r="P476" t="s">
        <v>1935</v>
      </c>
    </row>
    <row r="477" spans="1:16" x14ac:dyDescent="0.25">
      <c r="A477" t="s">
        <v>13</v>
      </c>
      <c r="B477" t="s">
        <v>878</v>
      </c>
      <c r="C477" t="s">
        <v>38</v>
      </c>
      <c r="D477">
        <v>185</v>
      </c>
      <c r="E477">
        <v>8</v>
      </c>
      <c r="F477">
        <v>2300</v>
      </c>
      <c r="G477">
        <v>60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5.5</v>
      </c>
      <c r="N477">
        <v>1.5</v>
      </c>
      <c r="O477">
        <v>1.79</v>
      </c>
      <c r="P477" t="s">
        <v>879</v>
      </c>
    </row>
    <row r="478" spans="1:16" x14ac:dyDescent="0.25">
      <c r="A478" t="s">
        <v>13</v>
      </c>
      <c r="B478" t="s">
        <v>880</v>
      </c>
      <c r="C478" t="s">
        <v>146</v>
      </c>
      <c r="D478">
        <v>450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0</v>
      </c>
      <c r="M478">
        <v>4.5</v>
      </c>
      <c r="N478">
        <v>3.5</v>
      </c>
      <c r="O478">
        <v>2.3330000000000002</v>
      </c>
      <c r="P478" t="s">
        <v>881</v>
      </c>
    </row>
    <row r="479" spans="1:16" x14ac:dyDescent="0.25">
      <c r="A479" t="s">
        <v>13</v>
      </c>
      <c r="B479" t="s">
        <v>880</v>
      </c>
      <c r="C479" t="s">
        <v>146</v>
      </c>
      <c r="D479">
        <v>450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4.5</v>
      </c>
      <c r="N479">
        <v>3.5</v>
      </c>
      <c r="O479">
        <v>2.3330000000000002</v>
      </c>
      <c r="P479" t="s">
        <v>882</v>
      </c>
    </row>
    <row r="480" spans="1:16" x14ac:dyDescent="0.25">
      <c r="A480" t="s">
        <v>13</v>
      </c>
      <c r="B480" t="s">
        <v>883</v>
      </c>
      <c r="C480" t="s">
        <v>15</v>
      </c>
      <c r="D480">
        <v>185</v>
      </c>
      <c r="E480">
        <v>10</v>
      </c>
      <c r="F480">
        <v>460</v>
      </c>
      <c r="G480">
        <v>60</v>
      </c>
      <c r="H480">
        <v>0</v>
      </c>
      <c r="I480" t="s">
        <v>16</v>
      </c>
      <c r="J480">
        <v>90</v>
      </c>
      <c r="K480">
        <v>70</v>
      </c>
      <c r="L480">
        <v>0</v>
      </c>
      <c r="M480">
        <v>3</v>
      </c>
      <c r="N480">
        <v>2.5</v>
      </c>
      <c r="O480">
        <v>1.79</v>
      </c>
      <c r="P480" t="s">
        <v>884</v>
      </c>
    </row>
    <row r="481" spans="1:16" x14ac:dyDescent="0.25">
      <c r="A481" t="s">
        <v>13</v>
      </c>
      <c r="B481" t="s">
        <v>885</v>
      </c>
      <c r="C481" t="s">
        <v>61</v>
      </c>
      <c r="D481">
        <v>630</v>
      </c>
      <c r="E481">
        <v>4</v>
      </c>
      <c r="F481">
        <v>525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3</v>
      </c>
      <c r="N481">
        <v>4</v>
      </c>
      <c r="O481">
        <v>2.33</v>
      </c>
      <c r="P481" t="s">
        <v>886</v>
      </c>
    </row>
    <row r="482" spans="1:16" x14ac:dyDescent="0.25">
      <c r="A482" t="s">
        <v>13</v>
      </c>
      <c r="B482" t="s">
        <v>887</v>
      </c>
      <c r="C482" t="s">
        <v>15</v>
      </c>
      <c r="D482">
        <v>315</v>
      </c>
      <c r="E482">
        <v>8</v>
      </c>
      <c r="F482">
        <v>3300</v>
      </c>
      <c r="G482">
        <v>50</v>
      </c>
      <c r="H482">
        <v>0</v>
      </c>
      <c r="I482" t="s">
        <v>16</v>
      </c>
      <c r="J482">
        <v>72</v>
      </c>
      <c r="K482">
        <v>56</v>
      </c>
      <c r="L482">
        <v>0</v>
      </c>
      <c r="M482">
        <v>4</v>
      </c>
      <c r="N482">
        <v>2</v>
      </c>
      <c r="O482">
        <v>1.79</v>
      </c>
      <c r="P482" t="s">
        <v>888</v>
      </c>
    </row>
    <row r="483" spans="1:16" x14ac:dyDescent="0.25">
      <c r="A483" t="s">
        <v>13</v>
      </c>
      <c r="B483" t="s">
        <v>889</v>
      </c>
      <c r="C483" t="s">
        <v>30</v>
      </c>
      <c r="D483">
        <v>250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3</v>
      </c>
      <c r="N483">
        <v>0.5</v>
      </c>
      <c r="O483">
        <v>2.33</v>
      </c>
      <c r="P483" t="s">
        <v>890</v>
      </c>
    </row>
    <row r="484" spans="1:16" x14ac:dyDescent="0.25">
      <c r="A484" t="s">
        <v>178</v>
      </c>
      <c r="B484" t="s">
        <v>891</v>
      </c>
      <c r="C484" t="s">
        <v>56</v>
      </c>
      <c r="D484">
        <v>330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3</v>
      </c>
      <c r="N484">
        <v>1.8</v>
      </c>
      <c r="O484">
        <v>1.79</v>
      </c>
      <c r="P484" t="s">
        <v>892</v>
      </c>
    </row>
    <row r="485" spans="1:16" x14ac:dyDescent="0.25">
      <c r="A485" t="s">
        <v>46</v>
      </c>
      <c r="B485" t="s">
        <v>1936</v>
      </c>
      <c r="C485" t="s">
        <v>30</v>
      </c>
      <c r="D485">
        <v>300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0</v>
      </c>
      <c r="M485">
        <v>3</v>
      </c>
      <c r="N485">
        <v>1.5</v>
      </c>
      <c r="O485">
        <v>1.79</v>
      </c>
      <c r="P485" t="s">
        <v>1937</v>
      </c>
    </row>
    <row r="486" spans="1:16" x14ac:dyDescent="0.25">
      <c r="A486" t="s">
        <v>13</v>
      </c>
      <c r="B486" t="s">
        <v>893</v>
      </c>
      <c r="C486" t="s">
        <v>23</v>
      </c>
      <c r="D486">
        <v>200</v>
      </c>
      <c r="E486">
        <v>4</v>
      </c>
      <c r="F486">
        <v>6600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3.12</v>
      </c>
      <c r="N486">
        <v>1</v>
      </c>
      <c r="O486">
        <v>1.79</v>
      </c>
      <c r="P486" t="s">
        <v>894</v>
      </c>
    </row>
    <row r="487" spans="1:16" x14ac:dyDescent="0.25">
      <c r="A487" t="s">
        <v>46</v>
      </c>
      <c r="B487" t="s">
        <v>191</v>
      </c>
      <c r="C487" t="s">
        <v>192</v>
      </c>
      <c r="D487">
        <v>380</v>
      </c>
      <c r="E487">
        <v>2</v>
      </c>
      <c r="F487">
        <v>6600</v>
      </c>
      <c r="G487">
        <v>50</v>
      </c>
      <c r="H487">
        <v>0</v>
      </c>
      <c r="I487" t="s">
        <v>16</v>
      </c>
      <c r="J487">
        <v>48</v>
      </c>
      <c r="K487">
        <v>40</v>
      </c>
      <c r="L487">
        <v>0</v>
      </c>
      <c r="M487">
        <v>3.04</v>
      </c>
      <c r="N487">
        <v>3.5</v>
      </c>
      <c r="O487">
        <v>1.79</v>
      </c>
      <c r="P487" t="s">
        <v>895</v>
      </c>
    </row>
    <row r="488" spans="1:16" x14ac:dyDescent="0.25">
      <c r="A488" t="s">
        <v>28</v>
      </c>
      <c r="B488" t="s">
        <v>143</v>
      </c>
      <c r="C488" t="s">
        <v>26</v>
      </c>
      <c r="D488">
        <v>150</v>
      </c>
      <c r="E488">
        <v>2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40</v>
      </c>
      <c r="L488">
        <v>0</v>
      </c>
      <c r="M488">
        <v>3</v>
      </c>
      <c r="N488">
        <v>3.5</v>
      </c>
      <c r="O488">
        <v>1.79</v>
      </c>
      <c r="P488" t="s">
        <v>1841</v>
      </c>
    </row>
    <row r="489" spans="1:16" x14ac:dyDescent="0.25">
      <c r="A489" t="s">
        <v>13</v>
      </c>
      <c r="B489" t="s">
        <v>476</v>
      </c>
      <c r="C489" t="s">
        <v>56</v>
      </c>
      <c r="D489">
        <v>300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1.0601849999999999</v>
      </c>
      <c r="M489">
        <v>5</v>
      </c>
      <c r="N489">
        <v>3</v>
      </c>
      <c r="O489">
        <v>1.79</v>
      </c>
      <c r="P489" t="s">
        <v>896</v>
      </c>
    </row>
    <row r="490" spans="1:16" x14ac:dyDescent="0.25">
      <c r="A490" t="s">
        <v>13</v>
      </c>
      <c r="B490" t="s">
        <v>897</v>
      </c>
      <c r="C490" t="s">
        <v>64</v>
      </c>
      <c r="D490">
        <v>500</v>
      </c>
      <c r="E490">
        <v>6</v>
      </c>
      <c r="F490">
        <v>3300</v>
      </c>
      <c r="G490">
        <v>50</v>
      </c>
      <c r="H490">
        <v>1</v>
      </c>
      <c r="I490" t="s">
        <v>16</v>
      </c>
      <c r="J490">
        <v>54</v>
      </c>
      <c r="K490">
        <v>40</v>
      </c>
      <c r="L490">
        <v>0</v>
      </c>
      <c r="M490">
        <v>4</v>
      </c>
      <c r="N490">
        <v>2.5</v>
      </c>
      <c r="O490">
        <v>1.79</v>
      </c>
      <c r="P490" t="s">
        <v>898</v>
      </c>
    </row>
    <row r="491" spans="1:16" x14ac:dyDescent="0.25">
      <c r="A491" t="s">
        <v>46</v>
      </c>
      <c r="B491" t="s">
        <v>1762</v>
      </c>
      <c r="C491" t="s">
        <v>47</v>
      </c>
      <c r="D491">
        <v>670</v>
      </c>
      <c r="E491">
        <v>2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3</v>
      </c>
      <c r="N491">
        <v>8</v>
      </c>
      <c r="O491">
        <v>1.79</v>
      </c>
      <c r="P491" t="s">
        <v>1880</v>
      </c>
    </row>
    <row r="492" spans="1:16" x14ac:dyDescent="0.25">
      <c r="A492" t="s">
        <v>13</v>
      </c>
      <c r="B492" t="s">
        <v>14</v>
      </c>
      <c r="C492" t="s">
        <v>15</v>
      </c>
      <c r="D492">
        <v>575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4</v>
      </c>
      <c r="N492">
        <v>5</v>
      </c>
      <c r="O492">
        <v>1.79</v>
      </c>
      <c r="P492" t="s">
        <v>1867</v>
      </c>
    </row>
    <row r="493" spans="1:16" x14ac:dyDescent="0.25">
      <c r="A493" t="s">
        <v>13</v>
      </c>
      <c r="B493" t="s">
        <v>18</v>
      </c>
      <c r="C493" t="s">
        <v>19</v>
      </c>
      <c r="D493">
        <v>400</v>
      </c>
      <c r="E493">
        <v>4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36</v>
      </c>
      <c r="L493">
        <v>1.3169999999999999</v>
      </c>
      <c r="M493">
        <v>5</v>
      </c>
      <c r="N493">
        <v>3.5</v>
      </c>
      <c r="O493">
        <v>1.79</v>
      </c>
      <c r="P493" t="s">
        <v>1868</v>
      </c>
    </row>
    <row r="494" spans="1:16" x14ac:dyDescent="0.25">
      <c r="A494" t="s">
        <v>13</v>
      </c>
      <c r="B494" t="s">
        <v>18</v>
      </c>
      <c r="C494" t="s">
        <v>19</v>
      </c>
      <c r="D494">
        <v>400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36</v>
      </c>
      <c r="L494">
        <v>1.3169999999999999</v>
      </c>
      <c r="M494">
        <v>5</v>
      </c>
      <c r="N494">
        <v>3.5</v>
      </c>
      <c r="O494">
        <v>1.79</v>
      </c>
      <c r="P494" t="s">
        <v>1869</v>
      </c>
    </row>
    <row r="495" spans="1:16" x14ac:dyDescent="0.25">
      <c r="A495" t="s">
        <v>21</v>
      </c>
      <c r="B495" t="s">
        <v>22</v>
      </c>
      <c r="C495" t="s">
        <v>23</v>
      </c>
      <c r="D495">
        <v>185</v>
      </c>
      <c r="E495">
        <v>4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3</v>
      </c>
      <c r="N495">
        <v>1</v>
      </c>
      <c r="O495">
        <v>1.79</v>
      </c>
      <c r="P495" t="s">
        <v>1870</v>
      </c>
    </row>
    <row r="496" spans="1:16" x14ac:dyDescent="0.25">
      <c r="A496" t="s">
        <v>178</v>
      </c>
      <c r="B496" t="s">
        <v>29</v>
      </c>
      <c r="C496" t="s">
        <v>30</v>
      </c>
      <c r="D496">
        <v>260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3</v>
      </c>
      <c r="N496">
        <v>0.5</v>
      </c>
      <c r="O496">
        <v>1.79</v>
      </c>
      <c r="P496" t="s">
        <v>1871</v>
      </c>
    </row>
    <row r="497" spans="1:16" x14ac:dyDescent="0.25">
      <c r="A497" t="s">
        <v>21</v>
      </c>
      <c r="B497" t="s">
        <v>1772</v>
      </c>
      <c r="C497" t="s">
        <v>30</v>
      </c>
      <c r="D497">
        <v>250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3</v>
      </c>
      <c r="N497">
        <v>0.5</v>
      </c>
      <c r="O497">
        <v>1.79</v>
      </c>
      <c r="P497" t="s">
        <v>1873</v>
      </c>
    </row>
    <row r="498" spans="1:16" x14ac:dyDescent="0.25">
      <c r="A498" t="s">
        <v>13</v>
      </c>
      <c r="B498" t="s">
        <v>135</v>
      </c>
      <c r="C498" t="s">
        <v>136</v>
      </c>
      <c r="D498">
        <v>800</v>
      </c>
      <c r="E498">
        <v>4</v>
      </c>
      <c r="F498">
        <v>6600</v>
      </c>
      <c r="G498">
        <v>50</v>
      </c>
      <c r="H498">
        <v>1</v>
      </c>
      <c r="I498" t="s">
        <v>16</v>
      </c>
      <c r="J498">
        <v>48</v>
      </c>
      <c r="K498">
        <v>38</v>
      </c>
      <c r="L498">
        <v>0</v>
      </c>
      <c r="M498">
        <v>4</v>
      </c>
      <c r="N498">
        <v>5</v>
      </c>
      <c r="O498">
        <v>1.79</v>
      </c>
      <c r="P498" t="s">
        <v>1874</v>
      </c>
    </row>
    <row r="499" spans="1:16" x14ac:dyDescent="0.25">
      <c r="A499" t="s">
        <v>13</v>
      </c>
      <c r="B499" t="s">
        <v>138</v>
      </c>
      <c r="C499" t="s">
        <v>73</v>
      </c>
      <c r="D499">
        <v>650</v>
      </c>
      <c r="E499">
        <v>4</v>
      </c>
      <c r="F499">
        <v>6600</v>
      </c>
      <c r="G499">
        <v>50</v>
      </c>
      <c r="H499">
        <v>0</v>
      </c>
      <c r="I499" t="s">
        <v>16</v>
      </c>
      <c r="J499">
        <v>48</v>
      </c>
      <c r="K499">
        <v>38</v>
      </c>
      <c r="L499">
        <v>0</v>
      </c>
      <c r="M499">
        <v>4</v>
      </c>
      <c r="N499">
        <v>3</v>
      </c>
      <c r="O499">
        <v>1.79</v>
      </c>
      <c r="P499" t="s">
        <v>1875</v>
      </c>
    </row>
    <row r="500" spans="1:16" x14ac:dyDescent="0.25">
      <c r="A500" t="s">
        <v>46</v>
      </c>
      <c r="B500" t="s">
        <v>1884</v>
      </c>
      <c r="C500" t="s">
        <v>47</v>
      </c>
      <c r="D500">
        <v>670</v>
      </c>
      <c r="E500">
        <v>2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3</v>
      </c>
      <c r="N500">
        <v>8</v>
      </c>
      <c r="O500">
        <v>1.79</v>
      </c>
      <c r="P500" t="s">
        <v>1877</v>
      </c>
    </row>
    <row r="501" spans="1:16" x14ac:dyDescent="0.25">
      <c r="A501" t="s">
        <v>46</v>
      </c>
      <c r="B501" t="s">
        <v>1762</v>
      </c>
      <c r="C501" t="s">
        <v>47</v>
      </c>
      <c r="D501">
        <v>670</v>
      </c>
      <c r="E501">
        <v>2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3</v>
      </c>
      <c r="N501">
        <v>8</v>
      </c>
      <c r="O501">
        <v>1.79</v>
      </c>
      <c r="P501" t="s">
        <v>1881</v>
      </c>
    </row>
    <row r="502" spans="1:16" x14ac:dyDescent="0.25">
      <c r="A502" t="s">
        <v>46</v>
      </c>
      <c r="B502" t="s">
        <v>1762</v>
      </c>
      <c r="C502" t="s">
        <v>47</v>
      </c>
      <c r="D502">
        <v>670</v>
      </c>
      <c r="E502">
        <v>2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40</v>
      </c>
      <c r="L502">
        <v>0</v>
      </c>
      <c r="M502">
        <v>3</v>
      </c>
      <c r="N502">
        <v>8</v>
      </c>
      <c r="O502">
        <v>1.79</v>
      </c>
      <c r="P502" t="s">
        <v>1882</v>
      </c>
    </row>
    <row r="503" spans="1:16" x14ac:dyDescent="0.25">
      <c r="A503" t="s">
        <v>21</v>
      </c>
      <c r="B503" t="s">
        <v>25</v>
      </c>
      <c r="C503" t="s">
        <v>26</v>
      </c>
      <c r="D503">
        <v>200</v>
      </c>
      <c r="E503">
        <v>2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3</v>
      </c>
      <c r="N503">
        <v>3.5</v>
      </c>
      <c r="O503">
        <v>1.79</v>
      </c>
      <c r="P503" t="s">
        <v>1842</v>
      </c>
    </row>
    <row r="504" spans="1:16" x14ac:dyDescent="0.25">
      <c r="A504" t="s">
        <v>21</v>
      </c>
      <c r="B504" t="s">
        <v>25</v>
      </c>
      <c r="C504" t="s">
        <v>26</v>
      </c>
      <c r="D504">
        <v>200</v>
      </c>
      <c r="E504">
        <v>2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3</v>
      </c>
      <c r="N504">
        <v>3.5</v>
      </c>
      <c r="O504">
        <v>1.79</v>
      </c>
      <c r="P504" t="s">
        <v>1843</v>
      </c>
    </row>
    <row r="505" spans="1:16" x14ac:dyDescent="0.25">
      <c r="A505" t="s">
        <v>21</v>
      </c>
      <c r="B505" t="s">
        <v>25</v>
      </c>
      <c r="C505" t="s">
        <v>26</v>
      </c>
      <c r="D505">
        <v>200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3</v>
      </c>
      <c r="N505">
        <v>3.5</v>
      </c>
      <c r="O505">
        <v>1.79</v>
      </c>
      <c r="P505" t="s">
        <v>1844</v>
      </c>
    </row>
    <row r="506" spans="1:16" x14ac:dyDescent="0.25">
      <c r="A506" t="s">
        <v>21</v>
      </c>
      <c r="B506" t="s">
        <v>25</v>
      </c>
      <c r="C506" t="s">
        <v>26</v>
      </c>
      <c r="D506">
        <v>200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3</v>
      </c>
      <c r="N506">
        <v>3.5</v>
      </c>
      <c r="O506">
        <v>1.79</v>
      </c>
      <c r="P506" t="s">
        <v>1845</v>
      </c>
    </row>
    <row r="507" spans="1:16" x14ac:dyDescent="0.25">
      <c r="A507" t="s">
        <v>21</v>
      </c>
      <c r="B507" t="s">
        <v>25</v>
      </c>
      <c r="C507" t="s">
        <v>26</v>
      </c>
      <c r="D507">
        <v>200</v>
      </c>
      <c r="E507">
        <v>2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40</v>
      </c>
      <c r="L507">
        <v>0</v>
      </c>
      <c r="M507">
        <v>3</v>
      </c>
      <c r="N507">
        <v>3.5</v>
      </c>
      <c r="O507">
        <v>1.79</v>
      </c>
      <c r="P507" t="s">
        <v>1846</v>
      </c>
    </row>
    <row r="508" spans="1:16" x14ac:dyDescent="0.25">
      <c r="A508" t="s">
        <v>13</v>
      </c>
      <c r="B508" t="s">
        <v>18</v>
      </c>
      <c r="C508" t="s">
        <v>19</v>
      </c>
      <c r="D508">
        <v>400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1.3169999999999999</v>
      </c>
      <c r="M508">
        <v>5</v>
      </c>
      <c r="N508">
        <v>3.5</v>
      </c>
      <c r="O508">
        <v>1.79</v>
      </c>
      <c r="P508" t="s">
        <v>1847</v>
      </c>
    </row>
    <row r="509" spans="1:16" x14ac:dyDescent="0.25">
      <c r="A509" t="s">
        <v>13</v>
      </c>
      <c r="B509" t="s">
        <v>18</v>
      </c>
      <c r="C509" t="s">
        <v>19</v>
      </c>
      <c r="D509">
        <v>400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36</v>
      </c>
      <c r="L509">
        <v>1.3169999999999999</v>
      </c>
      <c r="M509">
        <v>5</v>
      </c>
      <c r="N509">
        <v>3.5</v>
      </c>
      <c r="O509">
        <v>1.79</v>
      </c>
      <c r="P509" t="s">
        <v>1848</v>
      </c>
    </row>
    <row r="510" spans="1:16" x14ac:dyDescent="0.25">
      <c r="A510" t="s">
        <v>46</v>
      </c>
      <c r="B510" t="s">
        <v>1762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3</v>
      </c>
      <c r="N510">
        <v>8</v>
      </c>
      <c r="O510">
        <v>1.79</v>
      </c>
      <c r="P510" t="s">
        <v>1849</v>
      </c>
    </row>
    <row r="511" spans="1:16" x14ac:dyDescent="0.25">
      <c r="A511" t="s">
        <v>28</v>
      </c>
      <c r="B511" t="s">
        <v>143</v>
      </c>
      <c r="C511" t="s">
        <v>26</v>
      </c>
      <c r="D511">
        <v>150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3</v>
      </c>
      <c r="N511">
        <v>3.5</v>
      </c>
      <c r="O511">
        <v>1.79</v>
      </c>
      <c r="P511" t="s">
        <v>1850</v>
      </c>
    </row>
    <row r="512" spans="1:16" x14ac:dyDescent="0.25">
      <c r="A512" t="s">
        <v>46</v>
      </c>
      <c r="B512" t="s">
        <v>1762</v>
      </c>
      <c r="C512" t="s">
        <v>47</v>
      </c>
      <c r="D512">
        <v>670</v>
      </c>
      <c r="E512">
        <v>2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40</v>
      </c>
      <c r="L512">
        <v>0</v>
      </c>
      <c r="M512">
        <v>3</v>
      </c>
      <c r="N512">
        <v>8</v>
      </c>
      <c r="O512">
        <v>1.79</v>
      </c>
      <c r="P512" t="s">
        <v>1883</v>
      </c>
    </row>
    <row r="513" spans="1:16" x14ac:dyDescent="0.25">
      <c r="A513" t="s">
        <v>13</v>
      </c>
      <c r="B513" t="s">
        <v>135</v>
      </c>
      <c r="C513" t="s">
        <v>136</v>
      </c>
      <c r="D513">
        <v>800</v>
      </c>
      <c r="E513">
        <v>4</v>
      </c>
      <c r="F513">
        <v>6600</v>
      </c>
      <c r="G513">
        <v>50</v>
      </c>
      <c r="H513">
        <v>1</v>
      </c>
      <c r="I513" t="s">
        <v>16</v>
      </c>
      <c r="J513">
        <v>48</v>
      </c>
      <c r="K513">
        <v>38</v>
      </c>
      <c r="L513">
        <v>0</v>
      </c>
      <c r="M513">
        <v>4</v>
      </c>
      <c r="N513">
        <v>5</v>
      </c>
      <c r="O513">
        <v>1.79</v>
      </c>
      <c r="P513" t="s">
        <v>1890</v>
      </c>
    </row>
    <row r="514" spans="1:16" x14ac:dyDescent="0.25">
      <c r="A514" t="s">
        <v>178</v>
      </c>
      <c r="B514" t="s">
        <v>40</v>
      </c>
      <c r="C514" t="s">
        <v>41</v>
      </c>
      <c r="D514">
        <v>195</v>
      </c>
      <c r="E514">
        <v>6</v>
      </c>
      <c r="F514">
        <v>6600</v>
      </c>
      <c r="G514">
        <v>50</v>
      </c>
      <c r="H514">
        <v>0</v>
      </c>
      <c r="I514" t="s">
        <v>16</v>
      </c>
      <c r="J514">
        <v>54</v>
      </c>
      <c r="K514">
        <v>42</v>
      </c>
      <c r="L514">
        <v>0</v>
      </c>
      <c r="M514">
        <v>5.5</v>
      </c>
      <c r="N514">
        <v>1</v>
      </c>
      <c r="O514">
        <v>1.79</v>
      </c>
      <c r="P514" t="s">
        <v>1891</v>
      </c>
    </row>
    <row r="515" spans="1:16" x14ac:dyDescent="0.25">
      <c r="A515" t="s">
        <v>13</v>
      </c>
      <c r="B515" t="s">
        <v>1892</v>
      </c>
      <c r="C515" t="s">
        <v>30</v>
      </c>
      <c r="D515">
        <v>260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3</v>
      </c>
      <c r="N515">
        <v>0.5</v>
      </c>
      <c r="O515">
        <v>1.79</v>
      </c>
      <c r="P515" t="s">
        <v>1893</v>
      </c>
    </row>
    <row r="516" spans="1:16" x14ac:dyDescent="0.25">
      <c r="A516" t="s">
        <v>178</v>
      </c>
      <c r="B516" t="s">
        <v>1894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</v>
      </c>
      <c r="N516">
        <v>8</v>
      </c>
      <c r="O516">
        <v>1.79</v>
      </c>
      <c r="P516" t="s">
        <v>1895</v>
      </c>
    </row>
    <row r="517" spans="1:16" x14ac:dyDescent="0.25">
      <c r="A517" t="s">
        <v>13</v>
      </c>
      <c r="B517" t="s">
        <v>1896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8</v>
      </c>
      <c r="O517">
        <v>1.79</v>
      </c>
      <c r="P517" t="s">
        <v>1897</v>
      </c>
    </row>
    <row r="518" spans="1:16" x14ac:dyDescent="0.25">
      <c r="A518" t="s">
        <v>13</v>
      </c>
      <c r="B518" t="s">
        <v>899</v>
      </c>
      <c r="C518" t="s">
        <v>64</v>
      </c>
      <c r="D518">
        <v>630</v>
      </c>
      <c r="E518">
        <v>4</v>
      </c>
      <c r="F518">
        <v>6600</v>
      </c>
      <c r="G518">
        <v>50</v>
      </c>
      <c r="H518">
        <v>1</v>
      </c>
      <c r="I518" t="s">
        <v>16</v>
      </c>
      <c r="J518">
        <v>48</v>
      </c>
      <c r="K518">
        <v>38</v>
      </c>
      <c r="L518">
        <v>0</v>
      </c>
      <c r="M518">
        <v>4</v>
      </c>
      <c r="N518">
        <v>4</v>
      </c>
      <c r="O518">
        <v>1.79</v>
      </c>
      <c r="P518" t="s">
        <v>900</v>
      </c>
    </row>
    <row r="519" spans="1:16" x14ac:dyDescent="0.25">
      <c r="A519" t="s">
        <v>28</v>
      </c>
      <c r="B519" t="s">
        <v>1898</v>
      </c>
      <c r="C519" t="s">
        <v>47</v>
      </c>
      <c r="D519">
        <v>670</v>
      </c>
      <c r="E519">
        <v>2</v>
      </c>
      <c r="F519">
        <v>6600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3</v>
      </c>
      <c r="N519">
        <v>8</v>
      </c>
      <c r="O519">
        <v>1.79</v>
      </c>
      <c r="P519" t="s">
        <v>1899</v>
      </c>
    </row>
    <row r="520" spans="1:16" x14ac:dyDescent="0.25">
      <c r="A520" t="s">
        <v>21</v>
      </c>
      <c r="B520" t="s">
        <v>1900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8</v>
      </c>
      <c r="O520">
        <v>1.79</v>
      </c>
      <c r="P520" t="s">
        <v>1901</v>
      </c>
    </row>
    <row r="521" spans="1:16" x14ac:dyDescent="0.25">
      <c r="A521" t="s">
        <v>1902</v>
      </c>
      <c r="B521" t="s">
        <v>1903</v>
      </c>
      <c r="C521" t="s">
        <v>47</v>
      </c>
      <c r="D521">
        <v>670</v>
      </c>
      <c r="E521">
        <v>2</v>
      </c>
      <c r="F521">
        <v>6600</v>
      </c>
      <c r="G521">
        <v>50</v>
      </c>
      <c r="H521">
        <v>0</v>
      </c>
      <c r="I521" t="s">
        <v>16</v>
      </c>
      <c r="J521">
        <v>48</v>
      </c>
      <c r="K521">
        <v>40</v>
      </c>
      <c r="L521">
        <v>0</v>
      </c>
      <c r="M521">
        <v>3</v>
      </c>
      <c r="N521">
        <v>8</v>
      </c>
      <c r="O521">
        <v>1.79</v>
      </c>
      <c r="P521" t="s">
        <v>1904</v>
      </c>
    </row>
    <row r="522" spans="1:16" x14ac:dyDescent="0.25">
      <c r="A522" t="s">
        <v>46</v>
      </c>
      <c r="B522" t="s">
        <v>1884</v>
      </c>
      <c r="C522" t="s">
        <v>47</v>
      </c>
      <c r="D522">
        <v>670</v>
      </c>
      <c r="E522">
        <v>2</v>
      </c>
      <c r="F522">
        <v>6600</v>
      </c>
      <c r="G522">
        <v>50</v>
      </c>
      <c r="H522">
        <v>0</v>
      </c>
      <c r="I522" t="s">
        <v>16</v>
      </c>
      <c r="J522">
        <v>48</v>
      </c>
      <c r="K522">
        <v>40</v>
      </c>
      <c r="L522">
        <v>0</v>
      </c>
      <c r="M522">
        <v>3</v>
      </c>
      <c r="N522">
        <v>8</v>
      </c>
      <c r="O522">
        <v>1.79</v>
      </c>
      <c r="P522" t="s">
        <v>1905</v>
      </c>
    </row>
    <row r="523" spans="1:16" x14ac:dyDescent="0.25">
      <c r="A523" t="s">
        <v>21</v>
      </c>
      <c r="B523" t="s">
        <v>1887</v>
      </c>
      <c r="C523" t="s">
        <v>47</v>
      </c>
      <c r="D523">
        <v>670</v>
      </c>
      <c r="E523">
        <v>2</v>
      </c>
      <c r="F523">
        <v>6600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3</v>
      </c>
      <c r="N523">
        <v>8</v>
      </c>
      <c r="O523">
        <v>1.79</v>
      </c>
      <c r="P523" t="s">
        <v>1906</v>
      </c>
    </row>
    <row r="524" spans="1:16" x14ac:dyDescent="0.25">
      <c r="A524" t="s">
        <v>28</v>
      </c>
      <c r="B524" t="s">
        <v>29</v>
      </c>
      <c r="C524" t="s">
        <v>30</v>
      </c>
      <c r="D524">
        <v>260</v>
      </c>
      <c r="E524">
        <v>4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3</v>
      </c>
      <c r="N524">
        <v>0.5</v>
      </c>
      <c r="O524">
        <v>1.79</v>
      </c>
      <c r="P524" t="s">
        <v>1907</v>
      </c>
    </row>
    <row r="525" spans="1:16" x14ac:dyDescent="0.25">
      <c r="A525" t="s">
        <v>28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3</v>
      </c>
      <c r="N525">
        <v>0.5</v>
      </c>
      <c r="O525">
        <v>1.79</v>
      </c>
      <c r="P525" t="s">
        <v>1908</v>
      </c>
    </row>
    <row r="526" spans="1:16" x14ac:dyDescent="0.25">
      <c r="A526" t="s">
        <v>46</v>
      </c>
      <c r="B526" t="s">
        <v>1762</v>
      </c>
      <c r="C526" t="s">
        <v>47</v>
      </c>
      <c r="D526">
        <v>670</v>
      </c>
      <c r="E526">
        <v>2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8</v>
      </c>
      <c r="O526">
        <v>1.79</v>
      </c>
      <c r="P526" t="s">
        <v>1909</v>
      </c>
    </row>
    <row r="527" spans="1:16" x14ac:dyDescent="0.25">
      <c r="A527" t="s">
        <v>13</v>
      </c>
      <c r="B527" t="s">
        <v>37</v>
      </c>
      <c r="C527" t="s">
        <v>38</v>
      </c>
      <c r="D527">
        <v>250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54</v>
      </c>
      <c r="K527">
        <v>42</v>
      </c>
      <c r="L527">
        <v>0</v>
      </c>
      <c r="M527">
        <v>5.5</v>
      </c>
      <c r="N527">
        <v>1</v>
      </c>
      <c r="O527">
        <v>1.79</v>
      </c>
      <c r="P527" t="s">
        <v>1910</v>
      </c>
    </row>
    <row r="528" spans="1:16" x14ac:dyDescent="0.25">
      <c r="A528" t="s">
        <v>28</v>
      </c>
      <c r="B528" t="s">
        <v>29</v>
      </c>
      <c r="C528" t="s">
        <v>30</v>
      </c>
      <c r="D528">
        <v>260</v>
      </c>
      <c r="E528">
        <v>4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3</v>
      </c>
      <c r="N528">
        <v>0.5</v>
      </c>
      <c r="O528">
        <v>1.79</v>
      </c>
      <c r="P528" t="s">
        <v>1911</v>
      </c>
    </row>
    <row r="529" spans="1:16" x14ac:dyDescent="0.25">
      <c r="A529" t="s">
        <v>13</v>
      </c>
      <c r="B529" t="s">
        <v>901</v>
      </c>
      <c r="C529" t="s">
        <v>131</v>
      </c>
      <c r="D529">
        <v>630</v>
      </c>
      <c r="E529">
        <v>4</v>
      </c>
      <c r="F529">
        <v>6600</v>
      </c>
      <c r="G529">
        <v>50</v>
      </c>
      <c r="H529">
        <v>1</v>
      </c>
      <c r="I529" t="s">
        <v>16</v>
      </c>
      <c r="J529">
        <v>48</v>
      </c>
      <c r="K529">
        <v>38</v>
      </c>
      <c r="L529">
        <v>0</v>
      </c>
      <c r="M529">
        <v>4</v>
      </c>
      <c r="N529">
        <v>2.99</v>
      </c>
      <c r="O529">
        <v>1.79</v>
      </c>
      <c r="P529" t="s">
        <v>902</v>
      </c>
    </row>
    <row r="530" spans="1:16" x14ac:dyDescent="0.25">
      <c r="A530" t="s">
        <v>21</v>
      </c>
      <c r="B530" t="s">
        <v>25</v>
      </c>
      <c r="C530" t="s">
        <v>26</v>
      </c>
      <c r="D530">
        <v>200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3.5</v>
      </c>
      <c r="O530">
        <v>1.79</v>
      </c>
      <c r="P530" t="s">
        <v>1912</v>
      </c>
    </row>
    <row r="531" spans="1:16" x14ac:dyDescent="0.25">
      <c r="A531" t="s">
        <v>21</v>
      </c>
      <c r="B531" t="s">
        <v>22</v>
      </c>
      <c r="C531" t="s">
        <v>23</v>
      </c>
      <c r="D531">
        <v>185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3</v>
      </c>
      <c r="N531">
        <v>1</v>
      </c>
      <c r="O531">
        <v>1.79</v>
      </c>
      <c r="P531" t="s">
        <v>1913</v>
      </c>
    </row>
    <row r="532" spans="1:16" x14ac:dyDescent="0.25">
      <c r="A532" t="s">
        <v>13</v>
      </c>
      <c r="B532" t="s">
        <v>903</v>
      </c>
      <c r="C532" t="s">
        <v>131</v>
      </c>
      <c r="D532">
        <v>650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3.5</v>
      </c>
      <c r="N532">
        <v>2.5</v>
      </c>
      <c r="O532">
        <v>1.79</v>
      </c>
      <c r="P532" t="s">
        <v>904</v>
      </c>
    </row>
    <row r="533" spans="1:16" x14ac:dyDescent="0.25">
      <c r="A533" t="s">
        <v>178</v>
      </c>
      <c r="B533" t="s">
        <v>1918</v>
      </c>
      <c r="C533" t="s">
        <v>30</v>
      </c>
      <c r="D533">
        <v>260</v>
      </c>
      <c r="E533">
        <v>4</v>
      </c>
      <c r="F533">
        <v>3300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3</v>
      </c>
      <c r="N533">
        <v>0.5</v>
      </c>
      <c r="O533">
        <v>1.79</v>
      </c>
      <c r="P533" t="s">
        <v>1919</v>
      </c>
    </row>
    <row r="534" spans="1:16" x14ac:dyDescent="0.25">
      <c r="A534" t="s">
        <v>13</v>
      </c>
      <c r="B534" t="s">
        <v>1920</v>
      </c>
      <c r="C534" t="s">
        <v>30</v>
      </c>
      <c r="D534">
        <v>530</v>
      </c>
      <c r="E534">
        <v>4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3</v>
      </c>
      <c r="N534">
        <v>0.5</v>
      </c>
      <c r="O534">
        <v>1.79</v>
      </c>
      <c r="P534" t="s">
        <v>1921</v>
      </c>
    </row>
    <row r="535" spans="1:16" x14ac:dyDescent="0.25">
      <c r="A535" t="s">
        <v>13</v>
      </c>
      <c r="B535" t="s">
        <v>1920</v>
      </c>
      <c r="C535" t="s">
        <v>30</v>
      </c>
      <c r="D535">
        <v>350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38</v>
      </c>
      <c r="L535">
        <v>0</v>
      </c>
      <c r="M535">
        <v>3</v>
      </c>
      <c r="N535">
        <v>0.5</v>
      </c>
      <c r="O535">
        <v>1.79</v>
      </c>
      <c r="P535" t="s">
        <v>1922</v>
      </c>
    </row>
    <row r="536" spans="1:16" x14ac:dyDescent="0.25">
      <c r="A536" t="s">
        <v>13</v>
      </c>
      <c r="B536" t="s">
        <v>155</v>
      </c>
      <c r="C536" t="s">
        <v>156</v>
      </c>
      <c r="D536">
        <v>850</v>
      </c>
      <c r="E536">
        <v>6</v>
      </c>
      <c r="F536">
        <v>11000</v>
      </c>
      <c r="G536">
        <v>50</v>
      </c>
      <c r="H536">
        <v>1</v>
      </c>
      <c r="I536" t="s">
        <v>16</v>
      </c>
      <c r="J536">
        <v>72</v>
      </c>
      <c r="K536">
        <v>58</v>
      </c>
      <c r="L536">
        <v>0</v>
      </c>
      <c r="M536">
        <v>4.5</v>
      </c>
      <c r="N536">
        <v>3</v>
      </c>
      <c r="O536">
        <v>1.79</v>
      </c>
      <c r="P536" t="s">
        <v>1914</v>
      </c>
    </row>
    <row r="537" spans="1:16" x14ac:dyDescent="0.25">
      <c r="A537" t="s">
        <v>13</v>
      </c>
      <c r="B537" t="s">
        <v>905</v>
      </c>
      <c r="C537" t="s">
        <v>360</v>
      </c>
      <c r="D537">
        <v>370</v>
      </c>
      <c r="E537">
        <v>8</v>
      </c>
      <c r="F537">
        <v>11000</v>
      </c>
      <c r="G537">
        <v>50</v>
      </c>
      <c r="H537">
        <v>0</v>
      </c>
      <c r="I537" t="s">
        <v>16</v>
      </c>
      <c r="J537">
        <v>72</v>
      </c>
      <c r="K537">
        <v>88</v>
      </c>
      <c r="L537">
        <v>0</v>
      </c>
      <c r="M537">
        <v>4</v>
      </c>
      <c r="N537">
        <v>4</v>
      </c>
      <c r="O537">
        <v>6</v>
      </c>
      <c r="P537" t="s">
        <v>906</v>
      </c>
    </row>
    <row r="538" spans="1:16" x14ac:dyDescent="0.25">
      <c r="A538" t="s">
        <v>13</v>
      </c>
      <c r="B538" t="s">
        <v>907</v>
      </c>
      <c r="C538" t="s">
        <v>360</v>
      </c>
      <c r="D538">
        <v>375</v>
      </c>
      <c r="E538">
        <v>8</v>
      </c>
      <c r="F538">
        <v>6600</v>
      </c>
      <c r="G538">
        <v>50</v>
      </c>
      <c r="H538">
        <v>0</v>
      </c>
      <c r="I538" t="s">
        <v>16</v>
      </c>
      <c r="J538">
        <v>72</v>
      </c>
      <c r="K538">
        <v>88</v>
      </c>
      <c r="L538">
        <v>0</v>
      </c>
      <c r="M538">
        <v>4</v>
      </c>
      <c r="N538">
        <v>4</v>
      </c>
      <c r="O538">
        <v>6</v>
      </c>
      <c r="P538" t="s">
        <v>908</v>
      </c>
    </row>
    <row r="539" spans="1:16" x14ac:dyDescent="0.25">
      <c r="A539" t="s">
        <v>13</v>
      </c>
      <c r="B539" t="s">
        <v>909</v>
      </c>
      <c r="C539" t="s">
        <v>124</v>
      </c>
      <c r="D539">
        <v>1900</v>
      </c>
      <c r="E539">
        <v>4</v>
      </c>
      <c r="F539">
        <v>6600</v>
      </c>
      <c r="G539">
        <v>50</v>
      </c>
      <c r="H539">
        <v>0</v>
      </c>
      <c r="I539" t="s">
        <v>16</v>
      </c>
      <c r="J539">
        <v>60</v>
      </c>
      <c r="K539">
        <v>50</v>
      </c>
      <c r="L539">
        <v>0</v>
      </c>
      <c r="M539">
        <v>4.5</v>
      </c>
      <c r="N539">
        <v>4.5</v>
      </c>
      <c r="O539">
        <v>1.79</v>
      </c>
      <c r="P539" t="s">
        <v>910</v>
      </c>
    </row>
    <row r="540" spans="1:16" x14ac:dyDescent="0.25">
      <c r="A540" t="s">
        <v>13</v>
      </c>
      <c r="B540" t="s">
        <v>911</v>
      </c>
      <c r="C540" t="s">
        <v>56</v>
      </c>
      <c r="D540">
        <v>400</v>
      </c>
      <c r="E540">
        <v>4</v>
      </c>
      <c r="F540">
        <v>3300</v>
      </c>
      <c r="G540">
        <v>50</v>
      </c>
      <c r="H540">
        <v>0</v>
      </c>
      <c r="I540" t="s">
        <v>16</v>
      </c>
      <c r="J540">
        <v>48</v>
      </c>
      <c r="K540">
        <v>38</v>
      </c>
      <c r="L540">
        <v>0</v>
      </c>
      <c r="M540">
        <v>3.12</v>
      </c>
      <c r="N540">
        <v>2</v>
      </c>
      <c r="O540">
        <v>1.79</v>
      </c>
      <c r="P540" t="s">
        <v>912</v>
      </c>
    </row>
    <row r="541" spans="1:16" x14ac:dyDescent="0.25">
      <c r="A541" t="s">
        <v>13</v>
      </c>
      <c r="B541" t="s">
        <v>531</v>
      </c>
      <c r="C541" t="s">
        <v>56</v>
      </c>
      <c r="D541">
        <v>350</v>
      </c>
      <c r="E541">
        <v>4</v>
      </c>
      <c r="F541">
        <v>6600</v>
      </c>
      <c r="G541">
        <v>50</v>
      </c>
      <c r="H541">
        <v>0</v>
      </c>
      <c r="I541" t="s">
        <v>16</v>
      </c>
      <c r="J541">
        <v>48</v>
      </c>
      <c r="K541">
        <v>38</v>
      </c>
      <c r="L541">
        <v>0</v>
      </c>
      <c r="M541">
        <v>4</v>
      </c>
      <c r="N541">
        <v>2.5</v>
      </c>
      <c r="O541">
        <v>1.79</v>
      </c>
      <c r="P541" t="s">
        <v>913</v>
      </c>
    </row>
    <row r="542" spans="1:16" x14ac:dyDescent="0.25">
      <c r="A542" t="s">
        <v>13</v>
      </c>
      <c r="B542" t="s">
        <v>914</v>
      </c>
      <c r="C542" t="s">
        <v>146</v>
      </c>
      <c r="D542">
        <v>420</v>
      </c>
      <c r="E542">
        <v>4</v>
      </c>
      <c r="F542">
        <v>3300</v>
      </c>
      <c r="G542">
        <v>50</v>
      </c>
      <c r="H542">
        <v>0</v>
      </c>
      <c r="I542" t="s">
        <v>16</v>
      </c>
      <c r="J542">
        <v>48</v>
      </c>
      <c r="K542">
        <v>38</v>
      </c>
      <c r="L542">
        <v>0</v>
      </c>
      <c r="M542">
        <v>5</v>
      </c>
      <c r="N542">
        <v>2.5</v>
      </c>
      <c r="O542">
        <v>1.79</v>
      </c>
      <c r="P542" t="s">
        <v>915</v>
      </c>
    </row>
    <row r="543" spans="1:16" x14ac:dyDescent="0.25">
      <c r="A543" t="s">
        <v>13</v>
      </c>
      <c r="B543" t="s">
        <v>916</v>
      </c>
      <c r="C543" t="s">
        <v>146</v>
      </c>
      <c r="D543">
        <v>490</v>
      </c>
      <c r="E543">
        <v>4</v>
      </c>
      <c r="F543">
        <v>3300</v>
      </c>
      <c r="G543">
        <v>50</v>
      </c>
      <c r="H543">
        <v>0</v>
      </c>
      <c r="I543" t="s">
        <v>16</v>
      </c>
      <c r="J543">
        <v>48</v>
      </c>
      <c r="K543">
        <v>38</v>
      </c>
      <c r="L543">
        <v>0</v>
      </c>
      <c r="M543">
        <v>5</v>
      </c>
      <c r="N543">
        <v>2.5</v>
      </c>
      <c r="O543">
        <v>1.79</v>
      </c>
      <c r="P543" t="s">
        <v>917</v>
      </c>
    </row>
    <row r="544" spans="1:16" x14ac:dyDescent="0.25">
      <c r="A544" t="s">
        <v>13</v>
      </c>
      <c r="B544" t="s">
        <v>918</v>
      </c>
      <c r="C544" t="s">
        <v>19</v>
      </c>
      <c r="D544">
        <v>390</v>
      </c>
      <c r="E544">
        <v>4</v>
      </c>
      <c r="F544">
        <v>6600</v>
      </c>
      <c r="G544">
        <v>50</v>
      </c>
      <c r="H544">
        <v>0</v>
      </c>
      <c r="I544" t="s">
        <v>16</v>
      </c>
      <c r="J544">
        <v>48</v>
      </c>
      <c r="K544">
        <v>38</v>
      </c>
      <c r="L544">
        <v>0</v>
      </c>
      <c r="M544">
        <v>5</v>
      </c>
      <c r="N544">
        <v>2.5</v>
      </c>
      <c r="O544">
        <v>1.79</v>
      </c>
      <c r="P544" t="s">
        <v>919</v>
      </c>
    </row>
    <row r="545" spans="1:16" x14ac:dyDescent="0.25">
      <c r="A545" t="s">
        <v>13</v>
      </c>
      <c r="B545" t="s">
        <v>920</v>
      </c>
      <c r="C545" t="s">
        <v>146</v>
      </c>
      <c r="D545">
        <v>455</v>
      </c>
      <c r="E545">
        <v>4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5</v>
      </c>
      <c r="N545">
        <v>2.5</v>
      </c>
      <c r="O545">
        <v>1.79</v>
      </c>
      <c r="P545" t="s">
        <v>921</v>
      </c>
    </row>
    <row r="546" spans="1:16" x14ac:dyDescent="0.25">
      <c r="A546" t="s">
        <v>13</v>
      </c>
      <c r="B546" t="s">
        <v>922</v>
      </c>
      <c r="C546" t="s">
        <v>61</v>
      </c>
      <c r="D546">
        <v>640</v>
      </c>
      <c r="E546">
        <v>4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38</v>
      </c>
      <c r="L546">
        <v>0</v>
      </c>
      <c r="M546">
        <v>4</v>
      </c>
      <c r="N546">
        <v>4</v>
      </c>
      <c r="O546">
        <v>1.79</v>
      </c>
      <c r="P546" t="s">
        <v>923</v>
      </c>
    </row>
    <row r="547" spans="1:16" x14ac:dyDescent="0.25">
      <c r="A547" t="s">
        <v>13</v>
      </c>
      <c r="B547" t="s">
        <v>924</v>
      </c>
      <c r="C547" t="s">
        <v>64</v>
      </c>
      <c r="D547">
        <v>720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4</v>
      </c>
      <c r="N547">
        <v>4</v>
      </c>
      <c r="O547">
        <v>1.79</v>
      </c>
      <c r="P547" t="s">
        <v>925</v>
      </c>
    </row>
    <row r="548" spans="1:16" x14ac:dyDescent="0.25">
      <c r="A548" t="s">
        <v>13</v>
      </c>
      <c r="B548" t="s">
        <v>926</v>
      </c>
      <c r="C548" t="s">
        <v>61</v>
      </c>
      <c r="D548">
        <v>600</v>
      </c>
      <c r="E548">
        <v>4</v>
      </c>
      <c r="F548">
        <v>6600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4</v>
      </c>
      <c r="N548">
        <v>4</v>
      </c>
      <c r="O548">
        <v>1.79</v>
      </c>
      <c r="P548" t="s">
        <v>927</v>
      </c>
    </row>
    <row r="549" spans="1:16" x14ac:dyDescent="0.25">
      <c r="A549" t="s">
        <v>13</v>
      </c>
      <c r="B549" t="s">
        <v>928</v>
      </c>
      <c r="C549" t="s">
        <v>73</v>
      </c>
      <c r="D549">
        <v>750</v>
      </c>
      <c r="E549">
        <v>4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4</v>
      </c>
      <c r="N549">
        <v>3</v>
      </c>
      <c r="O549">
        <v>1.79</v>
      </c>
      <c r="P549" t="s">
        <v>929</v>
      </c>
    </row>
    <row r="550" spans="1:16" x14ac:dyDescent="0.25">
      <c r="A550" t="s">
        <v>13</v>
      </c>
      <c r="B550" t="s">
        <v>930</v>
      </c>
      <c r="C550" t="s">
        <v>212</v>
      </c>
      <c r="D550">
        <v>365</v>
      </c>
      <c r="E550">
        <v>6</v>
      </c>
      <c r="F550">
        <v>3300</v>
      </c>
      <c r="G550">
        <v>50</v>
      </c>
      <c r="H550">
        <v>0</v>
      </c>
      <c r="I550" t="s">
        <v>16</v>
      </c>
      <c r="J550">
        <v>54</v>
      </c>
      <c r="K550">
        <v>40</v>
      </c>
      <c r="L550">
        <v>0</v>
      </c>
      <c r="M550">
        <v>5</v>
      </c>
      <c r="N550">
        <v>2</v>
      </c>
      <c r="O550">
        <v>1.79</v>
      </c>
      <c r="P550" t="s">
        <v>931</v>
      </c>
    </row>
    <row r="551" spans="1:16" x14ac:dyDescent="0.25">
      <c r="A551" t="s">
        <v>13</v>
      </c>
      <c r="B551" t="s">
        <v>211</v>
      </c>
      <c r="C551" t="s">
        <v>212</v>
      </c>
      <c r="D551">
        <v>325</v>
      </c>
      <c r="E551">
        <v>6</v>
      </c>
      <c r="F551">
        <v>6600</v>
      </c>
      <c r="G551">
        <v>50</v>
      </c>
      <c r="H551">
        <v>0</v>
      </c>
      <c r="I551" t="s">
        <v>16</v>
      </c>
      <c r="J551">
        <v>54</v>
      </c>
      <c r="K551">
        <v>40</v>
      </c>
      <c r="L551">
        <v>0</v>
      </c>
      <c r="M551">
        <v>5</v>
      </c>
      <c r="N551">
        <v>2</v>
      </c>
      <c r="O551">
        <v>1.79</v>
      </c>
      <c r="P551" t="s">
        <v>932</v>
      </c>
    </row>
    <row r="552" spans="1:16" x14ac:dyDescent="0.25">
      <c r="A552" t="s">
        <v>13</v>
      </c>
      <c r="B552" t="s">
        <v>933</v>
      </c>
      <c r="C552" t="s">
        <v>61</v>
      </c>
      <c r="D552">
        <v>520</v>
      </c>
      <c r="E552">
        <v>6</v>
      </c>
      <c r="F552">
        <v>3300</v>
      </c>
      <c r="G552">
        <v>50</v>
      </c>
      <c r="H552">
        <v>0</v>
      </c>
      <c r="I552" t="s">
        <v>16</v>
      </c>
      <c r="J552">
        <v>54</v>
      </c>
      <c r="K552">
        <v>40</v>
      </c>
      <c r="L552">
        <v>0</v>
      </c>
      <c r="M552">
        <v>4</v>
      </c>
      <c r="N552">
        <v>2.5</v>
      </c>
      <c r="O552">
        <v>1.79</v>
      </c>
      <c r="P552" t="s">
        <v>934</v>
      </c>
    </row>
    <row r="553" spans="1:16" x14ac:dyDescent="0.25">
      <c r="A553" t="s">
        <v>13</v>
      </c>
      <c r="B553" t="s">
        <v>541</v>
      </c>
      <c r="C553" t="s">
        <v>64</v>
      </c>
      <c r="D553">
        <v>560</v>
      </c>
      <c r="E553">
        <v>6</v>
      </c>
      <c r="F553">
        <v>3300</v>
      </c>
      <c r="G553">
        <v>50</v>
      </c>
      <c r="H553">
        <v>0</v>
      </c>
      <c r="I553" t="s">
        <v>16</v>
      </c>
      <c r="J553">
        <v>54</v>
      </c>
      <c r="K553">
        <v>40</v>
      </c>
      <c r="L553">
        <v>0</v>
      </c>
      <c r="M553">
        <v>4</v>
      </c>
      <c r="N553">
        <v>2.5</v>
      </c>
      <c r="O553">
        <v>1.79</v>
      </c>
      <c r="P553" t="s">
        <v>935</v>
      </c>
    </row>
    <row r="554" spans="1:16" x14ac:dyDescent="0.25">
      <c r="A554" t="s">
        <v>13</v>
      </c>
      <c r="B554" t="s">
        <v>936</v>
      </c>
      <c r="C554" t="s">
        <v>73</v>
      </c>
      <c r="D554">
        <v>645</v>
      </c>
      <c r="E554">
        <v>6</v>
      </c>
      <c r="F554">
        <v>3300</v>
      </c>
      <c r="G554">
        <v>50</v>
      </c>
      <c r="H554">
        <v>0</v>
      </c>
      <c r="I554" t="s">
        <v>16</v>
      </c>
      <c r="J554">
        <v>54</v>
      </c>
      <c r="K554">
        <v>40</v>
      </c>
      <c r="L554">
        <v>0</v>
      </c>
      <c r="M554">
        <v>4</v>
      </c>
      <c r="N554">
        <v>2.5</v>
      </c>
      <c r="O554">
        <v>1.79</v>
      </c>
      <c r="P554" t="s">
        <v>937</v>
      </c>
    </row>
    <row r="555" spans="1:16" x14ac:dyDescent="0.25">
      <c r="A555" t="s">
        <v>13</v>
      </c>
      <c r="B555" t="s">
        <v>938</v>
      </c>
      <c r="C555" t="s">
        <v>61</v>
      </c>
      <c r="D555">
        <v>460</v>
      </c>
      <c r="E555">
        <v>6</v>
      </c>
      <c r="F555">
        <v>6600</v>
      </c>
      <c r="G555">
        <v>50</v>
      </c>
      <c r="H555">
        <v>0</v>
      </c>
      <c r="I555" t="s">
        <v>16</v>
      </c>
      <c r="J555">
        <v>54</v>
      </c>
      <c r="K555">
        <v>40</v>
      </c>
      <c r="L555">
        <v>0</v>
      </c>
      <c r="M555">
        <v>4</v>
      </c>
      <c r="N555">
        <v>2.5</v>
      </c>
      <c r="O555">
        <v>1.79</v>
      </c>
      <c r="P555" t="s">
        <v>939</v>
      </c>
    </row>
    <row r="556" spans="1:16" x14ac:dyDescent="0.25">
      <c r="A556" t="s">
        <v>13</v>
      </c>
      <c r="B556" t="s">
        <v>940</v>
      </c>
      <c r="C556" t="s">
        <v>64</v>
      </c>
      <c r="D556">
        <v>510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54</v>
      </c>
      <c r="K556">
        <v>40</v>
      </c>
      <c r="L556">
        <v>0</v>
      </c>
      <c r="M556">
        <v>4</v>
      </c>
      <c r="N556">
        <v>2.5</v>
      </c>
      <c r="O556">
        <v>1.79</v>
      </c>
      <c r="P556" t="s">
        <v>941</v>
      </c>
    </row>
    <row r="557" spans="1:16" x14ac:dyDescent="0.25">
      <c r="A557" t="s">
        <v>13</v>
      </c>
      <c r="B557" t="s">
        <v>942</v>
      </c>
      <c r="C557" t="s">
        <v>404</v>
      </c>
      <c r="D557">
        <v>735</v>
      </c>
      <c r="E557">
        <v>2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40</v>
      </c>
      <c r="L557">
        <v>0</v>
      </c>
      <c r="M557">
        <v>4.5</v>
      </c>
      <c r="N557">
        <v>8</v>
      </c>
      <c r="O557">
        <v>1.79</v>
      </c>
      <c r="P557" t="s">
        <v>943</v>
      </c>
    </row>
    <row r="558" spans="1:16" x14ac:dyDescent="0.25">
      <c r="A558" t="s">
        <v>13</v>
      </c>
      <c r="B558" t="s">
        <v>944</v>
      </c>
      <c r="C558" t="s">
        <v>47</v>
      </c>
      <c r="D558">
        <v>815</v>
      </c>
      <c r="E558">
        <v>2</v>
      </c>
      <c r="F558">
        <v>3300</v>
      </c>
      <c r="G558">
        <v>50</v>
      </c>
      <c r="H558">
        <v>0</v>
      </c>
      <c r="I558" t="s">
        <v>16</v>
      </c>
      <c r="J558">
        <v>48</v>
      </c>
      <c r="K558">
        <v>40</v>
      </c>
      <c r="L558">
        <v>0</v>
      </c>
      <c r="M558">
        <v>4.5</v>
      </c>
      <c r="N558">
        <v>8</v>
      </c>
      <c r="O558">
        <v>1.79</v>
      </c>
      <c r="P558" t="s">
        <v>945</v>
      </c>
    </row>
    <row r="559" spans="1:16" x14ac:dyDescent="0.25">
      <c r="A559" t="s">
        <v>13</v>
      </c>
      <c r="B559" t="s">
        <v>946</v>
      </c>
      <c r="C559" t="s">
        <v>99</v>
      </c>
      <c r="D559">
        <v>350</v>
      </c>
      <c r="E559">
        <v>6</v>
      </c>
      <c r="F559">
        <v>6600</v>
      </c>
      <c r="G559">
        <v>50</v>
      </c>
      <c r="H559">
        <v>0</v>
      </c>
      <c r="I559" t="s">
        <v>16</v>
      </c>
      <c r="J559">
        <v>54</v>
      </c>
      <c r="K559">
        <v>42</v>
      </c>
      <c r="L559">
        <v>1</v>
      </c>
      <c r="M559">
        <v>3</v>
      </c>
      <c r="N559">
        <v>2</v>
      </c>
      <c r="O559">
        <v>1.79</v>
      </c>
      <c r="P559" t="s">
        <v>947</v>
      </c>
    </row>
    <row r="560" spans="1:16" x14ac:dyDescent="0.25">
      <c r="A560" t="s">
        <v>13</v>
      </c>
      <c r="B560" t="s">
        <v>948</v>
      </c>
      <c r="C560" t="s">
        <v>136</v>
      </c>
      <c r="D560">
        <v>700</v>
      </c>
      <c r="E560">
        <v>6</v>
      </c>
      <c r="F560">
        <v>6600</v>
      </c>
      <c r="G560">
        <v>50</v>
      </c>
      <c r="H560">
        <v>0</v>
      </c>
      <c r="I560" t="s">
        <v>16</v>
      </c>
      <c r="J560">
        <v>72</v>
      </c>
      <c r="K560">
        <v>54</v>
      </c>
      <c r="L560">
        <v>1.2396</v>
      </c>
      <c r="M560">
        <v>5</v>
      </c>
      <c r="N560">
        <v>4</v>
      </c>
      <c r="O560">
        <v>1.79</v>
      </c>
      <c r="P560" t="s">
        <v>949</v>
      </c>
    </row>
    <row r="561" spans="1:16" x14ac:dyDescent="0.25">
      <c r="A561" t="s">
        <v>13</v>
      </c>
      <c r="B561" t="s">
        <v>950</v>
      </c>
      <c r="C561" t="s">
        <v>146</v>
      </c>
      <c r="D561">
        <v>530</v>
      </c>
      <c r="E561">
        <v>4</v>
      </c>
      <c r="F561">
        <v>6600</v>
      </c>
      <c r="G561">
        <v>60</v>
      </c>
      <c r="H561">
        <v>0</v>
      </c>
      <c r="I561" t="s">
        <v>16</v>
      </c>
      <c r="J561">
        <v>48</v>
      </c>
      <c r="K561">
        <v>36</v>
      </c>
      <c r="L561">
        <v>1.2758</v>
      </c>
      <c r="M561">
        <v>3</v>
      </c>
      <c r="N561">
        <v>2</v>
      </c>
      <c r="O561">
        <v>1.79</v>
      </c>
      <c r="P561" t="s">
        <v>951</v>
      </c>
    </row>
    <row r="562" spans="1:16" x14ac:dyDescent="0.25">
      <c r="A562" t="s">
        <v>13</v>
      </c>
      <c r="B562" t="s">
        <v>952</v>
      </c>
      <c r="C562" t="s">
        <v>30</v>
      </c>
      <c r="D562">
        <v>265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3</v>
      </c>
      <c r="N562">
        <v>0.5</v>
      </c>
      <c r="O562">
        <v>1.79</v>
      </c>
      <c r="P562" t="s">
        <v>953</v>
      </c>
    </row>
    <row r="563" spans="1:16" x14ac:dyDescent="0.25">
      <c r="A563" t="s">
        <v>13</v>
      </c>
      <c r="B563" t="s">
        <v>954</v>
      </c>
      <c r="C563" t="s">
        <v>146</v>
      </c>
      <c r="D563">
        <v>485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36</v>
      </c>
      <c r="L563">
        <v>1.3169999999999999</v>
      </c>
      <c r="M563">
        <v>5</v>
      </c>
      <c r="N563">
        <v>3.5</v>
      </c>
      <c r="O563">
        <v>1.79</v>
      </c>
      <c r="P563" t="s">
        <v>955</v>
      </c>
    </row>
    <row r="564" spans="1:16" x14ac:dyDescent="0.25">
      <c r="A564" t="s">
        <v>13</v>
      </c>
      <c r="B564" t="s">
        <v>956</v>
      </c>
      <c r="C564" t="s">
        <v>15</v>
      </c>
      <c r="D564">
        <v>520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48</v>
      </c>
      <c r="K564">
        <v>38</v>
      </c>
      <c r="L564">
        <v>0</v>
      </c>
      <c r="M564">
        <v>4</v>
      </c>
      <c r="N564">
        <v>2.5</v>
      </c>
      <c r="O564">
        <v>1.79</v>
      </c>
      <c r="P564" t="s">
        <v>957</v>
      </c>
    </row>
    <row r="565" spans="1:16" x14ac:dyDescent="0.25">
      <c r="A565" t="s">
        <v>13</v>
      </c>
      <c r="B565" t="s">
        <v>958</v>
      </c>
      <c r="C565" t="s">
        <v>360</v>
      </c>
      <c r="D565">
        <v>660</v>
      </c>
      <c r="E565">
        <v>8</v>
      </c>
      <c r="F565">
        <v>3300</v>
      </c>
      <c r="G565">
        <v>50</v>
      </c>
      <c r="H565">
        <v>0</v>
      </c>
      <c r="I565" t="s">
        <v>16</v>
      </c>
      <c r="J565">
        <v>72</v>
      </c>
      <c r="K565">
        <v>88</v>
      </c>
      <c r="L565">
        <v>0</v>
      </c>
      <c r="M565">
        <v>4</v>
      </c>
      <c r="N565">
        <v>3</v>
      </c>
      <c r="O565">
        <v>1.79</v>
      </c>
      <c r="P565" t="s">
        <v>959</v>
      </c>
    </row>
    <row r="566" spans="1:16" x14ac:dyDescent="0.25">
      <c r="A566" t="s">
        <v>13</v>
      </c>
      <c r="B566" t="s">
        <v>893</v>
      </c>
      <c r="C566" t="s">
        <v>23</v>
      </c>
      <c r="D566">
        <v>200</v>
      </c>
      <c r="E566">
        <v>4</v>
      </c>
      <c r="F566">
        <v>6600</v>
      </c>
      <c r="G566">
        <v>50</v>
      </c>
      <c r="H566">
        <v>0</v>
      </c>
      <c r="I566" t="s">
        <v>16</v>
      </c>
      <c r="J566">
        <v>48</v>
      </c>
      <c r="K566">
        <v>38</v>
      </c>
      <c r="L566">
        <v>0</v>
      </c>
      <c r="M566">
        <v>3.12</v>
      </c>
      <c r="N566">
        <v>1</v>
      </c>
      <c r="O566">
        <v>1.79</v>
      </c>
      <c r="P566" t="s">
        <v>960</v>
      </c>
    </row>
    <row r="567" spans="1:16" x14ac:dyDescent="0.25">
      <c r="A567" t="s">
        <v>13</v>
      </c>
      <c r="B567" t="s">
        <v>961</v>
      </c>
      <c r="C567" t="s">
        <v>30</v>
      </c>
      <c r="D567">
        <v>250</v>
      </c>
      <c r="E567">
        <v>4</v>
      </c>
      <c r="F567">
        <v>6600</v>
      </c>
      <c r="G567">
        <v>50</v>
      </c>
      <c r="H567">
        <v>0</v>
      </c>
      <c r="I567" t="s">
        <v>16</v>
      </c>
      <c r="J567">
        <v>48</v>
      </c>
      <c r="K567">
        <v>38</v>
      </c>
      <c r="L567">
        <v>0</v>
      </c>
      <c r="M567">
        <v>3</v>
      </c>
      <c r="N567">
        <v>0.5</v>
      </c>
      <c r="O567">
        <v>1.79</v>
      </c>
      <c r="P567" t="s">
        <v>962</v>
      </c>
    </row>
    <row r="568" spans="1:16" x14ac:dyDescent="0.25">
      <c r="A568" t="s">
        <v>13</v>
      </c>
      <c r="B568" t="s">
        <v>963</v>
      </c>
      <c r="C568" t="s">
        <v>124</v>
      </c>
      <c r="D568">
        <v>800</v>
      </c>
      <c r="E568">
        <v>8</v>
      </c>
      <c r="F568">
        <v>6000</v>
      </c>
      <c r="G568">
        <v>50</v>
      </c>
      <c r="H568">
        <v>0</v>
      </c>
      <c r="I568" t="s">
        <v>16</v>
      </c>
      <c r="J568">
        <v>72</v>
      </c>
      <c r="K568">
        <v>58</v>
      </c>
      <c r="L568">
        <v>0</v>
      </c>
      <c r="M568">
        <v>4.5</v>
      </c>
      <c r="N568">
        <v>2.5</v>
      </c>
      <c r="O568">
        <v>1.79</v>
      </c>
      <c r="P568" t="s">
        <v>964</v>
      </c>
    </row>
    <row r="569" spans="1:16" x14ac:dyDescent="0.25">
      <c r="A569" t="s">
        <v>13</v>
      </c>
      <c r="B569" t="s">
        <v>1786</v>
      </c>
      <c r="C569" t="s">
        <v>89</v>
      </c>
      <c r="D569">
        <v>500</v>
      </c>
      <c r="E569">
        <v>4</v>
      </c>
      <c r="F569">
        <v>11000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4.5</v>
      </c>
      <c r="N569">
        <v>5.5</v>
      </c>
      <c r="O569">
        <v>1.79</v>
      </c>
      <c r="P569" t="s">
        <v>965</v>
      </c>
    </row>
  </sheetData>
  <sheetProtection selectLockedCells="1" selectUnlockedCells="1"/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103</vt:i4>
      </vt:variant>
    </vt:vector>
  </HeadingPairs>
  <TitlesOfParts>
    <vt:vector size="110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Inputs!ExternalData_122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dcterms:created xsi:type="dcterms:W3CDTF">2006-09-16T00:00:00Z</dcterms:created>
  <dcterms:modified xsi:type="dcterms:W3CDTF">2022-07-18T08:07:30Z</dcterms:modified>
</cp:coreProperties>
</file>