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30"/>
  <workbookPr/>
  <mc:AlternateContent xmlns:mc="http://schemas.openxmlformats.org/markup-compatibility/2006">
    <mc:Choice Requires="x15">
      <x15ac:absPath xmlns:x15ac="http://schemas.microsoft.com/office/spreadsheetml/2010/11/ac" url="/Users/gcn/Documents/workspace/ISIMIPData/data-raw/regionInformation/"/>
    </mc:Choice>
  </mc:AlternateContent>
  <xr:revisionPtr revIDLastSave="0" documentId="13_ncr:1_{0C62C040-552E-0D4E-B0ED-A858DE84CC94}" xr6:coauthVersionLast="45" xr6:coauthVersionMax="45" xr10:uidLastSave="{00000000-0000-0000-0000-000000000000}"/>
  <bookViews>
    <workbookView xWindow="13740" yWindow="9760" windowWidth="21860" windowHeight="2008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12" i="1" l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11" i="1"/>
  <c r="F9" i="1"/>
  <c r="F10" i="1"/>
  <c r="F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8" i="1"/>
  <c r="N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8" i="1"/>
  <c r="N9" i="1" l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8" i="1"/>
  <c r="H9" i="1" l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8" i="1"/>
</calcChain>
</file>

<file path=xl/sharedStrings.xml><?xml version="1.0" encoding="utf-8"?>
<sst xmlns="http://schemas.openxmlformats.org/spreadsheetml/2006/main" count="153" uniqueCount="100">
  <si>
    <t>2016 INVENTORY CCAFS CLIMATE-SMART AR4D SITES</t>
  </si>
  <si>
    <t>Region</t>
  </si>
  <si>
    <t>Country</t>
  </si>
  <si>
    <t>CSV AR4D sites</t>
  </si>
  <si>
    <t>CSVsite Latitude</t>
  </si>
  <si>
    <t>(Center point)</t>
  </si>
  <si>
    <t>CSVsite Longitude</t>
  </si>
  <si>
    <t>EA</t>
  </si>
  <si>
    <t>Kenya</t>
  </si>
  <si>
    <t>Nyando</t>
  </si>
  <si>
    <t>Wote</t>
  </si>
  <si>
    <t>Uganda</t>
  </si>
  <si>
    <t>Hoima</t>
  </si>
  <si>
    <t>Rakai</t>
  </si>
  <si>
    <t>Ethiopia</t>
  </si>
  <si>
    <t>Borana</t>
  </si>
  <si>
    <t>Tanzania</t>
  </si>
  <si>
    <t>Lushoto</t>
  </si>
  <si>
    <t>WA</t>
  </si>
  <si>
    <t>Burkina Faso</t>
  </si>
  <si>
    <t>Yatenga</t>
  </si>
  <si>
    <t>Ghana</t>
  </si>
  <si>
    <t>Lawra-Jirapa</t>
  </si>
  <si>
    <t>Mali</t>
  </si>
  <si>
    <t>Cinzana</t>
  </si>
  <si>
    <t>Niger</t>
  </si>
  <si>
    <t>Fakara</t>
  </si>
  <si>
    <t>Senegal</t>
  </si>
  <si>
    <t>Kaffrine</t>
  </si>
  <si>
    <t>SA</t>
  </si>
  <si>
    <t>Bangladesh</t>
  </si>
  <si>
    <t>Barisal</t>
  </si>
  <si>
    <t>Sylhet</t>
  </si>
  <si>
    <t>Khulna</t>
  </si>
  <si>
    <t>India</t>
  </si>
  <si>
    <t>Haryana</t>
  </si>
  <si>
    <t>Bihar</t>
  </si>
  <si>
    <t>Punjab</t>
  </si>
  <si>
    <t>Andra Pradesh</t>
  </si>
  <si>
    <t>Karnataka</t>
  </si>
  <si>
    <t>Nepal</t>
  </si>
  <si>
    <t>Rupandehi</t>
  </si>
  <si>
    <t>Mahotari</t>
  </si>
  <si>
    <t>Nawalparasi</t>
  </si>
  <si>
    <t>Dang</t>
  </si>
  <si>
    <t>Bardiya</t>
  </si>
  <si>
    <t>Gorkha</t>
  </si>
  <si>
    <t>SEA</t>
  </si>
  <si>
    <t>Vietnam</t>
  </si>
  <si>
    <t>Ma</t>
  </si>
  <si>
    <t>My Loi</t>
  </si>
  <si>
    <t>Tra Hat</t>
  </si>
  <si>
    <t>Lao PDR</t>
  </si>
  <si>
    <t>Ekxang</t>
  </si>
  <si>
    <t>Pailom</t>
  </si>
  <si>
    <t>Cambodia</t>
  </si>
  <si>
    <t>Rohal Suong</t>
  </si>
  <si>
    <t>Philippines</t>
  </si>
  <si>
    <t>Guinayangan</t>
  </si>
  <si>
    <t>LAM</t>
  </si>
  <si>
    <t>Colombia</t>
  </si>
  <si>
    <t>Cauca</t>
  </si>
  <si>
    <t>Honduras</t>
  </si>
  <si>
    <t>Santa Rita</t>
  </si>
  <si>
    <t>Guatemala</t>
  </si>
  <si>
    <t>Olopa</t>
  </si>
  <si>
    <t>Nicaragua</t>
  </si>
  <si>
    <t>El Tuma la Dalia</t>
  </si>
  <si>
    <t>region</t>
  </si>
  <si>
    <t>country</t>
  </si>
  <si>
    <t>latitude</t>
  </si>
  <si>
    <t>longitude</t>
  </si>
  <si>
    <t>Nearest town</t>
  </si>
  <si>
    <t>description</t>
  </si>
  <si>
    <t>ll.lat</t>
  </si>
  <si>
    <t>ll.lon</t>
  </si>
  <si>
    <t>ur.lat</t>
  </si>
  <si>
    <t>ur.lon</t>
  </si>
  <si>
    <t>ISO3</t>
  </si>
  <si>
    <t>bbrange</t>
  </si>
  <si>
    <t>MWI</t>
  </si>
  <si>
    <t>GHA</t>
  </si>
  <si>
    <t>ETH</t>
  </si>
  <si>
    <t>KEN</t>
  </si>
  <si>
    <t>UGA</t>
  </si>
  <si>
    <t>TZA</t>
  </si>
  <si>
    <t>BFA</t>
  </si>
  <si>
    <t>NER</t>
  </si>
  <si>
    <t>SEN</t>
  </si>
  <si>
    <t>BGD</t>
  </si>
  <si>
    <t>IND</t>
  </si>
  <si>
    <t>NPL</t>
  </si>
  <si>
    <t>VNM</t>
  </si>
  <si>
    <t>LAO</t>
  </si>
  <si>
    <t>KHM</t>
  </si>
  <si>
    <t>PHL</t>
  </si>
  <si>
    <t>COL</t>
  </si>
  <si>
    <t>HND</t>
  </si>
  <si>
    <t>GTM</t>
  </si>
  <si>
    <t>NIC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</si>
</sst>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4"/>
      <name val="Calibri Light"/>
      <family val="2"/>
    </font>
    <font>
      <b/>
      <sz val="9"/>
      <color rgb="FFFFFFFF"/>
      <name val="Arial"/>
      <family val="2"/>
    </font>
    <font>
      <sz val="9"/>
      <color rgb="FF000000"/>
      <name val="Arial"/>
      <family val="2"/>
    </font>
    <font>
      <b/>
      <sz val="9"/>
      <color rgb="FF000000"/>
      <name val="Arial"/>
      <family val="2"/>
    </font>
    <font>
      <sz val="9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70AD47"/>
        <bgColor indexed="64"/>
      </patternFill>
    </fill>
    <fill>
      <patternFill patternType="solid">
        <fgColor rgb="FFFFFFFF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rgb="FF000000"/>
      </right>
      <top/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rgb="FF000000"/>
      </top>
      <bottom/>
      <diagonal/>
    </border>
    <border>
      <left style="medium">
        <color indexed="64"/>
      </left>
      <right style="medium">
        <color indexed="64"/>
      </right>
      <top style="medium">
        <color rgb="FF000000"/>
      </top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1" fillId="0" borderId="0" xfId="0" applyFont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3" fillId="3" borderId="14" xfId="0" applyFont="1" applyFill="1" applyBorder="1" applyAlignment="1">
      <alignment horizontal="center" vertical="center"/>
    </xf>
    <xf numFmtId="0" fontId="0" fillId="0" borderId="0" xfId="0" applyFont="1" applyFill="1" applyBorder="1"/>
    <xf numFmtId="0" fontId="3" fillId="0" borderId="0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2" fontId="0" fillId="0" borderId="0" xfId="0" applyNumberFormat="1"/>
    <xf numFmtId="2" fontId="3" fillId="0" borderId="0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251460</xdr:colOff>
      <xdr:row>0</xdr:row>
      <xdr:rowOff>60960</xdr:rowOff>
    </xdr:from>
    <xdr:to>
      <xdr:col>4</xdr:col>
      <xdr:colOff>251460</xdr:colOff>
      <xdr:row>3</xdr:row>
      <xdr:rowOff>137160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1060" y="60960"/>
          <a:ext cx="2240280" cy="6248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510540</xdr:colOff>
      <xdr:row>70</xdr:row>
      <xdr:rowOff>91440</xdr:rowOff>
    </xdr:from>
    <xdr:to>
      <xdr:col>0</xdr:col>
      <xdr:colOff>581660</xdr:colOff>
      <xdr:row>71</xdr:row>
      <xdr:rowOff>27305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1424940" y="5964555"/>
          <a:ext cx="71120" cy="11874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5:P53"/>
  <sheetViews>
    <sheetView tabSelected="1" topLeftCell="A6" workbookViewId="0">
      <selection activeCell="F11" sqref="F11:F43"/>
    </sheetView>
  </sheetViews>
  <sheetFormatPr baseColWidth="10" defaultColWidth="8.83203125" defaultRowHeight="15" x14ac:dyDescent="0.2"/>
  <cols>
    <col min="1" max="1" width="10.5" customWidth="1"/>
    <col min="2" max="2" width="11.5" customWidth="1"/>
    <col min="3" max="3" width="12.6640625" bestFit="1" customWidth="1"/>
    <col min="4" max="4" width="10" customWidth="1"/>
  </cols>
  <sheetData>
    <row r="5" spans="1:16" ht="20" thickBot="1" x14ac:dyDescent="0.25">
      <c r="A5" s="26" t="s">
        <v>0</v>
      </c>
    </row>
    <row r="6" spans="1:16" ht="35.5" customHeight="1" x14ac:dyDescent="0.2">
      <c r="A6" s="34" t="s">
        <v>1</v>
      </c>
      <c r="B6" s="34" t="s">
        <v>2</v>
      </c>
      <c r="C6" s="34" t="s">
        <v>3</v>
      </c>
      <c r="D6" s="1" t="s">
        <v>4</v>
      </c>
      <c r="E6" s="1" t="s">
        <v>6</v>
      </c>
    </row>
    <row r="7" spans="1:16" ht="27" thickBot="1" x14ac:dyDescent="0.25">
      <c r="A7" s="35"/>
      <c r="B7" s="35"/>
      <c r="C7" s="35"/>
      <c r="D7" s="2" t="s">
        <v>5</v>
      </c>
      <c r="E7" s="28" t="s">
        <v>5</v>
      </c>
      <c r="F7" s="32" t="s">
        <v>68</v>
      </c>
      <c r="G7" s="32" t="s">
        <v>69</v>
      </c>
      <c r="H7" s="32" t="s">
        <v>72</v>
      </c>
      <c r="I7" s="32" t="s">
        <v>70</v>
      </c>
      <c r="J7" s="32" t="s">
        <v>71</v>
      </c>
      <c r="K7" t="s">
        <v>73</v>
      </c>
      <c r="L7" t="s">
        <v>74</v>
      </c>
      <c r="M7" t="s">
        <v>75</v>
      </c>
      <c r="N7" t="s">
        <v>76</v>
      </c>
      <c r="O7" t="s">
        <v>77</v>
      </c>
      <c r="P7" t="s">
        <v>78</v>
      </c>
    </row>
    <row r="8" spans="1:16" ht="16" thickBot="1" x14ac:dyDescent="0.25">
      <c r="A8" s="39" t="s">
        <v>7</v>
      </c>
      <c r="B8" s="44" t="s">
        <v>8</v>
      </c>
      <c r="C8" s="5" t="s">
        <v>9</v>
      </c>
      <c r="D8" s="6">
        <v>-0.27</v>
      </c>
      <c r="E8" s="29">
        <v>35.07</v>
      </c>
      <c r="F8" s="32" t="str">
        <f>C8</f>
        <v>Nyando</v>
      </c>
      <c r="G8" s="32" t="s">
        <v>8</v>
      </c>
      <c r="H8" s="32" t="str">
        <f>C8</f>
        <v>Nyando</v>
      </c>
      <c r="I8" s="47">
        <v>-0.27</v>
      </c>
      <c r="J8" s="47">
        <v>35.07</v>
      </c>
      <c r="L8" s="46">
        <f>ROUND(I8-B$45, 0)</f>
        <v>-2</v>
      </c>
      <c r="M8" s="46">
        <f>ROUND(J8-$B$45, 0)</f>
        <v>33</v>
      </c>
      <c r="N8" s="46">
        <f>ROUND(I8+$B$45, 0)</f>
        <v>2</v>
      </c>
      <c r="O8" s="46">
        <f>ROUND(J8+$B$45, 0)</f>
        <v>37</v>
      </c>
      <c r="P8" t="s">
        <v>83</v>
      </c>
    </row>
    <row r="9" spans="1:16" ht="16" thickBot="1" x14ac:dyDescent="0.25">
      <c r="A9" s="37"/>
      <c r="B9" s="45"/>
      <c r="C9" s="5" t="s">
        <v>10</v>
      </c>
      <c r="D9" s="6">
        <v>-1.81</v>
      </c>
      <c r="E9" s="29">
        <v>37.72</v>
      </c>
      <c r="F9" s="32" t="str">
        <f t="shared" ref="F9:F43" si="0">C9</f>
        <v>Wote</v>
      </c>
      <c r="G9" s="32" t="s">
        <v>8</v>
      </c>
      <c r="H9" s="32" t="str">
        <f t="shared" ref="F9:H43" si="1">C9</f>
        <v>Wote</v>
      </c>
      <c r="I9" s="47">
        <v>-1.81</v>
      </c>
      <c r="J9" s="47">
        <v>37.72</v>
      </c>
      <c r="L9" s="46">
        <f t="shared" ref="L9:L43" si="2">ROUND(I9-B$45, 0)</f>
        <v>-4</v>
      </c>
      <c r="M9" s="46">
        <f t="shared" ref="M9:M43" si="3">ROUND(J9-$B$45, 0)</f>
        <v>36</v>
      </c>
      <c r="N9">
        <f t="shared" ref="N9:N43" si="4">ROUND(I9+B$45, 0)</f>
        <v>0</v>
      </c>
      <c r="O9" s="46">
        <f t="shared" ref="O9:O43" si="5">ROUND(J9+$B$45, 0)</f>
        <v>40</v>
      </c>
      <c r="P9" t="s">
        <v>83</v>
      </c>
    </row>
    <row r="10" spans="1:16" ht="16" thickBot="1" x14ac:dyDescent="0.25">
      <c r="A10" s="37"/>
      <c r="B10" s="41" t="s">
        <v>11</v>
      </c>
      <c r="C10" s="7" t="s">
        <v>12</v>
      </c>
      <c r="D10" s="6">
        <v>1.54</v>
      </c>
      <c r="E10" s="29">
        <v>31.55</v>
      </c>
      <c r="F10" s="32" t="str">
        <f t="shared" si="0"/>
        <v>Hoima</v>
      </c>
      <c r="G10" s="32" t="s">
        <v>11</v>
      </c>
      <c r="H10" s="32" t="str">
        <f t="shared" si="1"/>
        <v>Hoima</v>
      </c>
      <c r="I10" s="47">
        <v>1.54</v>
      </c>
      <c r="J10" s="47">
        <v>31.55</v>
      </c>
      <c r="L10" s="46">
        <f t="shared" si="2"/>
        <v>0</v>
      </c>
      <c r="M10" s="46">
        <f t="shared" si="3"/>
        <v>30</v>
      </c>
      <c r="N10">
        <f t="shared" si="4"/>
        <v>4</v>
      </c>
      <c r="O10" s="46">
        <f t="shared" si="5"/>
        <v>34</v>
      </c>
      <c r="P10" t="s">
        <v>84</v>
      </c>
    </row>
    <row r="11" spans="1:16" ht="16" thickBot="1" x14ac:dyDescent="0.25">
      <c r="A11" s="37"/>
      <c r="B11" s="42"/>
      <c r="C11" s="9" t="s">
        <v>13</v>
      </c>
      <c r="D11" s="6">
        <v>-0.62</v>
      </c>
      <c r="E11" s="29">
        <v>31.48</v>
      </c>
      <c r="F11" s="32" t="str">
        <f t="shared" si="0"/>
        <v>Rakai</v>
      </c>
      <c r="G11" s="32" t="s">
        <v>11</v>
      </c>
      <c r="H11" s="32" t="str">
        <f t="shared" si="1"/>
        <v>Rakai</v>
      </c>
      <c r="I11" s="47">
        <v>-0.62</v>
      </c>
      <c r="J11" s="47">
        <v>31.48</v>
      </c>
      <c r="L11" s="46">
        <f t="shared" si="2"/>
        <v>-3</v>
      </c>
      <c r="M11" s="46">
        <f t="shared" si="3"/>
        <v>29</v>
      </c>
      <c r="N11">
        <f t="shared" si="4"/>
        <v>1</v>
      </c>
      <c r="O11" s="46">
        <f t="shared" si="5"/>
        <v>33</v>
      </c>
      <c r="P11" t="s">
        <v>84</v>
      </c>
    </row>
    <row r="12" spans="1:16" ht="16" thickBot="1" x14ac:dyDescent="0.25">
      <c r="A12" s="37"/>
      <c r="B12" s="10" t="s">
        <v>14</v>
      </c>
      <c r="C12" s="11" t="s">
        <v>15</v>
      </c>
      <c r="D12" s="6">
        <v>4.96</v>
      </c>
      <c r="E12" s="29">
        <v>38.57</v>
      </c>
      <c r="F12" s="32" t="str">
        <f t="shared" si="0"/>
        <v>Borana</v>
      </c>
      <c r="G12" s="33" t="s">
        <v>14</v>
      </c>
      <c r="H12" s="32" t="str">
        <f t="shared" si="1"/>
        <v>Borana</v>
      </c>
      <c r="I12" s="47">
        <v>4.96</v>
      </c>
      <c r="J12" s="47">
        <v>38.57</v>
      </c>
      <c r="L12" s="46">
        <f t="shared" si="2"/>
        <v>3</v>
      </c>
      <c r="M12" s="46">
        <f t="shared" si="3"/>
        <v>37</v>
      </c>
      <c r="N12">
        <f t="shared" si="4"/>
        <v>7</v>
      </c>
      <c r="O12" s="46">
        <f t="shared" si="5"/>
        <v>41</v>
      </c>
      <c r="P12" t="s">
        <v>82</v>
      </c>
    </row>
    <row r="13" spans="1:16" ht="16" thickBot="1" x14ac:dyDescent="0.25">
      <c r="A13" s="40"/>
      <c r="B13" s="10" t="s">
        <v>16</v>
      </c>
      <c r="C13" s="11" t="s">
        <v>17</v>
      </c>
      <c r="D13" s="6">
        <v>-4.79</v>
      </c>
      <c r="E13" s="29">
        <v>38.42</v>
      </c>
      <c r="F13" s="32" t="str">
        <f t="shared" si="0"/>
        <v>Lushoto</v>
      </c>
      <c r="G13" s="33" t="s">
        <v>16</v>
      </c>
      <c r="H13" s="32" t="str">
        <f t="shared" si="1"/>
        <v>Lushoto</v>
      </c>
      <c r="I13" s="47">
        <v>-4.79</v>
      </c>
      <c r="J13" s="47">
        <v>38.42</v>
      </c>
      <c r="L13" s="46">
        <f t="shared" si="2"/>
        <v>-7</v>
      </c>
      <c r="M13" s="46">
        <f t="shared" si="3"/>
        <v>36</v>
      </c>
      <c r="N13">
        <f t="shared" si="4"/>
        <v>-3</v>
      </c>
      <c r="O13" s="46">
        <f t="shared" si="5"/>
        <v>40</v>
      </c>
      <c r="P13" t="s">
        <v>85</v>
      </c>
    </row>
    <row r="14" spans="1:16" ht="16" thickBot="1" x14ac:dyDescent="0.25">
      <c r="A14" s="36" t="s">
        <v>18</v>
      </c>
      <c r="B14" s="8" t="s">
        <v>19</v>
      </c>
      <c r="C14" s="5" t="s">
        <v>20</v>
      </c>
      <c r="D14" s="6">
        <v>13.83</v>
      </c>
      <c r="E14" s="29">
        <v>-2.11</v>
      </c>
      <c r="F14" s="32" t="str">
        <f t="shared" si="0"/>
        <v>Yatenga</v>
      </c>
      <c r="G14" s="33" t="s">
        <v>19</v>
      </c>
      <c r="H14" s="32" t="str">
        <f t="shared" si="1"/>
        <v>Yatenga</v>
      </c>
      <c r="I14" s="47">
        <v>13.83</v>
      </c>
      <c r="J14" s="47">
        <v>-2.11</v>
      </c>
      <c r="L14" s="46">
        <f t="shared" si="2"/>
        <v>12</v>
      </c>
      <c r="M14" s="46">
        <f t="shared" si="3"/>
        <v>-4</v>
      </c>
      <c r="N14">
        <f t="shared" si="4"/>
        <v>16</v>
      </c>
      <c r="O14" s="46">
        <f t="shared" si="5"/>
        <v>0</v>
      </c>
      <c r="P14" t="s">
        <v>86</v>
      </c>
    </row>
    <row r="15" spans="1:16" ht="16" thickBot="1" x14ac:dyDescent="0.25">
      <c r="A15" s="37"/>
      <c r="B15" s="8" t="s">
        <v>21</v>
      </c>
      <c r="C15" s="5" t="s">
        <v>22</v>
      </c>
      <c r="D15" s="6">
        <v>10.74</v>
      </c>
      <c r="E15" s="29">
        <v>-2.62</v>
      </c>
      <c r="F15" s="32" t="str">
        <f t="shared" si="0"/>
        <v>Lawra-Jirapa</v>
      </c>
      <c r="G15" s="33" t="s">
        <v>21</v>
      </c>
      <c r="H15" s="32" t="str">
        <f t="shared" si="1"/>
        <v>Lawra-Jirapa</v>
      </c>
      <c r="I15" s="47">
        <v>10.74</v>
      </c>
      <c r="J15" s="47">
        <v>-2.62</v>
      </c>
      <c r="L15" s="46">
        <f t="shared" si="2"/>
        <v>9</v>
      </c>
      <c r="M15" s="46">
        <f t="shared" si="3"/>
        <v>-5</v>
      </c>
      <c r="N15">
        <f t="shared" si="4"/>
        <v>13</v>
      </c>
      <c r="O15" s="46">
        <f t="shared" si="5"/>
        <v>-1</v>
      </c>
      <c r="P15" t="s">
        <v>81</v>
      </c>
    </row>
    <row r="16" spans="1:16" ht="16" thickBot="1" x14ac:dyDescent="0.25">
      <c r="A16" s="37"/>
      <c r="B16" s="8" t="s">
        <v>23</v>
      </c>
      <c r="C16" s="5" t="s">
        <v>24</v>
      </c>
      <c r="D16" s="6">
        <v>13.51</v>
      </c>
      <c r="E16" s="29">
        <v>-5.61</v>
      </c>
      <c r="F16" s="32" t="str">
        <f t="shared" si="0"/>
        <v>Cinzana</v>
      </c>
      <c r="G16" s="33" t="s">
        <v>23</v>
      </c>
      <c r="H16" s="32" t="str">
        <f t="shared" si="1"/>
        <v>Cinzana</v>
      </c>
      <c r="I16" s="47">
        <v>13.51</v>
      </c>
      <c r="J16" s="47">
        <v>-5.61</v>
      </c>
      <c r="L16" s="46">
        <f t="shared" si="2"/>
        <v>12</v>
      </c>
      <c r="M16" s="46">
        <f t="shared" si="3"/>
        <v>-8</v>
      </c>
      <c r="N16">
        <f t="shared" si="4"/>
        <v>16</v>
      </c>
      <c r="O16" s="46">
        <f t="shared" si="5"/>
        <v>-4</v>
      </c>
      <c r="P16" t="s">
        <v>80</v>
      </c>
    </row>
    <row r="17" spans="1:16" ht="16" thickBot="1" x14ac:dyDescent="0.25">
      <c r="A17" s="37"/>
      <c r="B17" s="12" t="s">
        <v>25</v>
      </c>
      <c r="C17" s="7" t="s">
        <v>26</v>
      </c>
      <c r="D17" s="6">
        <v>13.65</v>
      </c>
      <c r="E17" s="29">
        <v>2.83</v>
      </c>
      <c r="F17" s="32" t="str">
        <f t="shared" si="0"/>
        <v>Fakara</v>
      </c>
      <c r="G17" s="33" t="s">
        <v>25</v>
      </c>
      <c r="H17" s="32" t="str">
        <f t="shared" si="1"/>
        <v>Fakara</v>
      </c>
      <c r="I17" s="47">
        <v>13.65</v>
      </c>
      <c r="J17" s="47">
        <v>2.83</v>
      </c>
      <c r="L17" s="46">
        <f t="shared" si="2"/>
        <v>12</v>
      </c>
      <c r="M17" s="46">
        <f t="shared" si="3"/>
        <v>1</v>
      </c>
      <c r="N17">
        <f t="shared" si="4"/>
        <v>16</v>
      </c>
      <c r="O17" s="46">
        <f t="shared" si="5"/>
        <v>5</v>
      </c>
      <c r="P17" t="s">
        <v>87</v>
      </c>
    </row>
    <row r="18" spans="1:16" ht="16" thickBot="1" x14ac:dyDescent="0.25">
      <c r="A18" s="40"/>
      <c r="B18" s="13" t="s">
        <v>27</v>
      </c>
      <c r="C18" s="9" t="s">
        <v>28</v>
      </c>
      <c r="D18" s="6">
        <v>14.24</v>
      </c>
      <c r="E18" s="29">
        <v>-15.41</v>
      </c>
      <c r="F18" s="32" t="str">
        <f t="shared" si="0"/>
        <v>Kaffrine</v>
      </c>
      <c r="G18" s="33" t="s">
        <v>27</v>
      </c>
      <c r="H18" s="32" t="str">
        <f t="shared" si="1"/>
        <v>Kaffrine</v>
      </c>
      <c r="I18" s="47">
        <v>14.24</v>
      </c>
      <c r="J18" s="47">
        <v>-15.41</v>
      </c>
      <c r="L18" s="46">
        <f t="shared" si="2"/>
        <v>12</v>
      </c>
      <c r="M18" s="46">
        <f t="shared" si="3"/>
        <v>-17</v>
      </c>
      <c r="N18">
        <f t="shared" si="4"/>
        <v>16</v>
      </c>
      <c r="O18" s="46">
        <f t="shared" si="5"/>
        <v>-13</v>
      </c>
      <c r="P18" t="s">
        <v>88</v>
      </c>
    </row>
    <row r="19" spans="1:16" ht="16" thickBot="1" x14ac:dyDescent="0.25">
      <c r="A19" s="36" t="s">
        <v>29</v>
      </c>
      <c r="B19" s="44" t="s">
        <v>30</v>
      </c>
      <c r="C19" s="14" t="s">
        <v>31</v>
      </c>
      <c r="D19" s="6">
        <v>22.59</v>
      </c>
      <c r="E19" s="29">
        <v>90.02</v>
      </c>
      <c r="F19" s="32" t="str">
        <f t="shared" si="0"/>
        <v>Barisal</v>
      </c>
      <c r="G19" s="32" t="s">
        <v>30</v>
      </c>
      <c r="H19" s="32" t="str">
        <f t="shared" si="1"/>
        <v>Barisal</v>
      </c>
      <c r="I19" s="47">
        <v>22.59</v>
      </c>
      <c r="J19" s="47">
        <v>90.02</v>
      </c>
      <c r="L19" s="46">
        <f t="shared" si="2"/>
        <v>21</v>
      </c>
      <c r="M19" s="46">
        <f t="shared" si="3"/>
        <v>88</v>
      </c>
      <c r="N19">
        <f t="shared" si="4"/>
        <v>25</v>
      </c>
      <c r="O19" s="46">
        <f t="shared" si="5"/>
        <v>92</v>
      </c>
      <c r="P19" t="s">
        <v>89</v>
      </c>
    </row>
    <row r="20" spans="1:16" ht="16" thickBot="1" x14ac:dyDescent="0.25">
      <c r="A20" s="37"/>
      <c r="B20" s="43"/>
      <c r="C20" s="27" t="s">
        <v>32</v>
      </c>
      <c r="D20" s="6">
        <v>25.07</v>
      </c>
      <c r="E20" s="29">
        <v>91.41</v>
      </c>
      <c r="F20" s="32" t="str">
        <f t="shared" si="0"/>
        <v>Sylhet</v>
      </c>
      <c r="G20" s="32" t="s">
        <v>30</v>
      </c>
      <c r="H20" s="32" t="str">
        <f t="shared" si="1"/>
        <v>Sylhet</v>
      </c>
      <c r="I20" s="47">
        <v>25.07</v>
      </c>
      <c r="J20" s="47">
        <v>91.41</v>
      </c>
      <c r="L20" s="46">
        <f t="shared" si="2"/>
        <v>23</v>
      </c>
      <c r="M20" s="46">
        <f t="shared" si="3"/>
        <v>89</v>
      </c>
      <c r="N20">
        <f t="shared" si="4"/>
        <v>27</v>
      </c>
      <c r="O20" s="46">
        <f t="shared" si="5"/>
        <v>93</v>
      </c>
      <c r="P20" t="s">
        <v>89</v>
      </c>
    </row>
    <row r="21" spans="1:16" ht="16" thickBot="1" x14ac:dyDescent="0.25">
      <c r="A21" s="37"/>
      <c r="B21" s="45"/>
      <c r="C21" s="15" t="s">
        <v>33</v>
      </c>
      <c r="D21" s="6">
        <v>22.51</v>
      </c>
      <c r="E21" s="29">
        <v>89.86</v>
      </c>
      <c r="F21" s="32" t="str">
        <f t="shared" si="0"/>
        <v>Khulna</v>
      </c>
      <c r="G21" s="32" t="s">
        <v>30</v>
      </c>
      <c r="H21" s="32" t="str">
        <f t="shared" si="1"/>
        <v>Khulna</v>
      </c>
      <c r="I21" s="47">
        <v>22.51</v>
      </c>
      <c r="J21" s="47">
        <v>89.86</v>
      </c>
      <c r="L21" s="46">
        <f t="shared" si="2"/>
        <v>21</v>
      </c>
      <c r="M21" s="46">
        <f t="shared" si="3"/>
        <v>88</v>
      </c>
      <c r="N21">
        <f t="shared" si="4"/>
        <v>25</v>
      </c>
      <c r="O21" s="46">
        <f t="shared" si="5"/>
        <v>92</v>
      </c>
      <c r="P21" t="s">
        <v>89</v>
      </c>
    </row>
    <row r="22" spans="1:16" ht="16" thickBot="1" x14ac:dyDescent="0.25">
      <c r="A22" s="37"/>
      <c r="B22" s="41" t="s">
        <v>34</v>
      </c>
      <c r="C22" s="7" t="s">
        <v>35</v>
      </c>
      <c r="D22" s="6">
        <v>29.8</v>
      </c>
      <c r="E22" s="29">
        <v>76.94</v>
      </c>
      <c r="F22" s="32" t="str">
        <f t="shared" si="0"/>
        <v>Haryana</v>
      </c>
      <c r="G22" s="32" t="s">
        <v>34</v>
      </c>
      <c r="H22" s="32" t="str">
        <f t="shared" si="1"/>
        <v>Haryana</v>
      </c>
      <c r="I22" s="47">
        <v>29.8</v>
      </c>
      <c r="J22" s="47">
        <v>76.94</v>
      </c>
      <c r="L22" s="46">
        <f t="shared" si="2"/>
        <v>28</v>
      </c>
      <c r="M22" s="46">
        <f t="shared" si="3"/>
        <v>75</v>
      </c>
      <c r="N22">
        <f t="shared" si="4"/>
        <v>32</v>
      </c>
      <c r="O22" s="46">
        <f t="shared" si="5"/>
        <v>79</v>
      </c>
      <c r="P22" t="s">
        <v>90</v>
      </c>
    </row>
    <row r="23" spans="1:16" ht="16" thickBot="1" x14ac:dyDescent="0.25">
      <c r="A23" s="37"/>
      <c r="B23" s="43"/>
      <c r="C23" s="18" t="s">
        <v>36</v>
      </c>
      <c r="D23" s="6">
        <v>25.76</v>
      </c>
      <c r="E23" s="29">
        <v>85.34</v>
      </c>
      <c r="F23" s="32" t="str">
        <f t="shared" si="0"/>
        <v>Bihar</v>
      </c>
      <c r="G23" s="32" t="s">
        <v>34</v>
      </c>
      <c r="H23" s="32" t="str">
        <f t="shared" si="1"/>
        <v>Bihar</v>
      </c>
      <c r="I23" s="47">
        <v>25.76</v>
      </c>
      <c r="J23" s="47">
        <v>85.34</v>
      </c>
      <c r="L23" s="46">
        <f t="shared" si="2"/>
        <v>24</v>
      </c>
      <c r="M23" s="46">
        <f t="shared" si="3"/>
        <v>83</v>
      </c>
      <c r="N23">
        <f t="shared" si="4"/>
        <v>28</v>
      </c>
      <c r="O23" s="46">
        <f t="shared" si="5"/>
        <v>87</v>
      </c>
      <c r="P23" t="s">
        <v>90</v>
      </c>
    </row>
    <row r="24" spans="1:16" ht="16" thickBot="1" x14ac:dyDescent="0.25">
      <c r="A24" s="37"/>
      <c r="B24" s="43"/>
      <c r="C24" s="21" t="s">
        <v>37</v>
      </c>
      <c r="D24" s="6">
        <v>30.82</v>
      </c>
      <c r="E24" s="29">
        <v>76.05</v>
      </c>
      <c r="F24" s="32" t="str">
        <f t="shared" si="0"/>
        <v>Punjab</v>
      </c>
      <c r="G24" s="32" t="s">
        <v>34</v>
      </c>
      <c r="H24" s="32" t="str">
        <f t="shared" si="1"/>
        <v>Punjab</v>
      </c>
      <c r="I24" s="47">
        <v>30.82</v>
      </c>
      <c r="J24" s="47">
        <v>76.05</v>
      </c>
      <c r="L24" s="46">
        <f t="shared" si="2"/>
        <v>29</v>
      </c>
      <c r="M24" s="46">
        <f t="shared" si="3"/>
        <v>74</v>
      </c>
      <c r="N24">
        <f t="shared" si="4"/>
        <v>33</v>
      </c>
      <c r="O24" s="46">
        <f t="shared" si="5"/>
        <v>78</v>
      </c>
      <c r="P24" t="s">
        <v>90</v>
      </c>
    </row>
    <row r="25" spans="1:16" ht="16" thickBot="1" x14ac:dyDescent="0.25">
      <c r="A25" s="37"/>
      <c r="B25" s="43"/>
      <c r="C25" s="16" t="s">
        <v>38</v>
      </c>
      <c r="D25" s="6">
        <v>14.69</v>
      </c>
      <c r="E25" s="29">
        <v>77.59</v>
      </c>
      <c r="F25" s="32" t="str">
        <f t="shared" si="0"/>
        <v>Andra Pradesh</v>
      </c>
      <c r="G25" s="32" t="s">
        <v>34</v>
      </c>
      <c r="H25" s="32" t="str">
        <f t="shared" si="1"/>
        <v>Andra Pradesh</v>
      </c>
      <c r="I25" s="47">
        <v>14.69</v>
      </c>
      <c r="J25" s="47">
        <v>77.59</v>
      </c>
      <c r="L25" s="46">
        <f t="shared" si="2"/>
        <v>13</v>
      </c>
      <c r="M25" s="46">
        <f t="shared" si="3"/>
        <v>76</v>
      </c>
      <c r="N25">
        <f t="shared" si="4"/>
        <v>17</v>
      </c>
      <c r="O25" s="46">
        <f t="shared" si="5"/>
        <v>80</v>
      </c>
      <c r="P25" t="s">
        <v>90</v>
      </c>
    </row>
    <row r="26" spans="1:16" ht="16" thickBot="1" x14ac:dyDescent="0.25">
      <c r="A26" s="37"/>
      <c r="B26" s="45"/>
      <c r="C26" s="5" t="s">
        <v>39</v>
      </c>
      <c r="D26" s="6">
        <v>16.829999999999998</v>
      </c>
      <c r="E26" s="29">
        <v>75.709999999999994</v>
      </c>
      <c r="F26" s="32" t="str">
        <f t="shared" si="0"/>
        <v>Karnataka</v>
      </c>
      <c r="G26" s="32" t="s">
        <v>34</v>
      </c>
      <c r="H26" s="32" t="str">
        <f t="shared" si="1"/>
        <v>Karnataka</v>
      </c>
      <c r="I26" s="47">
        <v>16.829999999999998</v>
      </c>
      <c r="J26" s="47">
        <v>75.709999999999994</v>
      </c>
      <c r="L26" s="46">
        <f t="shared" si="2"/>
        <v>15</v>
      </c>
      <c r="M26" s="46">
        <f t="shared" si="3"/>
        <v>74</v>
      </c>
      <c r="N26">
        <f t="shared" si="4"/>
        <v>19</v>
      </c>
      <c r="O26" s="46">
        <f t="shared" si="5"/>
        <v>78</v>
      </c>
      <c r="P26" t="s">
        <v>90</v>
      </c>
    </row>
    <row r="27" spans="1:16" ht="16" thickBot="1" x14ac:dyDescent="0.25">
      <c r="A27" s="37"/>
      <c r="B27" s="41" t="s">
        <v>40</v>
      </c>
      <c r="C27" s="3" t="s">
        <v>41</v>
      </c>
      <c r="D27" s="6">
        <v>27.54</v>
      </c>
      <c r="E27" s="29">
        <v>83.45</v>
      </c>
      <c r="F27" s="32" t="str">
        <f t="shared" si="0"/>
        <v>Rupandehi</v>
      </c>
      <c r="G27" s="32" t="s">
        <v>40</v>
      </c>
      <c r="H27" s="32" t="str">
        <f t="shared" si="1"/>
        <v>Rupandehi</v>
      </c>
      <c r="I27" s="47">
        <v>27.54</v>
      </c>
      <c r="J27" s="47">
        <v>83.45</v>
      </c>
      <c r="L27" s="46">
        <f t="shared" si="2"/>
        <v>26</v>
      </c>
      <c r="M27" s="46">
        <f t="shared" si="3"/>
        <v>81</v>
      </c>
      <c r="N27">
        <f t="shared" si="4"/>
        <v>30</v>
      </c>
      <c r="O27" s="46">
        <f t="shared" si="5"/>
        <v>85</v>
      </c>
      <c r="P27" t="s">
        <v>91</v>
      </c>
    </row>
    <row r="28" spans="1:16" ht="16" thickBot="1" x14ac:dyDescent="0.25">
      <c r="A28" s="37"/>
      <c r="B28" s="43"/>
      <c r="C28" s="21" t="s">
        <v>42</v>
      </c>
      <c r="D28" s="6">
        <v>26.88</v>
      </c>
      <c r="E28" s="29">
        <v>85.81</v>
      </c>
      <c r="F28" s="32" t="str">
        <f t="shared" si="0"/>
        <v>Mahotari</v>
      </c>
      <c r="G28" s="32" t="s">
        <v>40</v>
      </c>
      <c r="H28" s="32" t="str">
        <f t="shared" si="1"/>
        <v>Mahotari</v>
      </c>
      <c r="I28" s="47">
        <v>26.88</v>
      </c>
      <c r="J28" s="47">
        <v>85.81</v>
      </c>
      <c r="L28" s="46">
        <f t="shared" si="2"/>
        <v>25</v>
      </c>
      <c r="M28" s="46">
        <f t="shared" si="3"/>
        <v>84</v>
      </c>
      <c r="N28">
        <f t="shared" si="4"/>
        <v>29</v>
      </c>
      <c r="O28" s="46">
        <f t="shared" si="5"/>
        <v>88</v>
      </c>
      <c r="P28" t="s">
        <v>91</v>
      </c>
    </row>
    <row r="29" spans="1:16" ht="16" thickBot="1" x14ac:dyDescent="0.25">
      <c r="A29" s="37"/>
      <c r="B29" s="43"/>
      <c r="C29" s="21" t="s">
        <v>43</v>
      </c>
      <c r="D29" s="6">
        <v>27.61</v>
      </c>
      <c r="E29" s="29">
        <v>84</v>
      </c>
      <c r="F29" s="32" t="str">
        <f t="shared" si="0"/>
        <v>Nawalparasi</v>
      </c>
      <c r="G29" s="32" t="s">
        <v>40</v>
      </c>
      <c r="H29" s="32" t="str">
        <f t="shared" si="1"/>
        <v>Nawalparasi</v>
      </c>
      <c r="I29" s="47">
        <v>27.61</v>
      </c>
      <c r="J29" s="47">
        <v>84</v>
      </c>
      <c r="L29" s="46">
        <f t="shared" si="2"/>
        <v>26</v>
      </c>
      <c r="M29" s="46">
        <f t="shared" si="3"/>
        <v>82</v>
      </c>
      <c r="N29">
        <f t="shared" si="4"/>
        <v>30</v>
      </c>
      <c r="O29" s="46">
        <f t="shared" si="5"/>
        <v>86</v>
      </c>
      <c r="P29" t="s">
        <v>91</v>
      </c>
    </row>
    <row r="30" spans="1:16" ht="16" thickBot="1" x14ac:dyDescent="0.25">
      <c r="A30" s="37"/>
      <c r="B30" s="43"/>
      <c r="C30" s="21" t="s">
        <v>44</v>
      </c>
      <c r="D30" s="6">
        <v>27.97</v>
      </c>
      <c r="E30" s="29">
        <v>82.41</v>
      </c>
      <c r="F30" s="32" t="str">
        <f t="shared" si="0"/>
        <v>Dang</v>
      </c>
      <c r="G30" s="32" t="s">
        <v>40</v>
      </c>
      <c r="H30" s="32" t="str">
        <f t="shared" si="1"/>
        <v>Dang</v>
      </c>
      <c r="I30" s="47">
        <v>27.97</v>
      </c>
      <c r="J30" s="47">
        <v>82.41</v>
      </c>
      <c r="L30" s="46">
        <f t="shared" si="2"/>
        <v>26</v>
      </c>
      <c r="M30" s="46">
        <f t="shared" si="3"/>
        <v>80</v>
      </c>
      <c r="N30">
        <f t="shared" si="4"/>
        <v>30</v>
      </c>
      <c r="O30" s="46">
        <f t="shared" si="5"/>
        <v>84</v>
      </c>
      <c r="P30" t="s">
        <v>91</v>
      </c>
    </row>
    <row r="31" spans="1:16" ht="16" thickBot="1" x14ac:dyDescent="0.25">
      <c r="A31" s="37"/>
      <c r="B31" s="43"/>
      <c r="C31" s="21" t="s">
        <v>45</v>
      </c>
      <c r="D31" s="6">
        <v>28.37</v>
      </c>
      <c r="E31" s="29">
        <v>81.41</v>
      </c>
      <c r="F31" s="32" t="str">
        <f t="shared" si="0"/>
        <v>Bardiya</v>
      </c>
      <c r="G31" s="32" t="s">
        <v>40</v>
      </c>
      <c r="H31" s="32" t="str">
        <f t="shared" si="1"/>
        <v>Bardiya</v>
      </c>
      <c r="I31" s="47">
        <v>28.37</v>
      </c>
      <c r="J31" s="47">
        <v>81.41</v>
      </c>
      <c r="L31" s="46">
        <f t="shared" si="2"/>
        <v>26</v>
      </c>
      <c r="M31" s="46">
        <f t="shared" si="3"/>
        <v>79</v>
      </c>
      <c r="N31">
        <f t="shared" si="4"/>
        <v>30</v>
      </c>
      <c r="O31" s="46">
        <f t="shared" si="5"/>
        <v>83</v>
      </c>
      <c r="P31" t="s">
        <v>91</v>
      </c>
    </row>
    <row r="32" spans="1:16" ht="16" thickBot="1" x14ac:dyDescent="0.25">
      <c r="A32" s="40"/>
      <c r="B32" s="45"/>
      <c r="C32" s="16" t="s">
        <v>46</v>
      </c>
      <c r="D32" s="6">
        <v>27.84</v>
      </c>
      <c r="E32" s="29">
        <v>84.68</v>
      </c>
      <c r="F32" s="32" t="str">
        <f t="shared" si="0"/>
        <v>Gorkha</v>
      </c>
      <c r="G32" s="32" t="s">
        <v>40</v>
      </c>
      <c r="H32" s="32" t="str">
        <f t="shared" si="1"/>
        <v>Gorkha</v>
      </c>
      <c r="I32" s="47">
        <v>27.84</v>
      </c>
      <c r="J32" s="47">
        <v>84.68</v>
      </c>
      <c r="L32" s="46">
        <f t="shared" si="2"/>
        <v>26</v>
      </c>
      <c r="M32" s="46">
        <f t="shared" si="3"/>
        <v>83</v>
      </c>
      <c r="N32">
        <f t="shared" si="4"/>
        <v>30</v>
      </c>
      <c r="O32" s="46">
        <f t="shared" si="5"/>
        <v>87</v>
      </c>
      <c r="P32" t="s">
        <v>91</v>
      </c>
    </row>
    <row r="33" spans="1:16" ht="16" thickBot="1" x14ac:dyDescent="0.25">
      <c r="A33" s="36" t="s">
        <v>47</v>
      </c>
      <c r="B33" s="41" t="s">
        <v>48</v>
      </c>
      <c r="C33" s="3" t="s">
        <v>49</v>
      </c>
      <c r="D33" s="6">
        <v>21.78</v>
      </c>
      <c r="E33" s="29">
        <v>105.05</v>
      </c>
      <c r="F33" s="32" t="str">
        <f t="shared" si="0"/>
        <v>Ma</v>
      </c>
      <c r="G33" s="32" t="s">
        <v>48</v>
      </c>
      <c r="H33" s="32" t="str">
        <f t="shared" si="1"/>
        <v>Ma</v>
      </c>
      <c r="I33" s="47">
        <v>21.78</v>
      </c>
      <c r="J33" s="47">
        <v>105.05</v>
      </c>
      <c r="L33" s="46">
        <f t="shared" si="2"/>
        <v>20</v>
      </c>
      <c r="M33" s="46">
        <f t="shared" si="3"/>
        <v>103</v>
      </c>
      <c r="N33">
        <f t="shared" si="4"/>
        <v>24</v>
      </c>
      <c r="O33" s="46">
        <f t="shared" si="5"/>
        <v>107</v>
      </c>
      <c r="P33" t="s">
        <v>92</v>
      </c>
    </row>
    <row r="34" spans="1:16" ht="16" thickBot="1" x14ac:dyDescent="0.25">
      <c r="A34" s="37"/>
      <c r="B34" s="43"/>
      <c r="C34" s="21" t="s">
        <v>50</v>
      </c>
      <c r="D34" s="6">
        <v>18</v>
      </c>
      <c r="E34" s="29">
        <v>106.16</v>
      </c>
      <c r="F34" s="32" t="str">
        <f t="shared" si="0"/>
        <v>My Loi</v>
      </c>
      <c r="G34" s="32" t="s">
        <v>48</v>
      </c>
      <c r="H34" s="32" t="str">
        <f t="shared" si="1"/>
        <v>My Loi</v>
      </c>
      <c r="I34" s="47">
        <v>18</v>
      </c>
      <c r="J34" s="47">
        <v>106.16</v>
      </c>
      <c r="L34" s="46">
        <f t="shared" si="2"/>
        <v>16</v>
      </c>
      <c r="M34" s="46">
        <f t="shared" si="3"/>
        <v>104</v>
      </c>
      <c r="N34">
        <f t="shared" si="4"/>
        <v>20</v>
      </c>
      <c r="O34" s="46">
        <f t="shared" si="5"/>
        <v>108</v>
      </c>
      <c r="P34" t="s">
        <v>92</v>
      </c>
    </row>
    <row r="35" spans="1:16" ht="16" thickBot="1" x14ac:dyDescent="0.25">
      <c r="A35" s="37"/>
      <c r="B35" s="42"/>
      <c r="C35" s="16" t="s">
        <v>51</v>
      </c>
      <c r="D35" s="6">
        <v>9.3699999999999992</v>
      </c>
      <c r="E35" s="29">
        <v>105.67</v>
      </c>
      <c r="F35" s="32" t="str">
        <f t="shared" si="0"/>
        <v>Tra Hat</v>
      </c>
      <c r="G35" s="32" t="s">
        <v>48</v>
      </c>
      <c r="H35" s="32" t="str">
        <f t="shared" si="1"/>
        <v>Tra Hat</v>
      </c>
      <c r="I35" s="47">
        <v>9.3699999999999992</v>
      </c>
      <c r="J35" s="47">
        <v>105.67</v>
      </c>
      <c r="L35" s="46">
        <f t="shared" si="2"/>
        <v>7</v>
      </c>
      <c r="M35" s="46">
        <f t="shared" si="3"/>
        <v>104</v>
      </c>
      <c r="N35">
        <f t="shared" si="4"/>
        <v>11</v>
      </c>
      <c r="O35" s="46">
        <f t="shared" si="5"/>
        <v>108</v>
      </c>
      <c r="P35" t="s">
        <v>92</v>
      </c>
    </row>
    <row r="36" spans="1:16" ht="16" thickBot="1" x14ac:dyDescent="0.25">
      <c r="A36" s="37"/>
      <c r="B36" s="44" t="s">
        <v>52</v>
      </c>
      <c r="C36" s="21" t="s">
        <v>53</v>
      </c>
      <c r="D36" s="6">
        <v>18.350000000000001</v>
      </c>
      <c r="E36" s="29">
        <v>102.46</v>
      </c>
      <c r="F36" s="32" t="str">
        <f t="shared" si="0"/>
        <v>Ekxang</v>
      </c>
      <c r="G36" s="32" t="s">
        <v>52</v>
      </c>
      <c r="H36" s="32" t="str">
        <f t="shared" si="1"/>
        <v>Ekxang</v>
      </c>
      <c r="I36" s="47">
        <v>18.350000000000001</v>
      </c>
      <c r="J36" s="47">
        <v>102.46</v>
      </c>
      <c r="L36" s="46">
        <f t="shared" si="2"/>
        <v>16</v>
      </c>
      <c r="M36" s="46">
        <f t="shared" si="3"/>
        <v>100</v>
      </c>
      <c r="N36">
        <f t="shared" si="4"/>
        <v>20</v>
      </c>
      <c r="O36" s="46">
        <f t="shared" si="5"/>
        <v>104</v>
      </c>
      <c r="P36" t="s">
        <v>93</v>
      </c>
    </row>
    <row r="37" spans="1:16" ht="16" thickBot="1" x14ac:dyDescent="0.25">
      <c r="A37" s="37"/>
      <c r="B37" s="42"/>
      <c r="C37" s="5" t="s">
        <v>54</v>
      </c>
      <c r="D37" s="6">
        <v>16.54</v>
      </c>
      <c r="E37" s="29">
        <v>105.13</v>
      </c>
      <c r="F37" s="32" t="str">
        <f t="shared" si="0"/>
        <v>Pailom</v>
      </c>
      <c r="G37" s="32" t="s">
        <v>52</v>
      </c>
      <c r="H37" s="32" t="str">
        <f t="shared" si="1"/>
        <v>Pailom</v>
      </c>
      <c r="I37" s="47">
        <v>16.54</v>
      </c>
      <c r="J37" s="47">
        <v>105.13</v>
      </c>
      <c r="L37" s="46">
        <f t="shared" si="2"/>
        <v>15</v>
      </c>
      <c r="M37" s="46">
        <f t="shared" si="3"/>
        <v>103</v>
      </c>
      <c r="N37">
        <f t="shared" si="4"/>
        <v>19</v>
      </c>
      <c r="O37" s="46">
        <f t="shared" si="5"/>
        <v>107</v>
      </c>
      <c r="P37" t="s">
        <v>93</v>
      </c>
    </row>
    <row r="38" spans="1:16" ht="16" thickBot="1" x14ac:dyDescent="0.25">
      <c r="A38" s="37"/>
      <c r="B38" s="4" t="s">
        <v>55</v>
      </c>
      <c r="C38" s="3" t="s">
        <v>56</v>
      </c>
      <c r="D38" s="6">
        <v>13.18</v>
      </c>
      <c r="E38" s="29">
        <v>103.25</v>
      </c>
      <c r="F38" s="32" t="str">
        <f t="shared" si="0"/>
        <v>Rohal Suong</v>
      </c>
      <c r="G38" s="33" t="s">
        <v>55</v>
      </c>
      <c r="H38" s="32" t="str">
        <f t="shared" si="1"/>
        <v>Rohal Suong</v>
      </c>
      <c r="I38" s="47">
        <v>13.18</v>
      </c>
      <c r="J38" s="47">
        <v>103.25</v>
      </c>
      <c r="L38" s="46">
        <f t="shared" si="2"/>
        <v>11</v>
      </c>
      <c r="M38" s="46">
        <f t="shared" si="3"/>
        <v>101</v>
      </c>
      <c r="N38">
        <f t="shared" si="4"/>
        <v>15</v>
      </c>
      <c r="O38" s="46">
        <f t="shared" si="5"/>
        <v>105</v>
      </c>
      <c r="P38" t="s">
        <v>94</v>
      </c>
    </row>
    <row r="39" spans="1:16" ht="16" thickBot="1" x14ac:dyDescent="0.25">
      <c r="A39" s="38"/>
      <c r="B39" s="17" t="s">
        <v>57</v>
      </c>
      <c r="C39" s="18" t="s">
        <v>58</v>
      </c>
      <c r="D39" s="19">
        <v>13.9</v>
      </c>
      <c r="E39" s="30">
        <v>122.45</v>
      </c>
      <c r="F39" s="32" t="str">
        <f t="shared" si="0"/>
        <v>Guinayangan</v>
      </c>
      <c r="G39" s="33" t="s">
        <v>57</v>
      </c>
      <c r="H39" s="32" t="str">
        <f t="shared" si="1"/>
        <v>Guinayangan</v>
      </c>
      <c r="I39" s="47">
        <v>13.9</v>
      </c>
      <c r="J39" s="47">
        <v>122.45</v>
      </c>
      <c r="L39" s="46">
        <f t="shared" si="2"/>
        <v>12</v>
      </c>
      <c r="M39" s="46">
        <f t="shared" si="3"/>
        <v>120</v>
      </c>
      <c r="N39">
        <f t="shared" si="4"/>
        <v>16</v>
      </c>
      <c r="O39" s="46">
        <f t="shared" si="5"/>
        <v>124</v>
      </c>
      <c r="P39" t="s">
        <v>95</v>
      </c>
    </row>
    <row r="40" spans="1:16" ht="16" thickBot="1" x14ac:dyDescent="0.25">
      <c r="A40" s="39" t="s">
        <v>59</v>
      </c>
      <c r="B40" s="20" t="s">
        <v>60</v>
      </c>
      <c r="C40" s="21" t="s">
        <v>61</v>
      </c>
      <c r="D40" s="22">
        <v>2.57</v>
      </c>
      <c r="E40" s="31">
        <v>-76.62</v>
      </c>
      <c r="F40" s="32" t="str">
        <f t="shared" si="0"/>
        <v>Cauca</v>
      </c>
      <c r="G40" s="33" t="s">
        <v>60</v>
      </c>
      <c r="H40" s="32" t="str">
        <f t="shared" si="1"/>
        <v>Cauca</v>
      </c>
      <c r="I40" s="47">
        <v>2.57</v>
      </c>
      <c r="J40" s="47">
        <v>-76.62</v>
      </c>
      <c r="L40" s="46">
        <f t="shared" si="2"/>
        <v>1</v>
      </c>
      <c r="M40" s="46">
        <f t="shared" si="3"/>
        <v>-79</v>
      </c>
      <c r="N40">
        <f t="shared" si="4"/>
        <v>5</v>
      </c>
      <c r="O40" s="46">
        <f t="shared" si="5"/>
        <v>-75</v>
      </c>
      <c r="P40" t="s">
        <v>96</v>
      </c>
    </row>
    <row r="41" spans="1:16" ht="16" thickBot="1" x14ac:dyDescent="0.25">
      <c r="A41" s="37"/>
      <c r="B41" s="4" t="s">
        <v>62</v>
      </c>
      <c r="C41" s="3" t="s">
        <v>63</v>
      </c>
      <c r="D41" s="6">
        <v>14.99</v>
      </c>
      <c r="E41" s="29">
        <v>-89.2</v>
      </c>
      <c r="F41" s="32" t="str">
        <f t="shared" si="0"/>
        <v>Santa Rita</v>
      </c>
      <c r="G41" s="33" t="s">
        <v>62</v>
      </c>
      <c r="H41" s="32" t="str">
        <f t="shared" si="1"/>
        <v>Santa Rita</v>
      </c>
      <c r="I41" s="47">
        <v>14.99</v>
      </c>
      <c r="J41" s="47">
        <v>-89.2</v>
      </c>
      <c r="L41" s="46">
        <f t="shared" si="2"/>
        <v>13</v>
      </c>
      <c r="M41" s="46">
        <f t="shared" si="3"/>
        <v>-91</v>
      </c>
      <c r="N41">
        <f t="shared" si="4"/>
        <v>17</v>
      </c>
      <c r="O41" s="46">
        <f t="shared" si="5"/>
        <v>-87</v>
      </c>
      <c r="P41" t="s">
        <v>97</v>
      </c>
    </row>
    <row r="42" spans="1:16" ht="16" thickBot="1" x14ac:dyDescent="0.25">
      <c r="A42" s="37"/>
      <c r="B42" s="23" t="s">
        <v>64</v>
      </c>
      <c r="C42" s="24" t="s">
        <v>65</v>
      </c>
      <c r="D42" s="6">
        <v>14.75</v>
      </c>
      <c r="E42" s="29">
        <v>-89.41</v>
      </c>
      <c r="F42" s="32" t="str">
        <f t="shared" si="0"/>
        <v>Olopa</v>
      </c>
      <c r="G42" s="33" t="s">
        <v>64</v>
      </c>
      <c r="H42" s="32" t="str">
        <f t="shared" si="1"/>
        <v>Olopa</v>
      </c>
      <c r="I42" s="47">
        <v>14.75</v>
      </c>
      <c r="J42" s="47">
        <v>-89.41</v>
      </c>
      <c r="L42" s="46">
        <f t="shared" si="2"/>
        <v>13</v>
      </c>
      <c r="M42" s="46">
        <f t="shared" si="3"/>
        <v>-91</v>
      </c>
      <c r="N42">
        <f t="shared" si="4"/>
        <v>17</v>
      </c>
      <c r="O42" s="46">
        <f t="shared" si="5"/>
        <v>-87</v>
      </c>
      <c r="P42" t="s">
        <v>98</v>
      </c>
    </row>
    <row r="43" spans="1:16" ht="16" thickBot="1" x14ac:dyDescent="0.25">
      <c r="A43" s="40"/>
      <c r="B43" s="20" t="s">
        <v>66</v>
      </c>
      <c r="C43" s="21" t="s">
        <v>67</v>
      </c>
      <c r="D43" s="6">
        <v>13.01</v>
      </c>
      <c r="E43" s="29">
        <v>-85.68</v>
      </c>
      <c r="F43" s="32" t="str">
        <f t="shared" si="0"/>
        <v>El Tuma la Dalia</v>
      </c>
      <c r="G43" s="33" t="s">
        <v>66</v>
      </c>
      <c r="H43" s="32" t="str">
        <f t="shared" si="1"/>
        <v>El Tuma la Dalia</v>
      </c>
      <c r="I43" s="47">
        <v>13.01</v>
      </c>
      <c r="J43" s="47">
        <v>-85.68</v>
      </c>
      <c r="L43" s="46">
        <f t="shared" si="2"/>
        <v>11</v>
      </c>
      <c r="M43" s="46">
        <f t="shared" si="3"/>
        <v>-88</v>
      </c>
      <c r="N43">
        <f t="shared" si="4"/>
        <v>15</v>
      </c>
      <c r="O43" s="46">
        <f t="shared" si="5"/>
        <v>-84</v>
      </c>
      <c r="P43" t="s">
        <v>99</v>
      </c>
    </row>
    <row r="44" spans="1:16" x14ac:dyDescent="0.2">
      <c r="A44" s="25"/>
    </row>
    <row r="45" spans="1:16" x14ac:dyDescent="0.2">
      <c r="A45" t="s">
        <v>79</v>
      </c>
      <c r="B45">
        <v>2</v>
      </c>
    </row>
    <row r="46" spans="1:16" x14ac:dyDescent="0.2">
      <c r="A46" s="25"/>
    </row>
    <row r="47" spans="1:16" x14ac:dyDescent="0.2">
      <c r="A47" s="25"/>
    </row>
    <row r="49" spans="1:1" x14ac:dyDescent="0.2">
      <c r="A49" s="25"/>
    </row>
    <row r="50" spans="1:1" x14ac:dyDescent="0.2">
      <c r="A50" s="25"/>
    </row>
    <row r="52" spans="1:1" x14ac:dyDescent="0.2">
      <c r="A52" s="25"/>
    </row>
    <row r="53" spans="1:1" x14ac:dyDescent="0.2">
      <c r="A53" s="25"/>
    </row>
  </sheetData>
  <mergeCells count="15">
    <mergeCell ref="A6:A7"/>
    <mergeCell ref="B6:B7"/>
    <mergeCell ref="C6:C7"/>
    <mergeCell ref="A33:A39"/>
    <mergeCell ref="A40:A43"/>
    <mergeCell ref="B10:B11"/>
    <mergeCell ref="B33:B35"/>
    <mergeCell ref="B36:B37"/>
    <mergeCell ref="A8:A13"/>
    <mergeCell ref="B8:B9"/>
    <mergeCell ref="A14:A18"/>
    <mergeCell ref="A19:A32"/>
    <mergeCell ref="B19:B21"/>
    <mergeCell ref="B22:B26"/>
    <mergeCell ref="B27:B3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Bonilla-Findji, Osana (CIAT-CCAFS)</dc:creator>
  <cp:lastModifiedBy>Gerald Nelson</cp:lastModifiedBy>
  <dcterms:created xsi:type="dcterms:W3CDTF">2020-07-28T15:19:26Z</dcterms:created>
  <dcterms:modified xsi:type="dcterms:W3CDTF">2020-09-02T14:50:40Z</dcterms:modified>
</cp:coreProperties>
</file>