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uditorio\Downloads\"/>
    </mc:Choice>
  </mc:AlternateContent>
  <bookViews>
    <workbookView xWindow="0" yWindow="0" windowWidth="20490" windowHeight="7620"/>
  </bookViews>
  <sheets>
    <sheet name="Enero" sheetId="7" r:id="rId1"/>
  </sheets>
  <definedNames>
    <definedName name="IVA">Enero!$M$1:$M$8</definedName>
    <definedName name="lista1">#REF!</definedName>
  </definedNames>
  <calcPr calcId="162913"/>
</workbook>
</file>

<file path=xl/calcChain.xml><?xml version="1.0" encoding="utf-8"?>
<calcChain xmlns="http://schemas.openxmlformats.org/spreadsheetml/2006/main">
  <c r="N12" i="7" l="1"/>
  <c r="N13" i="7"/>
  <c r="N14" i="7"/>
  <c r="N15" i="7"/>
  <c r="N16" i="7"/>
  <c r="N17" i="7"/>
  <c r="N18" i="7"/>
  <c r="N11" i="7"/>
  <c r="G11" i="7" l="1"/>
  <c r="H12" i="7"/>
  <c r="H13" i="7"/>
  <c r="H14" i="7"/>
  <c r="H15" i="7"/>
  <c r="H16" i="7"/>
  <c r="I16" i="7" s="1"/>
  <c r="H17" i="7"/>
  <c r="G12" i="7"/>
  <c r="G18" i="7" s="1"/>
  <c r="G13" i="7"/>
  <c r="G14" i="7"/>
  <c r="G15" i="7"/>
  <c r="G16" i="7"/>
  <c r="G17" i="7"/>
  <c r="H11" i="7"/>
  <c r="I11" i="7" s="1"/>
  <c r="B18" i="7"/>
  <c r="C18" i="7"/>
  <c r="F18" i="7" s="1"/>
  <c r="D18" i="7"/>
  <c r="E18" i="7"/>
  <c r="F11" i="7"/>
  <c r="F12" i="7"/>
  <c r="F13" i="7"/>
  <c r="F14" i="7"/>
  <c r="F15" i="7"/>
  <c r="F16" i="7"/>
  <c r="F17" i="7"/>
  <c r="H18" i="7" l="1"/>
  <c r="I18" i="7" s="1"/>
  <c r="K13" i="7" s="1"/>
  <c r="L13" i="7"/>
  <c r="L17" i="7"/>
  <c r="L12" i="7"/>
  <c r="L14" i="7"/>
  <c r="L18" i="7"/>
  <c r="L15" i="7"/>
  <c r="L11" i="7"/>
  <c r="L16" i="7"/>
  <c r="I15" i="7"/>
  <c r="K15" i="7" s="1"/>
  <c r="I14" i="7"/>
  <c r="J14" i="7" s="1"/>
  <c r="I13" i="7"/>
  <c r="I17" i="7"/>
  <c r="J17" i="7" s="1"/>
  <c r="I12" i="7"/>
  <c r="K12" i="7" s="1"/>
  <c r="J11" i="7"/>
  <c r="J16" i="7"/>
  <c r="K11" i="7"/>
  <c r="J13" i="7"/>
  <c r="K16" i="7"/>
  <c r="J18" i="7" l="1"/>
  <c r="K17" i="7"/>
  <c r="J15" i="7"/>
  <c r="K14" i="7"/>
  <c r="J12" i="7"/>
  <c r="K18" i="7" l="1"/>
</calcChain>
</file>

<file path=xl/comments1.xml><?xml version="1.0" encoding="utf-8"?>
<comments xmlns="http://schemas.openxmlformats.org/spreadsheetml/2006/main">
  <authors>
    <author>sala 13</author>
    <author>pelucafo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validar con lista desplegable con los siguientes valores:
20%,21%,22,5%,23%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0" authorId="1" shapeId="0">
      <text>
        <r>
          <rPr>
            <b/>
            <sz val="8"/>
            <color indexed="81"/>
            <rFont val="Tahoma"/>
            <family val="2"/>
          </rPr>
          <t>hallar la variable reletiva del valor neto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<sst xmlns="http://schemas.openxmlformats.org/spreadsheetml/2006/main" count="34" uniqueCount="28">
  <si>
    <t>TOTALES</t>
  </si>
  <si>
    <t>VENTAS</t>
  </si>
  <si>
    <t>TOTAL</t>
  </si>
  <si>
    <t>IVA</t>
  </si>
  <si>
    <t>COMISION</t>
  </si>
  <si>
    <t>PRECIO
VENTA</t>
  </si>
  <si>
    <t>TIPO DE AUTO</t>
  </si>
  <si>
    <t>VENDEDOR</t>
  </si>
  <si>
    <t>NETO</t>
  </si>
  <si>
    <t>%</t>
  </si>
  <si>
    <t>LUIS BELTRAN</t>
  </si>
  <si>
    <t>CARLOS ARDILA</t>
  </si>
  <si>
    <t>ARLETH MORENO</t>
  </si>
  <si>
    <t>CAROL BERNAL</t>
  </si>
  <si>
    <t>LUIS GARCIA</t>
  </si>
  <si>
    <t>FABIO HERRERA</t>
  </si>
  <si>
    <t>MARIO DIAZ</t>
  </si>
  <si>
    <t>Mazda</t>
  </si>
  <si>
    <t>Chevrolet</t>
  </si>
  <si>
    <t>Renault</t>
  </si>
  <si>
    <t>Ford</t>
  </si>
  <si>
    <t>Comisión</t>
  </si>
  <si>
    <t>definitiva</t>
  </si>
  <si>
    <t xml:space="preserve">1. </t>
  </si>
  <si>
    <t>1. PORCENTAJE: VALOR DEL PRODUCTO/VALOR TOTAL DE TODOS LOS PRODUCTOS</t>
  </si>
  <si>
    <t>2. PARA GRAFICA CIRCULAR SE USAN SOLAMENTE UNA VARIABLE</t>
  </si>
  <si>
    <t>3. LAS GRAFICAS DE COMPARACION SE USAN BARRAS O LINEAS, NUNCA GRAFICA CIRCULAR</t>
  </si>
  <si>
    <t>4. GRAFICA CIRCULAR NO SE SELECCIONA EL TOTAL, EN LA DE BARRAS SI SE SELECCIÓNA EL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</si>
</sst>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[$€-2]* #,##0.00_);_([$€-2]* \(#,##0.00\);_([$€-2]* &quot;-&quot;??_)"/>
    <numFmt numFmtId="165" formatCode="0.0%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b/>
      <sz val="11"/>
      <name val="Arial"/>
      <family val="2"/>
    </font>
    <font>
      <sz val="11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6"/>
      <name val="Arial"/>
      <family val="2"/>
    </font>
    <font>
      <sz val="1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53">
    <xf numFmtId="0" fontId="0" fillId="0" borderId="0" xfId="0"/>
    <xf numFmtId="0" fontId="5" fillId="0" borderId="0" xfId="2" applyFont="1"/>
    <xf numFmtId="0" fontId="4" fillId="0" borderId="6" xfId="2" applyFont="1" applyBorder="1" applyAlignment="1">
      <alignment horizontal="center"/>
    </xf>
    <xf numFmtId="0" fontId="1" fillId="0" borderId="2" xfId="2" applyFont="1" applyBorder="1"/>
    <xf numFmtId="0" fontId="1" fillId="0" borderId="8" xfId="2" applyFont="1" applyBorder="1"/>
    <xf numFmtId="0" fontId="1" fillId="0" borderId="0" xfId="2" applyFont="1"/>
    <xf numFmtId="0" fontId="1" fillId="0" borderId="0" xfId="2"/>
    <xf numFmtId="0" fontId="1" fillId="0" borderId="10" xfId="2" applyFont="1" applyBorder="1"/>
    <xf numFmtId="0" fontId="1" fillId="0" borderId="12" xfId="2" applyFont="1" applyBorder="1"/>
    <xf numFmtId="0" fontId="1" fillId="0" borderId="0" xfId="2" applyFont="1" applyAlignment="1">
      <alignment horizontal="center" vertical="center"/>
    </xf>
    <xf numFmtId="0" fontId="1" fillId="0" borderId="0" xfId="2" applyAlignment="1">
      <alignment horizontal="center" vertical="center"/>
    </xf>
    <xf numFmtId="0" fontId="4" fillId="2" borderId="3" xfId="2" applyFont="1" applyFill="1" applyBorder="1" applyAlignment="1">
      <alignment horizontal="center" vertical="center"/>
    </xf>
    <xf numFmtId="0" fontId="4" fillId="2" borderId="4" xfId="2" applyFont="1" applyFill="1" applyBorder="1" applyAlignment="1">
      <alignment horizontal="center" vertical="center"/>
    </xf>
    <xf numFmtId="0" fontId="4" fillId="2" borderId="7" xfId="2" applyFont="1" applyFill="1" applyBorder="1" applyAlignment="1">
      <alignment horizontal="center" vertical="center"/>
    </xf>
    <xf numFmtId="0" fontId="4" fillId="2" borderId="5" xfId="2" applyFont="1" applyFill="1" applyBorder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1" fillId="0" borderId="13" xfId="2" applyFont="1" applyBorder="1"/>
    <xf numFmtId="0" fontId="1" fillId="0" borderId="16" xfId="2" applyFont="1" applyBorder="1"/>
    <xf numFmtId="0" fontId="2" fillId="3" borderId="17" xfId="2" applyFont="1" applyFill="1" applyBorder="1" applyAlignment="1">
      <alignment horizontal="center" vertical="center"/>
    </xf>
    <xf numFmtId="0" fontId="2" fillId="3" borderId="18" xfId="2" applyFont="1" applyFill="1" applyBorder="1" applyAlignment="1">
      <alignment horizontal="center" vertical="center"/>
    </xf>
    <xf numFmtId="0" fontId="1" fillId="4" borderId="0" xfId="2" applyFont="1" applyFill="1"/>
    <xf numFmtId="0" fontId="1" fillId="4" borderId="0" xfId="2" applyFill="1"/>
    <xf numFmtId="0" fontId="4" fillId="2" borderId="11" xfId="2" applyFont="1" applyFill="1" applyBorder="1" applyAlignment="1">
      <alignment horizontal="center" vertical="center"/>
    </xf>
    <xf numFmtId="0" fontId="1" fillId="5" borderId="2" xfId="2" applyFont="1" applyFill="1" applyBorder="1"/>
    <xf numFmtId="0" fontId="1" fillId="5" borderId="11" xfId="2" applyFont="1" applyFill="1" applyBorder="1"/>
    <xf numFmtId="0" fontId="1" fillId="5" borderId="1" xfId="2" applyFont="1" applyFill="1" applyBorder="1"/>
    <xf numFmtId="0" fontId="1" fillId="0" borderId="0" xfId="2" applyFont="1" applyBorder="1"/>
    <xf numFmtId="9" fontId="1" fillId="0" borderId="0" xfId="2" applyNumberFormat="1" applyFont="1" applyBorder="1"/>
    <xf numFmtId="0" fontId="4" fillId="6" borderId="0" xfId="2" applyFont="1" applyFill="1" applyBorder="1" applyAlignment="1">
      <alignment horizontal="left" vertical="center"/>
    </xf>
    <xf numFmtId="9" fontId="1" fillId="7" borderId="21" xfId="2" applyNumberFormat="1" applyFont="1" applyFill="1" applyBorder="1" applyAlignment="1">
      <alignment horizontal="center"/>
    </xf>
    <xf numFmtId="0" fontId="4" fillId="2" borderId="6" xfId="2" applyFont="1" applyFill="1" applyBorder="1" applyAlignment="1">
      <alignment horizontal="center" vertical="center"/>
    </xf>
    <xf numFmtId="0" fontId="4" fillId="2" borderId="22" xfId="2" applyFont="1" applyFill="1" applyBorder="1" applyAlignment="1">
      <alignment horizontal="center" vertical="center" wrapText="1"/>
    </xf>
    <xf numFmtId="0" fontId="4" fillId="2" borderId="23" xfId="2" applyFont="1" applyFill="1" applyBorder="1" applyAlignment="1">
      <alignment horizontal="center" vertical="center"/>
    </xf>
    <xf numFmtId="0" fontId="4" fillId="2" borderId="9" xfId="2" applyFont="1" applyFill="1" applyBorder="1" applyAlignment="1">
      <alignment horizontal="left" vertical="center"/>
    </xf>
    <xf numFmtId="9" fontId="1" fillId="7" borderId="7" xfId="2" applyNumberFormat="1" applyFont="1" applyFill="1" applyBorder="1" applyAlignment="1">
      <alignment horizontal="center"/>
    </xf>
    <xf numFmtId="0" fontId="1" fillId="0" borderId="24" xfId="2" applyFont="1" applyBorder="1"/>
    <xf numFmtId="9" fontId="5" fillId="0" borderId="0" xfId="2" applyNumberFormat="1" applyFont="1"/>
    <xf numFmtId="9" fontId="1" fillId="0" borderId="0" xfId="2" applyNumberFormat="1"/>
    <xf numFmtId="165" fontId="1" fillId="0" borderId="0" xfId="2" applyNumberFormat="1"/>
    <xf numFmtId="165" fontId="1" fillId="0" borderId="9" xfId="2" applyNumberFormat="1" applyFont="1" applyBorder="1"/>
    <xf numFmtId="0" fontId="1" fillId="0" borderId="14" xfId="2" applyNumberFormat="1" applyFont="1" applyBorder="1"/>
    <xf numFmtId="0" fontId="1" fillId="0" borderId="15" xfId="2" applyNumberFormat="1" applyFont="1" applyBorder="1"/>
    <xf numFmtId="0" fontId="1" fillId="0" borderId="0" xfId="2" applyNumberFormat="1" applyFont="1"/>
    <xf numFmtId="10" fontId="1" fillId="0" borderId="0" xfId="2" applyNumberFormat="1"/>
    <xf numFmtId="165" fontId="1" fillId="0" borderId="0" xfId="4" applyNumberFormat="1" applyFont="1"/>
    <xf numFmtId="165" fontId="1" fillId="0" borderId="15" xfId="4" applyNumberFormat="1" applyFont="1" applyBorder="1"/>
    <xf numFmtId="0" fontId="4" fillId="3" borderId="19" xfId="2" applyFont="1" applyFill="1" applyBorder="1" applyAlignment="1">
      <alignment horizontal="center" vertical="center"/>
    </xf>
    <xf numFmtId="0" fontId="4" fillId="3" borderId="0" xfId="2" applyFont="1" applyFill="1" applyBorder="1" applyAlignment="1">
      <alignment horizontal="center" vertical="center"/>
    </xf>
    <xf numFmtId="0" fontId="4" fillId="3" borderId="20" xfId="2" applyFont="1" applyFill="1" applyBorder="1" applyAlignment="1">
      <alignment horizontal="center" vertical="center"/>
    </xf>
    <xf numFmtId="9" fontId="1" fillId="0" borderId="0" xfId="4" applyFont="1"/>
    <xf numFmtId="9" fontId="1" fillId="0" borderId="0" xfId="4" applyNumberFormat="1" applyFont="1"/>
    <xf numFmtId="0" fontId="10" fillId="0" borderId="0" xfId="2" applyFont="1"/>
    <xf numFmtId="0" fontId="11" fillId="0" borderId="0" xfId="2" applyFont="1"/>
  </cellXfs>
  <cellStyles count="5">
    <cellStyle name="Euro" xfId="1"/>
    <cellStyle name="Normal" xfId="0" builtinId="0"/>
    <cellStyle name="Normal 2" xfId="2"/>
    <cellStyle name="Porcentaje" xfId="4" builtinId="5"/>
    <cellStyle name="Porcentual 2" xfId="3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Enero!$B$10</c:f>
              <c:strCache>
                <c:ptCount val="1"/>
                <c:pt idx="0">
                  <c:v>Mazda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8275-4D81-A62D-6FFAF7C214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8275-4D81-A62D-6FFAF7C214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8275-4D81-A62D-6FFAF7C214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8275-4D81-A62D-6FFAF7C2141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8275-4D81-A62D-6FFAF7C2141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8275-4D81-A62D-6FFAF7C2141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8275-4D81-A62D-6FFAF7C2141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275-4D81-A62D-6FFAF7C2141E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8275-4D81-A62D-6FFAF7C2141E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8275-4D81-A62D-6FFAF7C2141E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8275-4D81-A62D-6FFAF7C2141E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8275-4D81-A62D-6FFAF7C2141E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8275-4D81-A62D-6FFAF7C2141E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8275-4D81-A62D-6FFAF7C2141E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Enero!$A$11:$A$17</c:f>
              <c:strCache>
                <c:ptCount val="7"/>
                <c:pt idx="0">
                  <c:v>LUIS BELTRAN</c:v>
                </c:pt>
                <c:pt idx="1">
                  <c:v>CARLOS ARDILA</c:v>
                </c:pt>
                <c:pt idx="2">
                  <c:v>ARLETH MORENO</c:v>
                </c:pt>
                <c:pt idx="3">
                  <c:v>CAROL BERNAL</c:v>
                </c:pt>
                <c:pt idx="4">
                  <c:v>LUIS GARCIA</c:v>
                </c:pt>
                <c:pt idx="5">
                  <c:v>FABIO HERRERA</c:v>
                </c:pt>
                <c:pt idx="6">
                  <c:v>MARIO DIAZ</c:v>
                </c:pt>
              </c:strCache>
            </c:strRef>
          </c:cat>
          <c:val>
            <c:numRef>
              <c:f>Enero!$B$11:$B$17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8</c:v>
                </c:pt>
                <c:pt idx="4">
                  <c:v>2</c:v>
                </c:pt>
                <c:pt idx="5">
                  <c:v>7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75-4D81-A62D-6FFAF7C2141E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AUTOS MAZDA</a:t>
            </a:r>
          </a:p>
        </c:rich>
      </c:tx>
      <c:layout/>
      <c:overlay val="0"/>
      <c:spPr>
        <a:gradFill rotWithShape="1">
          <a:gsLst>
            <a:gs pos="0">
              <a:schemeClr val="accent6">
                <a:shade val="51000"/>
                <a:satMod val="130000"/>
              </a:schemeClr>
            </a:gs>
            <a:gs pos="80000">
              <a:schemeClr val="accent6">
                <a:shade val="93000"/>
                <a:satMod val="130000"/>
              </a:schemeClr>
            </a:gs>
            <a:gs pos="100000">
              <a:schemeClr val="accent6">
                <a:shade val="94000"/>
                <a:satMod val="135000"/>
              </a:schemeClr>
            </a:gs>
          </a:gsLst>
          <a:lin ang="16200000" scaled="0"/>
        </a:gradFill>
        <a:ln w="9525" cap="flat" cmpd="sng" algn="ctr">
          <a:solidFill>
            <a:schemeClr val="accent6">
              <a:shade val="95000"/>
              <a:satMod val="10500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30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6042203567536354E-2"/>
          <c:y val="0.20005825030990312"/>
          <c:w val="0.67553413100368465"/>
          <c:h val="0.74758419034938706"/>
        </c:manualLayout>
      </c:layout>
      <c:pie3DChart>
        <c:varyColors val="1"/>
        <c:ser>
          <c:idx val="0"/>
          <c:order val="0"/>
          <c:tx>
            <c:strRef>
              <c:f>Enero!$B$10</c:f>
              <c:strCache>
                <c:ptCount val="1"/>
                <c:pt idx="0">
                  <c:v>Mazda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explosion val="31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A9D-4B0D-9B5A-5A4540136C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1A9D-4B0D-9B5A-5A4540136CE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dLbl>
              <c:idx val="5"/>
              <c:layout>
                <c:manualLayout>
                  <c:x val="-8.4026246623650075E-2"/>
                  <c:y val="-0.1311923235847757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1A9D-4B0D-9B5A-5A4540136CEF}"/>
                </c:ext>
              </c:extLst>
            </c:dLbl>
            <c:numFmt formatCode="0.0%" sourceLinked="0"/>
            <c:spPr>
              <a:gradFill rotWithShape="1">
                <a:gsLst>
                  <a:gs pos="0">
                    <a:schemeClr val="dk1">
                      <a:shade val="51000"/>
                      <a:satMod val="130000"/>
                    </a:schemeClr>
                  </a:gs>
                  <a:gs pos="80000">
                    <a:schemeClr val="dk1">
                      <a:shade val="93000"/>
                      <a:satMod val="130000"/>
                    </a:schemeClr>
                  </a:gs>
                  <a:gs pos="100000">
                    <a:schemeClr val="dk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Enero!$A$11:$A$17</c:f>
              <c:strCache>
                <c:ptCount val="7"/>
                <c:pt idx="0">
                  <c:v>LUIS BELTRAN</c:v>
                </c:pt>
                <c:pt idx="1">
                  <c:v>CARLOS ARDILA</c:v>
                </c:pt>
                <c:pt idx="2">
                  <c:v>ARLETH MORENO</c:v>
                </c:pt>
                <c:pt idx="3">
                  <c:v>CAROL BERNAL</c:v>
                </c:pt>
                <c:pt idx="4">
                  <c:v>LUIS GARCIA</c:v>
                </c:pt>
                <c:pt idx="5">
                  <c:v>FABIO HERRERA</c:v>
                </c:pt>
                <c:pt idx="6">
                  <c:v>MARIO DIAZ</c:v>
                </c:pt>
              </c:strCache>
            </c:strRef>
          </c:cat>
          <c:val>
            <c:numRef>
              <c:f>Enero!$B$11:$B$17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8</c:v>
                </c:pt>
                <c:pt idx="4">
                  <c:v>2</c:v>
                </c:pt>
                <c:pt idx="5">
                  <c:v>7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9D-4B0D-9B5A-5A4540136CE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17578338577618"/>
          <c:y val="0.46064976355539239"/>
          <c:w val="0.23081984217694876"/>
          <c:h val="0.4887855240806207"/>
        </c:manualLayout>
      </c:layout>
      <c:overlay val="0"/>
      <c:spPr>
        <a:gradFill rotWithShape="1">
          <a:gsLst>
            <a:gs pos="0">
              <a:schemeClr val="accent5">
                <a:shade val="51000"/>
                <a:satMod val="130000"/>
              </a:schemeClr>
            </a:gs>
            <a:gs pos="80000">
              <a:schemeClr val="accent5">
                <a:shade val="93000"/>
                <a:satMod val="130000"/>
              </a:schemeClr>
            </a:gs>
            <a:gs pos="100000">
              <a:schemeClr val="accent5">
                <a:shade val="94000"/>
                <a:satMod val="135000"/>
              </a:schemeClr>
            </a:gs>
          </a:gsLst>
          <a:lin ang="16200000" scaled="0"/>
        </a:gradFill>
        <a:ln w="9525" cap="flat" cmpd="sng" algn="ctr">
          <a:solidFill>
            <a:schemeClr val="accent5">
              <a:shade val="95000"/>
              <a:satMod val="10500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accent1"/>
    </a:solidFill>
    <a:ln w="38100" cap="flat" cmpd="sng" algn="ctr">
      <a:solidFill>
        <a:schemeClr val="lt1"/>
      </a:solidFill>
      <a:prstDash val="solid"/>
      <a:round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lt1"/>
                </a:solidFill>
                <a:latin typeface="+mn-lt"/>
                <a:ea typeface="+mn-ea"/>
                <a:cs typeface="+mn-cs"/>
              </a:rPr>
              <a:t>VENTAS AUTOS CHEVROLET</a:t>
            </a:r>
            <a:endParaRPr lang="en-US"/>
          </a:p>
        </c:rich>
      </c:tx>
      <c:layout/>
      <c:overlay val="0"/>
      <c:spPr>
        <a:solidFill>
          <a:schemeClr val="accent6"/>
        </a:solidFill>
        <a:ln w="25400" cap="flat" cmpd="sng" algn="ctr">
          <a:solidFill>
            <a:schemeClr val="accent6">
              <a:shade val="50000"/>
            </a:schemeClr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5546458948228964E-2"/>
          <c:y val="0.19135529936498552"/>
          <c:w val="0.6992335620540634"/>
          <c:h val="0.77023967339660493"/>
        </c:manualLayout>
      </c:layout>
      <c:pie3DChart>
        <c:varyColors val="1"/>
        <c:ser>
          <c:idx val="0"/>
          <c:order val="0"/>
          <c:tx>
            <c:strRef>
              <c:f>Enero!$C$10</c:f>
              <c:strCache>
                <c:ptCount val="1"/>
                <c:pt idx="0">
                  <c:v>Chevrolet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A95-473D-B457-E05C0986A6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explosion val="26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4A95-473D-B457-E05C0986A6E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numFmt formatCode="0.00%" sourceLinked="0"/>
            <c:spPr>
              <a:solidFill>
                <a:schemeClr val="accent6"/>
              </a:solidFill>
              <a:ln w="25400" cap="flat" cmpd="sng" algn="ctr">
                <a:solidFill>
                  <a:schemeClr val="accent6">
                    <a:shade val="50000"/>
                  </a:schemeClr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Enero!$A$11:$A$17</c:f>
              <c:strCache>
                <c:ptCount val="7"/>
                <c:pt idx="0">
                  <c:v>LUIS BELTRAN</c:v>
                </c:pt>
                <c:pt idx="1">
                  <c:v>CARLOS ARDILA</c:v>
                </c:pt>
                <c:pt idx="2">
                  <c:v>ARLETH MORENO</c:v>
                </c:pt>
                <c:pt idx="3">
                  <c:v>CAROL BERNAL</c:v>
                </c:pt>
                <c:pt idx="4">
                  <c:v>LUIS GARCIA</c:v>
                </c:pt>
                <c:pt idx="5">
                  <c:v>FABIO HERRERA</c:v>
                </c:pt>
                <c:pt idx="6">
                  <c:v>MARIO DIAZ</c:v>
                </c:pt>
              </c:strCache>
            </c:strRef>
          </c:cat>
          <c:val>
            <c:numRef>
              <c:f>Enero!$C$11:$C$17</c:f>
              <c:numCache>
                <c:formatCode>General</c:formatCode>
                <c:ptCount val="7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2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95-473D-B457-E05C0986A6E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53630900853723"/>
          <c:y val="0.32187447870184993"/>
          <c:w val="0.18280649801032109"/>
          <c:h val="0.42206619712841553"/>
        </c:manualLayout>
      </c:layout>
      <c:overlay val="0"/>
      <c:spPr>
        <a:solidFill>
          <a:schemeClr val="lt1"/>
        </a:solidFill>
        <a:ln w="25400" cap="flat" cmpd="sng" algn="ctr">
          <a:solidFill>
            <a:schemeClr val="accent2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lt1"/>
                </a:solidFill>
                <a:latin typeface="+mn-lt"/>
                <a:ea typeface="+mn-ea"/>
                <a:cs typeface="+mn-cs"/>
              </a:rPr>
              <a:t>VENTAS AUTOS RENAULT</a:t>
            </a:r>
            <a:endParaRPr lang="en-US"/>
          </a:p>
        </c:rich>
      </c:tx>
      <c:layout/>
      <c:overlay val="0"/>
      <c:spPr>
        <a:solidFill>
          <a:schemeClr val="accent1"/>
        </a:solidFill>
        <a:ln w="25400" cap="flat" cmpd="sng" algn="ctr">
          <a:solidFill>
            <a:schemeClr val="accent1">
              <a:shade val="50000"/>
            </a:schemeClr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Enero!$D$10</c:f>
              <c:strCache>
                <c:ptCount val="1"/>
                <c:pt idx="0">
                  <c:v>Renault</c:v>
                </c:pt>
              </c:strCache>
            </c:strRef>
          </c:tx>
          <c:spPr>
            <a:solidFill>
              <a:schemeClr val="accent2"/>
            </a:solidFill>
            <a:ln w="25400" cap="flat" cmpd="sng" algn="ctr">
              <a:solidFill>
                <a:schemeClr val="accent2">
                  <a:shade val="50000"/>
                </a:schemeClr>
              </a:solidFill>
              <a:prstDash val="solid"/>
            </a:ln>
            <a:effectLst/>
            <a:sp3d contourW="25400">
              <a:contourClr>
                <a:schemeClr val="accent2">
                  <a:shade val="50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Enero!$A$11:$A$17</c:f>
              <c:strCache>
                <c:ptCount val="7"/>
                <c:pt idx="0">
                  <c:v>LUIS BELTRAN</c:v>
                </c:pt>
                <c:pt idx="1">
                  <c:v>CARLOS ARDILA</c:v>
                </c:pt>
                <c:pt idx="2">
                  <c:v>ARLETH MORENO</c:v>
                </c:pt>
                <c:pt idx="3">
                  <c:v>CAROL BERNAL</c:v>
                </c:pt>
                <c:pt idx="4">
                  <c:v>LUIS GARCIA</c:v>
                </c:pt>
                <c:pt idx="5">
                  <c:v>FABIO HERRERA</c:v>
                </c:pt>
                <c:pt idx="6">
                  <c:v>MARIO DIAZ</c:v>
                </c:pt>
              </c:strCache>
            </c:strRef>
          </c:cat>
          <c:val>
            <c:numRef>
              <c:f>Enero!$D$11:$D$17</c:f>
              <c:numCache>
                <c:formatCode>General</c:formatCode>
                <c:ptCount val="7"/>
                <c:pt idx="0">
                  <c:v>12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5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65-4036-BF90-A6FEFF53C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414280255"/>
        <c:axId val="414271519"/>
        <c:axId val="0"/>
      </c:bar3DChart>
      <c:catAx>
        <c:axId val="414280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200" b="1"/>
                  <a:t>VENDEDORES</a:t>
                </a:r>
              </a:p>
            </c:rich>
          </c:tx>
          <c:layout>
            <c:manualLayout>
              <c:xMode val="edge"/>
              <c:yMode val="edge"/>
              <c:x val="0.41527331771414799"/>
              <c:y val="0.855580275309987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4271519"/>
        <c:crosses val="autoZero"/>
        <c:auto val="1"/>
        <c:lblAlgn val="ctr"/>
        <c:lblOffset val="100"/>
        <c:noMultiLvlLbl val="0"/>
      </c:catAx>
      <c:valAx>
        <c:axId val="41427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100" b="1"/>
                  <a:t>NÚMERO</a:t>
                </a:r>
                <a:r>
                  <a:rPr lang="es-CO" sz="1100" b="1" baseline="0"/>
                  <a:t> DE AUTOS VENDIDOS</a:t>
                </a:r>
                <a:endParaRPr lang="es-CO" sz="11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4280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lt1"/>
                </a:solidFill>
                <a:latin typeface="+mn-lt"/>
                <a:ea typeface="+mn-ea"/>
                <a:cs typeface="+mn-cs"/>
              </a:rPr>
              <a:t>VENTAS NETAS</a:t>
            </a:r>
            <a:endParaRPr lang="en-US"/>
          </a:p>
        </c:rich>
      </c:tx>
      <c:layout/>
      <c:overlay val="0"/>
      <c:spPr>
        <a:solidFill>
          <a:schemeClr val="accent2"/>
        </a:solidFill>
        <a:ln w="25400" cap="flat" cmpd="sng" algn="ctr">
          <a:solidFill>
            <a:schemeClr val="accent2">
              <a:shade val="50000"/>
            </a:schemeClr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Enero!$I$10</c:f>
              <c:strCache>
                <c:ptCount val="1"/>
                <c:pt idx="0">
                  <c:v>NETO</c:v>
                </c:pt>
              </c:strCache>
            </c:strRef>
          </c:tx>
          <c:spPr>
            <a:solidFill>
              <a:schemeClr val="accent4"/>
            </a:solidFill>
            <a:ln w="25400" cap="flat" cmpd="sng" algn="ctr">
              <a:solidFill>
                <a:schemeClr val="accent4">
                  <a:shade val="50000"/>
                </a:schemeClr>
              </a:solidFill>
              <a:prstDash val="solid"/>
            </a:ln>
            <a:effectLst/>
            <a:sp3d contourW="25400">
              <a:contourClr>
                <a:schemeClr val="accent4">
                  <a:shade val="50000"/>
                </a:schemeClr>
              </a:contourClr>
            </a:sp3d>
          </c:spPr>
          <c:invertIfNegative val="0"/>
          <c:dLbls>
            <c:numFmt formatCode="[$$-240A]\ #,##0" sourceLinked="0"/>
            <c:spPr>
              <a:solidFill>
                <a:schemeClr val="accent2"/>
              </a:solidFill>
              <a:ln w="25400" cap="flat" cmpd="sng" algn="ctr">
                <a:solidFill>
                  <a:schemeClr val="accent2">
                    <a:shade val="50000"/>
                  </a:schemeClr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Enero!$A$11:$A$17</c:f>
              <c:strCache>
                <c:ptCount val="7"/>
                <c:pt idx="0">
                  <c:v>LUIS BELTRAN</c:v>
                </c:pt>
                <c:pt idx="1">
                  <c:v>CARLOS ARDILA</c:v>
                </c:pt>
                <c:pt idx="2">
                  <c:v>ARLETH MORENO</c:v>
                </c:pt>
                <c:pt idx="3">
                  <c:v>CAROL BERNAL</c:v>
                </c:pt>
                <c:pt idx="4">
                  <c:v>LUIS GARCIA</c:v>
                </c:pt>
                <c:pt idx="5">
                  <c:v>FABIO HERRERA</c:v>
                </c:pt>
                <c:pt idx="6">
                  <c:v>MARIO DIAZ</c:v>
                </c:pt>
              </c:strCache>
            </c:strRef>
          </c:cat>
          <c:val>
            <c:numRef>
              <c:f>Enero!$I$11:$I$17</c:f>
              <c:numCache>
                <c:formatCode>General</c:formatCode>
                <c:ptCount val="7"/>
                <c:pt idx="0">
                  <c:v>1131000000</c:v>
                </c:pt>
                <c:pt idx="1">
                  <c:v>874680000</c:v>
                </c:pt>
                <c:pt idx="2">
                  <c:v>1036200000</c:v>
                </c:pt>
                <c:pt idx="3">
                  <c:v>922080000</c:v>
                </c:pt>
                <c:pt idx="4">
                  <c:v>1018560000</c:v>
                </c:pt>
                <c:pt idx="5">
                  <c:v>918840000</c:v>
                </c:pt>
                <c:pt idx="6">
                  <c:v>770640000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B-4AC9-A726-FAC227E93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297598591"/>
        <c:axId val="297603583"/>
        <c:axId val="0"/>
      </c:bar3DChart>
      <c:catAx>
        <c:axId val="297598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100" b="1"/>
                  <a:t>VENDEDORES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7603583"/>
        <c:crosses val="autoZero"/>
        <c:auto val="1"/>
        <c:lblAlgn val="ctr"/>
        <c:lblOffset val="100"/>
        <c:noMultiLvlLbl val="0"/>
      </c:catAx>
      <c:valAx>
        <c:axId val="2976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400" b="1"/>
                  <a:t>PESOS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759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CO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UNIDADES DE VENTAS DE CARROS </a:t>
            </a:r>
            <a:endParaRPr lang="es-CO" b="1"/>
          </a:p>
        </c:rich>
      </c:tx>
      <c:layout/>
      <c:overlay val="0"/>
      <c:spPr>
        <a:gradFill rotWithShape="1">
          <a:gsLst>
            <a:gs pos="0">
              <a:schemeClr val="accent3">
                <a:tint val="50000"/>
                <a:satMod val="300000"/>
              </a:schemeClr>
            </a:gs>
            <a:gs pos="35000">
              <a:schemeClr val="accent3">
                <a:tint val="37000"/>
                <a:satMod val="300000"/>
              </a:schemeClr>
            </a:gs>
            <a:gs pos="100000">
              <a:schemeClr val="accent3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3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Enero!$B$10</c:f>
              <c:strCache>
                <c:ptCount val="1"/>
                <c:pt idx="0">
                  <c:v>Mazda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Enero!$A$11:$A$17</c:f>
              <c:strCache>
                <c:ptCount val="7"/>
                <c:pt idx="0">
                  <c:v>LUIS BELTRAN</c:v>
                </c:pt>
                <c:pt idx="1">
                  <c:v>CARLOS ARDILA</c:v>
                </c:pt>
                <c:pt idx="2">
                  <c:v>ARLETH MORENO</c:v>
                </c:pt>
                <c:pt idx="3">
                  <c:v>CAROL BERNAL</c:v>
                </c:pt>
                <c:pt idx="4">
                  <c:v>LUIS GARCIA</c:v>
                </c:pt>
                <c:pt idx="5">
                  <c:v>FABIO HERRERA</c:v>
                </c:pt>
                <c:pt idx="6">
                  <c:v>MARIO DIAZ</c:v>
                </c:pt>
              </c:strCache>
            </c:strRef>
          </c:cat>
          <c:val>
            <c:numRef>
              <c:f>Enero!$B$11:$B$17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8</c:v>
                </c:pt>
                <c:pt idx="4">
                  <c:v>2</c:v>
                </c:pt>
                <c:pt idx="5">
                  <c:v>7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2E-43CD-A367-E6E43BC01153}"/>
            </c:ext>
          </c:extLst>
        </c:ser>
        <c:ser>
          <c:idx val="1"/>
          <c:order val="1"/>
          <c:tx>
            <c:strRef>
              <c:f>Enero!$C$10</c:f>
              <c:strCache>
                <c:ptCount val="1"/>
                <c:pt idx="0">
                  <c:v>Chevrolet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Enero!$A$11:$A$17</c:f>
              <c:strCache>
                <c:ptCount val="7"/>
                <c:pt idx="0">
                  <c:v>LUIS BELTRAN</c:v>
                </c:pt>
                <c:pt idx="1">
                  <c:v>CARLOS ARDILA</c:v>
                </c:pt>
                <c:pt idx="2">
                  <c:v>ARLETH MORENO</c:v>
                </c:pt>
                <c:pt idx="3">
                  <c:v>CAROL BERNAL</c:v>
                </c:pt>
                <c:pt idx="4">
                  <c:v>LUIS GARCIA</c:v>
                </c:pt>
                <c:pt idx="5">
                  <c:v>FABIO HERRERA</c:v>
                </c:pt>
                <c:pt idx="6">
                  <c:v>MARIO DIAZ</c:v>
                </c:pt>
              </c:strCache>
            </c:strRef>
          </c:cat>
          <c:val>
            <c:numRef>
              <c:f>Enero!$C$11:$C$17</c:f>
              <c:numCache>
                <c:formatCode>General</c:formatCode>
                <c:ptCount val="7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2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2E-43CD-A367-E6E43BC01153}"/>
            </c:ext>
          </c:extLst>
        </c:ser>
        <c:ser>
          <c:idx val="2"/>
          <c:order val="2"/>
          <c:tx>
            <c:strRef>
              <c:f>Enero!$D$10</c:f>
              <c:strCache>
                <c:ptCount val="1"/>
                <c:pt idx="0">
                  <c:v>Renault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Enero!$A$11:$A$17</c:f>
              <c:strCache>
                <c:ptCount val="7"/>
                <c:pt idx="0">
                  <c:v>LUIS BELTRAN</c:v>
                </c:pt>
                <c:pt idx="1">
                  <c:v>CARLOS ARDILA</c:v>
                </c:pt>
                <c:pt idx="2">
                  <c:v>ARLETH MORENO</c:v>
                </c:pt>
                <c:pt idx="3">
                  <c:v>CAROL BERNAL</c:v>
                </c:pt>
                <c:pt idx="4">
                  <c:v>LUIS GARCIA</c:v>
                </c:pt>
                <c:pt idx="5">
                  <c:v>FABIO HERRERA</c:v>
                </c:pt>
                <c:pt idx="6">
                  <c:v>MARIO DIAZ</c:v>
                </c:pt>
              </c:strCache>
            </c:strRef>
          </c:cat>
          <c:val>
            <c:numRef>
              <c:f>Enero!$D$11:$D$17</c:f>
              <c:numCache>
                <c:formatCode>General</c:formatCode>
                <c:ptCount val="7"/>
                <c:pt idx="0">
                  <c:v>12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5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2E-43CD-A367-E6E43BC01153}"/>
            </c:ext>
          </c:extLst>
        </c:ser>
        <c:ser>
          <c:idx val="3"/>
          <c:order val="3"/>
          <c:tx>
            <c:strRef>
              <c:f>Enero!$E$10</c:f>
              <c:strCache>
                <c:ptCount val="1"/>
                <c:pt idx="0">
                  <c:v>Ford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Enero!$A$11:$A$17</c:f>
              <c:strCache>
                <c:ptCount val="7"/>
                <c:pt idx="0">
                  <c:v>LUIS BELTRAN</c:v>
                </c:pt>
                <c:pt idx="1">
                  <c:v>CARLOS ARDILA</c:v>
                </c:pt>
                <c:pt idx="2">
                  <c:v>ARLETH MORENO</c:v>
                </c:pt>
                <c:pt idx="3">
                  <c:v>CAROL BERNAL</c:v>
                </c:pt>
                <c:pt idx="4">
                  <c:v>LUIS GARCIA</c:v>
                </c:pt>
                <c:pt idx="5">
                  <c:v>FABIO HERRERA</c:v>
                </c:pt>
                <c:pt idx="6">
                  <c:v>MARIO DIAZ</c:v>
                </c:pt>
              </c:strCache>
            </c:strRef>
          </c:cat>
          <c:val>
            <c:numRef>
              <c:f>Enero!$E$11:$E$17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2E-43CD-A367-E6E43BC01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356362847"/>
        <c:axId val="356367007"/>
        <c:axId val="0"/>
      </c:bar3DChart>
      <c:catAx>
        <c:axId val="356362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100" b="1"/>
                  <a:t>VENDEDORES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6367007"/>
        <c:crosses val="autoZero"/>
        <c:auto val="1"/>
        <c:lblAlgn val="ctr"/>
        <c:lblOffset val="100"/>
        <c:noMultiLvlLbl val="0"/>
      </c:catAx>
      <c:valAx>
        <c:axId val="35636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100" b="1"/>
                  <a:t>UNIDAD</a:t>
                </a:r>
                <a:r>
                  <a:rPr lang="es-CO" sz="1100" b="1" baseline="0"/>
                  <a:t> DE AUTOS VENDIDOS</a:t>
                </a:r>
                <a:endParaRPr lang="es-CO" sz="11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636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CO" sz="1400" b="1">
                <a:solidFill>
                  <a:schemeClr val="lt1"/>
                </a:solidFill>
                <a:latin typeface="+mn-lt"/>
                <a:ea typeface="+mn-ea"/>
                <a:cs typeface="+mn-cs"/>
              </a:rPr>
              <a:t>UNIDADES VENDIDAS</a:t>
            </a:r>
            <a:r>
              <a:rPr lang="es-CO" sz="1400" b="1" baseline="0">
                <a:solidFill>
                  <a:schemeClr val="lt1"/>
                </a:solidFill>
                <a:latin typeface="+mn-lt"/>
                <a:ea typeface="+mn-ea"/>
                <a:cs typeface="+mn-cs"/>
              </a:rPr>
              <a:t> POR VENDEDOR POR MARCAS FRENTE AL TOTAL</a:t>
            </a:r>
            <a:endParaRPr lang="es-CO" sz="1400" b="1"/>
          </a:p>
        </c:rich>
      </c:tx>
      <c:layout/>
      <c:overlay val="0"/>
      <c:spPr>
        <a:solidFill>
          <a:schemeClr val="accent6"/>
        </a:solidFill>
        <a:ln w="25400" cap="flat" cmpd="sng" algn="ctr">
          <a:solidFill>
            <a:schemeClr val="accent6">
              <a:shade val="50000"/>
            </a:schemeClr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Enero!$B$10</c:f>
              <c:strCache>
                <c:ptCount val="1"/>
                <c:pt idx="0">
                  <c:v>Mazda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Enero!$A$11:$A$18</c:f>
              <c:strCache>
                <c:ptCount val="8"/>
                <c:pt idx="0">
                  <c:v>LUIS BELTRAN</c:v>
                </c:pt>
                <c:pt idx="1">
                  <c:v>CARLOS ARDILA</c:v>
                </c:pt>
                <c:pt idx="2">
                  <c:v>ARLETH MORENO</c:v>
                </c:pt>
                <c:pt idx="3">
                  <c:v>CAROL BERNAL</c:v>
                </c:pt>
                <c:pt idx="4">
                  <c:v>LUIS GARCIA</c:v>
                </c:pt>
                <c:pt idx="5">
                  <c:v>FABIO HERRERA</c:v>
                </c:pt>
                <c:pt idx="6">
                  <c:v>MARIO DIAZ</c:v>
                </c:pt>
                <c:pt idx="7">
                  <c:v>TOTALES</c:v>
                </c:pt>
              </c:strCache>
            </c:strRef>
          </c:cat>
          <c:val>
            <c:numRef>
              <c:f>Enero!$B$11:$B$18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8</c:v>
                </c:pt>
                <c:pt idx="4">
                  <c:v>2</c:v>
                </c:pt>
                <c:pt idx="5">
                  <c:v>7</c:v>
                </c:pt>
                <c:pt idx="6">
                  <c:v>2</c:v>
                </c:pt>
                <c:pt idx="7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2F-46BB-BAE8-ABF85317F20C}"/>
            </c:ext>
          </c:extLst>
        </c:ser>
        <c:ser>
          <c:idx val="1"/>
          <c:order val="1"/>
          <c:tx>
            <c:strRef>
              <c:f>Enero!$C$10</c:f>
              <c:strCache>
                <c:ptCount val="1"/>
                <c:pt idx="0">
                  <c:v>Chevrolet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Enero!$A$11:$A$18</c:f>
              <c:strCache>
                <c:ptCount val="8"/>
                <c:pt idx="0">
                  <c:v>LUIS BELTRAN</c:v>
                </c:pt>
                <c:pt idx="1">
                  <c:v>CARLOS ARDILA</c:v>
                </c:pt>
                <c:pt idx="2">
                  <c:v>ARLETH MORENO</c:v>
                </c:pt>
                <c:pt idx="3">
                  <c:v>CAROL BERNAL</c:v>
                </c:pt>
                <c:pt idx="4">
                  <c:v>LUIS GARCIA</c:v>
                </c:pt>
                <c:pt idx="5">
                  <c:v>FABIO HERRERA</c:v>
                </c:pt>
                <c:pt idx="6">
                  <c:v>MARIO DIAZ</c:v>
                </c:pt>
                <c:pt idx="7">
                  <c:v>TOTALES</c:v>
                </c:pt>
              </c:strCache>
            </c:strRef>
          </c:cat>
          <c:val>
            <c:numRef>
              <c:f>Enero!$C$11:$C$18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2</c:v>
                </c:pt>
                <c:pt idx="6">
                  <c:v>4</c:v>
                </c:pt>
                <c:pt idx="7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2F-46BB-BAE8-ABF85317F20C}"/>
            </c:ext>
          </c:extLst>
        </c:ser>
        <c:ser>
          <c:idx val="2"/>
          <c:order val="2"/>
          <c:tx>
            <c:strRef>
              <c:f>Enero!$D$10</c:f>
              <c:strCache>
                <c:ptCount val="1"/>
                <c:pt idx="0">
                  <c:v>Renault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Enero!$A$11:$A$18</c:f>
              <c:strCache>
                <c:ptCount val="8"/>
                <c:pt idx="0">
                  <c:v>LUIS BELTRAN</c:v>
                </c:pt>
                <c:pt idx="1">
                  <c:v>CARLOS ARDILA</c:v>
                </c:pt>
                <c:pt idx="2">
                  <c:v>ARLETH MORENO</c:v>
                </c:pt>
                <c:pt idx="3">
                  <c:v>CAROL BERNAL</c:v>
                </c:pt>
                <c:pt idx="4">
                  <c:v>LUIS GARCIA</c:v>
                </c:pt>
                <c:pt idx="5">
                  <c:v>FABIO HERRERA</c:v>
                </c:pt>
                <c:pt idx="6">
                  <c:v>MARIO DIAZ</c:v>
                </c:pt>
                <c:pt idx="7">
                  <c:v>TOTALES</c:v>
                </c:pt>
              </c:strCache>
            </c:strRef>
          </c:cat>
          <c:val>
            <c:numRef>
              <c:f>Enero!$D$11:$D$18</c:f>
              <c:numCache>
                <c:formatCode>General</c:formatCode>
                <c:ptCount val="8"/>
                <c:pt idx="0">
                  <c:v>12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5</c:v>
                </c:pt>
                <c:pt idx="5">
                  <c:v>2</c:v>
                </c:pt>
                <c:pt idx="6">
                  <c:v>3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2F-46BB-BAE8-ABF85317F20C}"/>
            </c:ext>
          </c:extLst>
        </c:ser>
        <c:ser>
          <c:idx val="3"/>
          <c:order val="3"/>
          <c:tx>
            <c:strRef>
              <c:f>Enero!$E$10</c:f>
              <c:strCache>
                <c:ptCount val="1"/>
                <c:pt idx="0">
                  <c:v>Ford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Enero!$A$11:$A$18</c:f>
              <c:strCache>
                <c:ptCount val="8"/>
                <c:pt idx="0">
                  <c:v>LUIS BELTRAN</c:v>
                </c:pt>
                <c:pt idx="1">
                  <c:v>CARLOS ARDILA</c:v>
                </c:pt>
                <c:pt idx="2">
                  <c:v>ARLETH MORENO</c:v>
                </c:pt>
                <c:pt idx="3">
                  <c:v>CAROL BERNAL</c:v>
                </c:pt>
                <c:pt idx="4">
                  <c:v>LUIS GARCIA</c:v>
                </c:pt>
                <c:pt idx="5">
                  <c:v>FABIO HERRERA</c:v>
                </c:pt>
                <c:pt idx="6">
                  <c:v>MARIO DIAZ</c:v>
                </c:pt>
                <c:pt idx="7">
                  <c:v>TOTALES</c:v>
                </c:pt>
              </c:strCache>
            </c:strRef>
          </c:cat>
          <c:val>
            <c:numRef>
              <c:f>Enero!$E$11:$E$18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6</c:v>
                </c:pt>
                <c:pt idx="7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2F-46BB-BAE8-ABF85317F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8900927"/>
        <c:axId val="368899679"/>
        <c:axId val="0"/>
      </c:bar3DChart>
      <c:catAx>
        <c:axId val="36890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8899679"/>
        <c:crosses val="autoZero"/>
        <c:auto val="1"/>
        <c:lblAlgn val="ctr"/>
        <c:lblOffset val="100"/>
        <c:noMultiLvlLbl val="0"/>
      </c:catAx>
      <c:valAx>
        <c:axId val="36889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890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CO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UNIDADES DE VENTAS DE CARROS </a:t>
            </a:r>
            <a:endParaRPr lang="es-CO" b="1"/>
          </a:p>
        </c:rich>
      </c:tx>
      <c:layout/>
      <c:overlay val="0"/>
      <c:spPr>
        <a:gradFill rotWithShape="1">
          <a:gsLst>
            <a:gs pos="0">
              <a:schemeClr val="accent3">
                <a:tint val="50000"/>
                <a:satMod val="300000"/>
              </a:schemeClr>
            </a:gs>
            <a:gs pos="35000">
              <a:schemeClr val="accent3">
                <a:tint val="37000"/>
                <a:satMod val="300000"/>
              </a:schemeClr>
            </a:gs>
            <a:gs pos="100000">
              <a:schemeClr val="accent3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3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Enero!$B$10</c:f>
              <c:strCache>
                <c:ptCount val="1"/>
                <c:pt idx="0">
                  <c:v>Mazda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Enero!$A$11:$A$18</c:f>
              <c:strCache>
                <c:ptCount val="8"/>
                <c:pt idx="0">
                  <c:v>LUIS BELTRAN</c:v>
                </c:pt>
                <c:pt idx="1">
                  <c:v>CARLOS ARDILA</c:v>
                </c:pt>
                <c:pt idx="2">
                  <c:v>ARLETH MORENO</c:v>
                </c:pt>
                <c:pt idx="3">
                  <c:v>CAROL BERNAL</c:v>
                </c:pt>
                <c:pt idx="4">
                  <c:v>LUIS GARCIA</c:v>
                </c:pt>
                <c:pt idx="5">
                  <c:v>FABIO HERRERA</c:v>
                </c:pt>
                <c:pt idx="6">
                  <c:v>MARIO DIAZ</c:v>
                </c:pt>
                <c:pt idx="7">
                  <c:v>TOTALES</c:v>
                </c:pt>
              </c:strCache>
            </c:strRef>
          </c:cat>
          <c:val>
            <c:numRef>
              <c:f>Enero!$B$11:$B$18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8</c:v>
                </c:pt>
                <c:pt idx="4">
                  <c:v>2</c:v>
                </c:pt>
                <c:pt idx="5">
                  <c:v>7</c:v>
                </c:pt>
                <c:pt idx="6">
                  <c:v>2</c:v>
                </c:pt>
                <c:pt idx="7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B-4FF1-907A-09435D7CF43C}"/>
            </c:ext>
          </c:extLst>
        </c:ser>
        <c:ser>
          <c:idx val="1"/>
          <c:order val="1"/>
          <c:tx>
            <c:strRef>
              <c:f>Enero!$C$10</c:f>
              <c:strCache>
                <c:ptCount val="1"/>
                <c:pt idx="0">
                  <c:v>Chevrolet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Enero!$A$11:$A$18</c:f>
              <c:strCache>
                <c:ptCount val="8"/>
                <c:pt idx="0">
                  <c:v>LUIS BELTRAN</c:v>
                </c:pt>
                <c:pt idx="1">
                  <c:v>CARLOS ARDILA</c:v>
                </c:pt>
                <c:pt idx="2">
                  <c:v>ARLETH MORENO</c:v>
                </c:pt>
                <c:pt idx="3">
                  <c:v>CAROL BERNAL</c:v>
                </c:pt>
                <c:pt idx="4">
                  <c:v>LUIS GARCIA</c:v>
                </c:pt>
                <c:pt idx="5">
                  <c:v>FABIO HERRERA</c:v>
                </c:pt>
                <c:pt idx="6">
                  <c:v>MARIO DIAZ</c:v>
                </c:pt>
                <c:pt idx="7">
                  <c:v>TOTALES</c:v>
                </c:pt>
              </c:strCache>
            </c:strRef>
          </c:cat>
          <c:val>
            <c:numRef>
              <c:f>Enero!$C$11:$C$18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2</c:v>
                </c:pt>
                <c:pt idx="6">
                  <c:v>4</c:v>
                </c:pt>
                <c:pt idx="7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EB-4FF1-907A-09435D7CF43C}"/>
            </c:ext>
          </c:extLst>
        </c:ser>
        <c:ser>
          <c:idx val="2"/>
          <c:order val="2"/>
          <c:tx>
            <c:strRef>
              <c:f>Enero!$D$10</c:f>
              <c:strCache>
                <c:ptCount val="1"/>
                <c:pt idx="0">
                  <c:v>Renault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Enero!$A$11:$A$18</c:f>
              <c:strCache>
                <c:ptCount val="8"/>
                <c:pt idx="0">
                  <c:v>LUIS BELTRAN</c:v>
                </c:pt>
                <c:pt idx="1">
                  <c:v>CARLOS ARDILA</c:v>
                </c:pt>
                <c:pt idx="2">
                  <c:v>ARLETH MORENO</c:v>
                </c:pt>
                <c:pt idx="3">
                  <c:v>CAROL BERNAL</c:v>
                </c:pt>
                <c:pt idx="4">
                  <c:v>LUIS GARCIA</c:v>
                </c:pt>
                <c:pt idx="5">
                  <c:v>FABIO HERRERA</c:v>
                </c:pt>
                <c:pt idx="6">
                  <c:v>MARIO DIAZ</c:v>
                </c:pt>
                <c:pt idx="7">
                  <c:v>TOTALES</c:v>
                </c:pt>
              </c:strCache>
            </c:strRef>
          </c:cat>
          <c:val>
            <c:numRef>
              <c:f>Enero!$D$11:$D$18</c:f>
              <c:numCache>
                <c:formatCode>General</c:formatCode>
                <c:ptCount val="8"/>
                <c:pt idx="0">
                  <c:v>12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5</c:v>
                </c:pt>
                <c:pt idx="5">
                  <c:v>2</c:v>
                </c:pt>
                <c:pt idx="6">
                  <c:v>3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EB-4FF1-907A-09435D7CF43C}"/>
            </c:ext>
          </c:extLst>
        </c:ser>
        <c:ser>
          <c:idx val="3"/>
          <c:order val="3"/>
          <c:tx>
            <c:strRef>
              <c:f>Enero!$E$10</c:f>
              <c:strCache>
                <c:ptCount val="1"/>
                <c:pt idx="0">
                  <c:v>Ford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Enero!$A$11:$A$18</c:f>
              <c:strCache>
                <c:ptCount val="8"/>
                <c:pt idx="0">
                  <c:v>LUIS BELTRAN</c:v>
                </c:pt>
                <c:pt idx="1">
                  <c:v>CARLOS ARDILA</c:v>
                </c:pt>
                <c:pt idx="2">
                  <c:v>ARLETH MORENO</c:v>
                </c:pt>
                <c:pt idx="3">
                  <c:v>CAROL BERNAL</c:v>
                </c:pt>
                <c:pt idx="4">
                  <c:v>LUIS GARCIA</c:v>
                </c:pt>
                <c:pt idx="5">
                  <c:v>FABIO HERRERA</c:v>
                </c:pt>
                <c:pt idx="6">
                  <c:v>MARIO DIAZ</c:v>
                </c:pt>
                <c:pt idx="7">
                  <c:v>TOTALES</c:v>
                </c:pt>
              </c:strCache>
            </c:strRef>
          </c:cat>
          <c:val>
            <c:numRef>
              <c:f>Enero!$E$11:$E$18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6</c:v>
                </c:pt>
                <c:pt idx="7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EB-4FF1-907A-09435D7CF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356362847"/>
        <c:axId val="356367007"/>
        <c:axId val="0"/>
      </c:bar3DChart>
      <c:catAx>
        <c:axId val="356362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100" b="1"/>
                  <a:t>VENDEDORES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6367007"/>
        <c:crosses val="autoZero"/>
        <c:auto val="1"/>
        <c:lblAlgn val="ctr"/>
        <c:lblOffset val="100"/>
        <c:noMultiLvlLbl val="0"/>
      </c:catAx>
      <c:valAx>
        <c:axId val="35636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100" b="1"/>
                  <a:t>UNIDAD</a:t>
                </a:r>
                <a:r>
                  <a:rPr lang="es-CO" sz="1100" b="1" baseline="0"/>
                  <a:t> DE AUTOS VENDIDOS</a:t>
                </a:r>
                <a:endParaRPr lang="es-CO" sz="11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636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1027907</xdr:colOff>
      <xdr:row>19</xdr:row>
      <xdr:rowOff>76993</xdr:rowOff>
    </xdr:from>
    <xdr:to>
      <xdr:col>5</xdr:col>
      <xdr:colOff>565547</xdr:colOff>
      <xdr:row>40</xdr:row>
      <xdr:rowOff>59530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680639</xdr:colOff>
      <xdr:row>19</xdr:row>
      <xdr:rowOff>86916</xdr:rowOff>
    </xdr:from>
    <xdr:to>
      <xdr:col>13</xdr:col>
      <xdr:colOff>317499</xdr:colOff>
      <xdr:row>41</xdr:row>
      <xdr:rowOff>79376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184546</xdr:colOff>
      <xdr:row>9</xdr:row>
      <xdr:rowOff>146445</xdr:rowOff>
    </xdr:from>
    <xdr:to>
      <xdr:col>23</xdr:col>
      <xdr:colOff>456406</xdr:colOff>
      <xdr:row>29</xdr:row>
      <xdr:rowOff>79375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660795</xdr:colOff>
      <xdr:row>9</xdr:row>
      <xdr:rowOff>116681</xdr:rowOff>
    </xdr:from>
    <xdr:to>
      <xdr:col>31</xdr:col>
      <xdr:colOff>158749</xdr:colOff>
      <xdr:row>30</xdr:row>
      <xdr:rowOff>69453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363140</xdr:colOff>
      <xdr:row>9</xdr:row>
      <xdr:rowOff>67071</xdr:rowOff>
    </xdr:from>
    <xdr:to>
      <xdr:col>38</xdr:col>
      <xdr:colOff>644922</xdr:colOff>
      <xdr:row>28</xdr:row>
      <xdr:rowOff>79374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188517</xdr:colOff>
      <xdr:row>31</xdr:row>
      <xdr:rowOff>37305</xdr:rowOff>
    </xdr:from>
    <xdr:to>
      <xdr:col>23</xdr:col>
      <xdr:colOff>724296</xdr:colOff>
      <xdr:row>49</xdr:row>
      <xdr:rowOff>9922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115094</xdr:colOff>
      <xdr:row>31</xdr:row>
      <xdr:rowOff>19843</xdr:rowOff>
    </xdr:from>
    <xdr:to>
      <xdr:col>31</xdr:col>
      <xdr:colOff>654843</xdr:colOff>
      <xdr:row>50</xdr:row>
      <xdr:rowOff>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50</xdr:row>
      <xdr:rowOff>0</xdr:rowOff>
    </xdr:from>
    <xdr:to>
      <xdr:col>23</xdr:col>
      <xdr:colOff>535779</xdr:colOff>
      <xdr:row>70</xdr:row>
      <xdr:rowOff>131367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8"/>
  <sheetViews>
    <sheetView tabSelected="1" topLeftCell="H28" zoomScale="96" zoomScaleNormal="96" workbookViewId="0">
      <selection activeCell="Q51" sqref="Q51"/>
    </sheetView>
  </sheetViews>
  <sheetFormatPr baseColWidth="10" defaultRowHeight="12.75" x14ac:dyDescent="0.2"/>
  <cols>
    <col min="1" max="1" width="21.140625" style="6" customWidth="1"/>
    <col min="2" max="2" width="20.42578125" style="6" customWidth="1"/>
    <col min="3" max="3" width="12" style="6" bestFit="1" customWidth="1"/>
    <col min="4" max="4" width="19.140625" style="6" customWidth="1"/>
    <col min="5" max="5" width="13.28515625" style="6" customWidth="1"/>
    <col min="6" max="6" width="12.28515625" style="6" customWidth="1"/>
    <col min="7" max="7" width="12" style="6" bestFit="1" customWidth="1"/>
    <col min="8" max="8" width="13" style="6" customWidth="1"/>
    <col min="9" max="9" width="15.28515625" style="6" customWidth="1"/>
    <col min="10" max="11" width="11.42578125" style="6"/>
    <col min="12" max="12" width="11.42578125" style="6" customWidth="1"/>
    <col min="13" max="13" width="3.85546875" style="6" hidden="1" customWidth="1"/>
    <col min="14" max="14" width="11.42578125" style="6"/>
    <col min="15" max="16" width="0" style="6" hidden="1" customWidth="1"/>
    <col min="17" max="254" width="11.42578125" style="6"/>
    <col min="255" max="255" width="21.140625" style="6" customWidth="1"/>
    <col min="256" max="256" width="12.85546875" style="6" bestFit="1" customWidth="1"/>
    <col min="257" max="257" width="12" style="6" bestFit="1" customWidth="1"/>
    <col min="258" max="258" width="19.140625" style="6" customWidth="1"/>
    <col min="259" max="260" width="11.42578125" style="6"/>
    <col min="261" max="261" width="0" style="6" hidden="1" customWidth="1"/>
    <col min="262" max="262" width="12.42578125" style="6" bestFit="1" customWidth="1"/>
    <col min="263" max="510" width="11.42578125" style="6"/>
    <col min="511" max="511" width="21.140625" style="6" customWidth="1"/>
    <col min="512" max="512" width="12.85546875" style="6" bestFit="1" customWidth="1"/>
    <col min="513" max="513" width="12" style="6" bestFit="1" customWidth="1"/>
    <col min="514" max="514" width="19.140625" style="6" customWidth="1"/>
    <col min="515" max="516" width="11.42578125" style="6"/>
    <col min="517" max="517" width="0" style="6" hidden="1" customWidth="1"/>
    <col min="518" max="518" width="12.42578125" style="6" bestFit="1" customWidth="1"/>
    <col min="519" max="766" width="11.42578125" style="6"/>
    <col min="767" max="767" width="21.140625" style="6" customWidth="1"/>
    <col min="768" max="768" width="12.85546875" style="6" bestFit="1" customWidth="1"/>
    <col min="769" max="769" width="12" style="6" bestFit="1" customWidth="1"/>
    <col min="770" max="770" width="19.140625" style="6" customWidth="1"/>
    <col min="771" max="772" width="11.42578125" style="6"/>
    <col min="773" max="773" width="0" style="6" hidden="1" customWidth="1"/>
    <col min="774" max="774" width="12.42578125" style="6" bestFit="1" customWidth="1"/>
    <col min="775" max="1022" width="11.42578125" style="6"/>
    <col min="1023" max="1023" width="21.140625" style="6" customWidth="1"/>
    <col min="1024" max="1024" width="12.85546875" style="6" bestFit="1" customWidth="1"/>
    <col min="1025" max="1025" width="12" style="6" bestFit="1" customWidth="1"/>
    <col min="1026" max="1026" width="19.140625" style="6" customWidth="1"/>
    <col min="1027" max="1028" width="11.42578125" style="6"/>
    <col min="1029" max="1029" width="0" style="6" hidden="1" customWidth="1"/>
    <col min="1030" max="1030" width="12.42578125" style="6" bestFit="1" customWidth="1"/>
    <col min="1031" max="1278" width="11.42578125" style="6"/>
    <col min="1279" max="1279" width="21.140625" style="6" customWidth="1"/>
    <col min="1280" max="1280" width="12.85546875" style="6" bestFit="1" customWidth="1"/>
    <col min="1281" max="1281" width="12" style="6" bestFit="1" customWidth="1"/>
    <col min="1282" max="1282" width="19.140625" style="6" customWidth="1"/>
    <col min="1283" max="1284" width="11.42578125" style="6"/>
    <col min="1285" max="1285" width="0" style="6" hidden="1" customWidth="1"/>
    <col min="1286" max="1286" width="12.42578125" style="6" bestFit="1" customWidth="1"/>
    <col min="1287" max="1534" width="11.42578125" style="6"/>
    <col min="1535" max="1535" width="21.140625" style="6" customWidth="1"/>
    <col min="1536" max="1536" width="12.85546875" style="6" bestFit="1" customWidth="1"/>
    <col min="1537" max="1537" width="12" style="6" bestFit="1" customWidth="1"/>
    <col min="1538" max="1538" width="19.140625" style="6" customWidth="1"/>
    <col min="1539" max="1540" width="11.42578125" style="6"/>
    <col min="1541" max="1541" width="0" style="6" hidden="1" customWidth="1"/>
    <col min="1542" max="1542" width="12.42578125" style="6" bestFit="1" customWidth="1"/>
    <col min="1543" max="1790" width="11.42578125" style="6"/>
    <col min="1791" max="1791" width="21.140625" style="6" customWidth="1"/>
    <col min="1792" max="1792" width="12.85546875" style="6" bestFit="1" customWidth="1"/>
    <col min="1793" max="1793" width="12" style="6" bestFit="1" customWidth="1"/>
    <col min="1794" max="1794" width="19.140625" style="6" customWidth="1"/>
    <col min="1795" max="1796" width="11.42578125" style="6"/>
    <col min="1797" max="1797" width="0" style="6" hidden="1" customWidth="1"/>
    <col min="1798" max="1798" width="12.42578125" style="6" bestFit="1" customWidth="1"/>
    <col min="1799" max="2046" width="11.42578125" style="6"/>
    <col min="2047" max="2047" width="21.140625" style="6" customWidth="1"/>
    <col min="2048" max="2048" width="12.85546875" style="6" bestFit="1" customWidth="1"/>
    <col min="2049" max="2049" width="12" style="6" bestFit="1" customWidth="1"/>
    <col min="2050" max="2050" width="19.140625" style="6" customWidth="1"/>
    <col min="2051" max="2052" width="11.42578125" style="6"/>
    <col min="2053" max="2053" width="0" style="6" hidden="1" customWidth="1"/>
    <col min="2054" max="2054" width="12.42578125" style="6" bestFit="1" customWidth="1"/>
    <col min="2055" max="2302" width="11.42578125" style="6"/>
    <col min="2303" max="2303" width="21.140625" style="6" customWidth="1"/>
    <col min="2304" max="2304" width="12.85546875" style="6" bestFit="1" customWidth="1"/>
    <col min="2305" max="2305" width="12" style="6" bestFit="1" customWidth="1"/>
    <col min="2306" max="2306" width="19.140625" style="6" customWidth="1"/>
    <col min="2307" max="2308" width="11.42578125" style="6"/>
    <col min="2309" max="2309" width="0" style="6" hidden="1" customWidth="1"/>
    <col min="2310" max="2310" width="12.42578125" style="6" bestFit="1" customWidth="1"/>
    <col min="2311" max="2558" width="11.42578125" style="6"/>
    <col min="2559" max="2559" width="21.140625" style="6" customWidth="1"/>
    <col min="2560" max="2560" width="12.85546875" style="6" bestFit="1" customWidth="1"/>
    <col min="2561" max="2561" width="12" style="6" bestFit="1" customWidth="1"/>
    <col min="2562" max="2562" width="19.140625" style="6" customWidth="1"/>
    <col min="2563" max="2564" width="11.42578125" style="6"/>
    <col min="2565" max="2565" width="0" style="6" hidden="1" customWidth="1"/>
    <col min="2566" max="2566" width="12.42578125" style="6" bestFit="1" customWidth="1"/>
    <col min="2567" max="2814" width="11.42578125" style="6"/>
    <col min="2815" max="2815" width="21.140625" style="6" customWidth="1"/>
    <col min="2816" max="2816" width="12.85546875" style="6" bestFit="1" customWidth="1"/>
    <col min="2817" max="2817" width="12" style="6" bestFit="1" customWidth="1"/>
    <col min="2818" max="2818" width="19.140625" style="6" customWidth="1"/>
    <col min="2819" max="2820" width="11.42578125" style="6"/>
    <col min="2821" max="2821" width="0" style="6" hidden="1" customWidth="1"/>
    <col min="2822" max="2822" width="12.42578125" style="6" bestFit="1" customWidth="1"/>
    <col min="2823" max="3070" width="11.42578125" style="6"/>
    <col min="3071" max="3071" width="21.140625" style="6" customWidth="1"/>
    <col min="3072" max="3072" width="12.85546875" style="6" bestFit="1" customWidth="1"/>
    <col min="3073" max="3073" width="12" style="6" bestFit="1" customWidth="1"/>
    <col min="3074" max="3074" width="19.140625" style="6" customWidth="1"/>
    <col min="3075" max="3076" width="11.42578125" style="6"/>
    <col min="3077" max="3077" width="0" style="6" hidden="1" customWidth="1"/>
    <col min="3078" max="3078" width="12.42578125" style="6" bestFit="1" customWidth="1"/>
    <col min="3079" max="3326" width="11.42578125" style="6"/>
    <col min="3327" max="3327" width="21.140625" style="6" customWidth="1"/>
    <col min="3328" max="3328" width="12.85546875" style="6" bestFit="1" customWidth="1"/>
    <col min="3329" max="3329" width="12" style="6" bestFit="1" customWidth="1"/>
    <col min="3330" max="3330" width="19.140625" style="6" customWidth="1"/>
    <col min="3331" max="3332" width="11.42578125" style="6"/>
    <col min="3333" max="3333" width="0" style="6" hidden="1" customWidth="1"/>
    <col min="3334" max="3334" width="12.42578125" style="6" bestFit="1" customWidth="1"/>
    <col min="3335" max="3582" width="11.42578125" style="6"/>
    <col min="3583" max="3583" width="21.140625" style="6" customWidth="1"/>
    <col min="3584" max="3584" width="12.85546875" style="6" bestFit="1" customWidth="1"/>
    <col min="3585" max="3585" width="12" style="6" bestFit="1" customWidth="1"/>
    <col min="3586" max="3586" width="19.140625" style="6" customWidth="1"/>
    <col min="3587" max="3588" width="11.42578125" style="6"/>
    <col min="3589" max="3589" width="0" style="6" hidden="1" customWidth="1"/>
    <col min="3590" max="3590" width="12.42578125" style="6" bestFit="1" customWidth="1"/>
    <col min="3591" max="3838" width="11.42578125" style="6"/>
    <col min="3839" max="3839" width="21.140625" style="6" customWidth="1"/>
    <col min="3840" max="3840" width="12.85546875" style="6" bestFit="1" customWidth="1"/>
    <col min="3841" max="3841" width="12" style="6" bestFit="1" customWidth="1"/>
    <col min="3842" max="3842" width="19.140625" style="6" customWidth="1"/>
    <col min="3843" max="3844" width="11.42578125" style="6"/>
    <col min="3845" max="3845" width="0" style="6" hidden="1" customWidth="1"/>
    <col min="3846" max="3846" width="12.42578125" style="6" bestFit="1" customWidth="1"/>
    <col min="3847" max="4094" width="11.42578125" style="6"/>
    <col min="4095" max="4095" width="21.140625" style="6" customWidth="1"/>
    <col min="4096" max="4096" width="12.85546875" style="6" bestFit="1" customWidth="1"/>
    <col min="4097" max="4097" width="12" style="6" bestFit="1" customWidth="1"/>
    <col min="4098" max="4098" width="19.140625" style="6" customWidth="1"/>
    <col min="4099" max="4100" width="11.42578125" style="6"/>
    <col min="4101" max="4101" width="0" style="6" hidden="1" customWidth="1"/>
    <col min="4102" max="4102" width="12.42578125" style="6" bestFit="1" customWidth="1"/>
    <col min="4103" max="4350" width="11.42578125" style="6"/>
    <col min="4351" max="4351" width="21.140625" style="6" customWidth="1"/>
    <col min="4352" max="4352" width="12.85546875" style="6" bestFit="1" customWidth="1"/>
    <col min="4353" max="4353" width="12" style="6" bestFit="1" customWidth="1"/>
    <col min="4354" max="4354" width="19.140625" style="6" customWidth="1"/>
    <col min="4355" max="4356" width="11.42578125" style="6"/>
    <col min="4357" max="4357" width="0" style="6" hidden="1" customWidth="1"/>
    <col min="4358" max="4358" width="12.42578125" style="6" bestFit="1" customWidth="1"/>
    <col min="4359" max="4606" width="11.42578125" style="6"/>
    <col min="4607" max="4607" width="21.140625" style="6" customWidth="1"/>
    <col min="4608" max="4608" width="12.85546875" style="6" bestFit="1" customWidth="1"/>
    <col min="4609" max="4609" width="12" style="6" bestFit="1" customWidth="1"/>
    <col min="4610" max="4610" width="19.140625" style="6" customWidth="1"/>
    <col min="4611" max="4612" width="11.42578125" style="6"/>
    <col min="4613" max="4613" width="0" style="6" hidden="1" customWidth="1"/>
    <col min="4614" max="4614" width="12.42578125" style="6" bestFit="1" customWidth="1"/>
    <col min="4615" max="4862" width="11.42578125" style="6"/>
    <col min="4863" max="4863" width="21.140625" style="6" customWidth="1"/>
    <col min="4864" max="4864" width="12.85546875" style="6" bestFit="1" customWidth="1"/>
    <col min="4865" max="4865" width="12" style="6" bestFit="1" customWidth="1"/>
    <col min="4866" max="4866" width="19.140625" style="6" customWidth="1"/>
    <col min="4867" max="4868" width="11.42578125" style="6"/>
    <col min="4869" max="4869" width="0" style="6" hidden="1" customWidth="1"/>
    <col min="4870" max="4870" width="12.42578125" style="6" bestFit="1" customWidth="1"/>
    <col min="4871" max="5118" width="11.42578125" style="6"/>
    <col min="5119" max="5119" width="21.140625" style="6" customWidth="1"/>
    <col min="5120" max="5120" width="12.85546875" style="6" bestFit="1" customWidth="1"/>
    <col min="5121" max="5121" width="12" style="6" bestFit="1" customWidth="1"/>
    <col min="5122" max="5122" width="19.140625" style="6" customWidth="1"/>
    <col min="5123" max="5124" width="11.42578125" style="6"/>
    <col min="5125" max="5125" width="0" style="6" hidden="1" customWidth="1"/>
    <col min="5126" max="5126" width="12.42578125" style="6" bestFit="1" customWidth="1"/>
    <col min="5127" max="5374" width="11.42578125" style="6"/>
    <col min="5375" max="5375" width="21.140625" style="6" customWidth="1"/>
    <col min="5376" max="5376" width="12.85546875" style="6" bestFit="1" customWidth="1"/>
    <col min="5377" max="5377" width="12" style="6" bestFit="1" customWidth="1"/>
    <col min="5378" max="5378" width="19.140625" style="6" customWidth="1"/>
    <col min="5379" max="5380" width="11.42578125" style="6"/>
    <col min="5381" max="5381" width="0" style="6" hidden="1" customWidth="1"/>
    <col min="5382" max="5382" width="12.42578125" style="6" bestFit="1" customWidth="1"/>
    <col min="5383" max="5630" width="11.42578125" style="6"/>
    <col min="5631" max="5631" width="21.140625" style="6" customWidth="1"/>
    <col min="5632" max="5632" width="12.85546875" style="6" bestFit="1" customWidth="1"/>
    <col min="5633" max="5633" width="12" style="6" bestFit="1" customWidth="1"/>
    <col min="5634" max="5634" width="19.140625" style="6" customWidth="1"/>
    <col min="5635" max="5636" width="11.42578125" style="6"/>
    <col min="5637" max="5637" width="0" style="6" hidden="1" customWidth="1"/>
    <col min="5638" max="5638" width="12.42578125" style="6" bestFit="1" customWidth="1"/>
    <col min="5639" max="5886" width="11.42578125" style="6"/>
    <col min="5887" max="5887" width="21.140625" style="6" customWidth="1"/>
    <col min="5888" max="5888" width="12.85546875" style="6" bestFit="1" customWidth="1"/>
    <col min="5889" max="5889" width="12" style="6" bestFit="1" customWidth="1"/>
    <col min="5890" max="5890" width="19.140625" style="6" customWidth="1"/>
    <col min="5891" max="5892" width="11.42578125" style="6"/>
    <col min="5893" max="5893" width="0" style="6" hidden="1" customWidth="1"/>
    <col min="5894" max="5894" width="12.42578125" style="6" bestFit="1" customWidth="1"/>
    <col min="5895" max="6142" width="11.42578125" style="6"/>
    <col min="6143" max="6143" width="21.140625" style="6" customWidth="1"/>
    <col min="6144" max="6144" width="12.85546875" style="6" bestFit="1" customWidth="1"/>
    <col min="6145" max="6145" width="12" style="6" bestFit="1" customWidth="1"/>
    <col min="6146" max="6146" width="19.140625" style="6" customWidth="1"/>
    <col min="6147" max="6148" width="11.42578125" style="6"/>
    <col min="6149" max="6149" width="0" style="6" hidden="1" customWidth="1"/>
    <col min="6150" max="6150" width="12.42578125" style="6" bestFit="1" customWidth="1"/>
    <col min="6151" max="6398" width="11.42578125" style="6"/>
    <col min="6399" max="6399" width="21.140625" style="6" customWidth="1"/>
    <col min="6400" max="6400" width="12.85546875" style="6" bestFit="1" customWidth="1"/>
    <col min="6401" max="6401" width="12" style="6" bestFit="1" customWidth="1"/>
    <col min="6402" max="6402" width="19.140625" style="6" customWidth="1"/>
    <col min="6403" max="6404" width="11.42578125" style="6"/>
    <col min="6405" max="6405" width="0" style="6" hidden="1" customWidth="1"/>
    <col min="6406" max="6406" width="12.42578125" style="6" bestFit="1" customWidth="1"/>
    <col min="6407" max="6654" width="11.42578125" style="6"/>
    <col min="6655" max="6655" width="21.140625" style="6" customWidth="1"/>
    <col min="6656" max="6656" width="12.85546875" style="6" bestFit="1" customWidth="1"/>
    <col min="6657" max="6657" width="12" style="6" bestFit="1" customWidth="1"/>
    <col min="6658" max="6658" width="19.140625" style="6" customWidth="1"/>
    <col min="6659" max="6660" width="11.42578125" style="6"/>
    <col min="6661" max="6661" width="0" style="6" hidden="1" customWidth="1"/>
    <col min="6662" max="6662" width="12.42578125" style="6" bestFit="1" customWidth="1"/>
    <col min="6663" max="6910" width="11.42578125" style="6"/>
    <col min="6911" max="6911" width="21.140625" style="6" customWidth="1"/>
    <col min="6912" max="6912" width="12.85546875" style="6" bestFit="1" customWidth="1"/>
    <col min="6913" max="6913" width="12" style="6" bestFit="1" customWidth="1"/>
    <col min="6914" max="6914" width="19.140625" style="6" customWidth="1"/>
    <col min="6915" max="6916" width="11.42578125" style="6"/>
    <col min="6917" max="6917" width="0" style="6" hidden="1" customWidth="1"/>
    <col min="6918" max="6918" width="12.42578125" style="6" bestFit="1" customWidth="1"/>
    <col min="6919" max="7166" width="11.42578125" style="6"/>
    <col min="7167" max="7167" width="21.140625" style="6" customWidth="1"/>
    <col min="7168" max="7168" width="12.85546875" style="6" bestFit="1" customWidth="1"/>
    <col min="7169" max="7169" width="12" style="6" bestFit="1" customWidth="1"/>
    <col min="7170" max="7170" width="19.140625" style="6" customWidth="1"/>
    <col min="7171" max="7172" width="11.42578125" style="6"/>
    <col min="7173" max="7173" width="0" style="6" hidden="1" customWidth="1"/>
    <col min="7174" max="7174" width="12.42578125" style="6" bestFit="1" customWidth="1"/>
    <col min="7175" max="7422" width="11.42578125" style="6"/>
    <col min="7423" max="7423" width="21.140625" style="6" customWidth="1"/>
    <col min="7424" max="7424" width="12.85546875" style="6" bestFit="1" customWidth="1"/>
    <col min="7425" max="7425" width="12" style="6" bestFit="1" customWidth="1"/>
    <col min="7426" max="7426" width="19.140625" style="6" customWidth="1"/>
    <col min="7427" max="7428" width="11.42578125" style="6"/>
    <col min="7429" max="7429" width="0" style="6" hidden="1" customWidth="1"/>
    <col min="7430" max="7430" width="12.42578125" style="6" bestFit="1" customWidth="1"/>
    <col min="7431" max="7678" width="11.42578125" style="6"/>
    <col min="7679" max="7679" width="21.140625" style="6" customWidth="1"/>
    <col min="7680" max="7680" width="12.85546875" style="6" bestFit="1" customWidth="1"/>
    <col min="7681" max="7681" width="12" style="6" bestFit="1" customWidth="1"/>
    <col min="7682" max="7682" width="19.140625" style="6" customWidth="1"/>
    <col min="7683" max="7684" width="11.42578125" style="6"/>
    <col min="7685" max="7685" width="0" style="6" hidden="1" customWidth="1"/>
    <col min="7686" max="7686" width="12.42578125" style="6" bestFit="1" customWidth="1"/>
    <col min="7687" max="7934" width="11.42578125" style="6"/>
    <col min="7935" max="7935" width="21.140625" style="6" customWidth="1"/>
    <col min="7936" max="7936" width="12.85546875" style="6" bestFit="1" customWidth="1"/>
    <col min="7937" max="7937" width="12" style="6" bestFit="1" customWidth="1"/>
    <col min="7938" max="7938" width="19.140625" style="6" customWidth="1"/>
    <col min="7939" max="7940" width="11.42578125" style="6"/>
    <col min="7941" max="7941" width="0" style="6" hidden="1" customWidth="1"/>
    <col min="7942" max="7942" width="12.42578125" style="6" bestFit="1" customWidth="1"/>
    <col min="7943" max="8190" width="11.42578125" style="6"/>
    <col min="8191" max="8191" width="21.140625" style="6" customWidth="1"/>
    <col min="8192" max="8192" width="12.85546875" style="6" bestFit="1" customWidth="1"/>
    <col min="8193" max="8193" width="12" style="6" bestFit="1" customWidth="1"/>
    <col min="8194" max="8194" width="19.140625" style="6" customWidth="1"/>
    <col min="8195" max="8196" width="11.42578125" style="6"/>
    <col min="8197" max="8197" width="0" style="6" hidden="1" customWidth="1"/>
    <col min="8198" max="8198" width="12.42578125" style="6" bestFit="1" customWidth="1"/>
    <col min="8199" max="8446" width="11.42578125" style="6"/>
    <col min="8447" max="8447" width="21.140625" style="6" customWidth="1"/>
    <col min="8448" max="8448" width="12.85546875" style="6" bestFit="1" customWidth="1"/>
    <col min="8449" max="8449" width="12" style="6" bestFit="1" customWidth="1"/>
    <col min="8450" max="8450" width="19.140625" style="6" customWidth="1"/>
    <col min="8451" max="8452" width="11.42578125" style="6"/>
    <col min="8453" max="8453" width="0" style="6" hidden="1" customWidth="1"/>
    <col min="8454" max="8454" width="12.42578125" style="6" bestFit="1" customWidth="1"/>
    <col min="8455" max="8702" width="11.42578125" style="6"/>
    <col min="8703" max="8703" width="21.140625" style="6" customWidth="1"/>
    <col min="8704" max="8704" width="12.85546875" style="6" bestFit="1" customWidth="1"/>
    <col min="8705" max="8705" width="12" style="6" bestFit="1" customWidth="1"/>
    <col min="8706" max="8706" width="19.140625" style="6" customWidth="1"/>
    <col min="8707" max="8708" width="11.42578125" style="6"/>
    <col min="8709" max="8709" width="0" style="6" hidden="1" customWidth="1"/>
    <col min="8710" max="8710" width="12.42578125" style="6" bestFit="1" customWidth="1"/>
    <col min="8711" max="8958" width="11.42578125" style="6"/>
    <col min="8959" max="8959" width="21.140625" style="6" customWidth="1"/>
    <col min="8960" max="8960" width="12.85546875" style="6" bestFit="1" customWidth="1"/>
    <col min="8961" max="8961" width="12" style="6" bestFit="1" customWidth="1"/>
    <col min="8962" max="8962" width="19.140625" style="6" customWidth="1"/>
    <col min="8963" max="8964" width="11.42578125" style="6"/>
    <col min="8965" max="8965" width="0" style="6" hidden="1" customWidth="1"/>
    <col min="8966" max="8966" width="12.42578125" style="6" bestFit="1" customWidth="1"/>
    <col min="8967" max="9214" width="11.42578125" style="6"/>
    <col min="9215" max="9215" width="21.140625" style="6" customWidth="1"/>
    <col min="9216" max="9216" width="12.85546875" style="6" bestFit="1" customWidth="1"/>
    <col min="9217" max="9217" width="12" style="6" bestFit="1" customWidth="1"/>
    <col min="9218" max="9218" width="19.140625" style="6" customWidth="1"/>
    <col min="9219" max="9220" width="11.42578125" style="6"/>
    <col min="9221" max="9221" width="0" style="6" hidden="1" customWidth="1"/>
    <col min="9222" max="9222" width="12.42578125" style="6" bestFit="1" customWidth="1"/>
    <col min="9223" max="9470" width="11.42578125" style="6"/>
    <col min="9471" max="9471" width="21.140625" style="6" customWidth="1"/>
    <col min="9472" max="9472" width="12.85546875" style="6" bestFit="1" customWidth="1"/>
    <col min="9473" max="9473" width="12" style="6" bestFit="1" customWidth="1"/>
    <col min="9474" max="9474" width="19.140625" style="6" customWidth="1"/>
    <col min="9475" max="9476" width="11.42578125" style="6"/>
    <col min="9477" max="9477" width="0" style="6" hidden="1" customWidth="1"/>
    <col min="9478" max="9478" width="12.42578125" style="6" bestFit="1" customWidth="1"/>
    <col min="9479" max="9726" width="11.42578125" style="6"/>
    <col min="9727" max="9727" width="21.140625" style="6" customWidth="1"/>
    <col min="9728" max="9728" width="12.85546875" style="6" bestFit="1" customWidth="1"/>
    <col min="9729" max="9729" width="12" style="6" bestFit="1" customWidth="1"/>
    <col min="9730" max="9730" width="19.140625" style="6" customWidth="1"/>
    <col min="9731" max="9732" width="11.42578125" style="6"/>
    <col min="9733" max="9733" width="0" style="6" hidden="1" customWidth="1"/>
    <col min="9734" max="9734" width="12.42578125" style="6" bestFit="1" customWidth="1"/>
    <col min="9735" max="9982" width="11.42578125" style="6"/>
    <col min="9983" max="9983" width="21.140625" style="6" customWidth="1"/>
    <col min="9984" max="9984" width="12.85546875" style="6" bestFit="1" customWidth="1"/>
    <col min="9985" max="9985" width="12" style="6" bestFit="1" customWidth="1"/>
    <col min="9986" max="9986" width="19.140625" style="6" customWidth="1"/>
    <col min="9987" max="9988" width="11.42578125" style="6"/>
    <col min="9989" max="9989" width="0" style="6" hidden="1" customWidth="1"/>
    <col min="9990" max="9990" width="12.42578125" style="6" bestFit="1" customWidth="1"/>
    <col min="9991" max="10238" width="11.42578125" style="6"/>
    <col min="10239" max="10239" width="21.140625" style="6" customWidth="1"/>
    <col min="10240" max="10240" width="12.85546875" style="6" bestFit="1" customWidth="1"/>
    <col min="10241" max="10241" width="12" style="6" bestFit="1" customWidth="1"/>
    <col min="10242" max="10242" width="19.140625" style="6" customWidth="1"/>
    <col min="10243" max="10244" width="11.42578125" style="6"/>
    <col min="10245" max="10245" width="0" style="6" hidden="1" customWidth="1"/>
    <col min="10246" max="10246" width="12.42578125" style="6" bestFit="1" customWidth="1"/>
    <col min="10247" max="10494" width="11.42578125" style="6"/>
    <col min="10495" max="10495" width="21.140625" style="6" customWidth="1"/>
    <col min="10496" max="10496" width="12.85546875" style="6" bestFit="1" customWidth="1"/>
    <col min="10497" max="10497" width="12" style="6" bestFit="1" customWidth="1"/>
    <col min="10498" max="10498" width="19.140625" style="6" customWidth="1"/>
    <col min="10499" max="10500" width="11.42578125" style="6"/>
    <col min="10501" max="10501" width="0" style="6" hidden="1" customWidth="1"/>
    <col min="10502" max="10502" width="12.42578125" style="6" bestFit="1" customWidth="1"/>
    <col min="10503" max="10750" width="11.42578125" style="6"/>
    <col min="10751" max="10751" width="21.140625" style="6" customWidth="1"/>
    <col min="10752" max="10752" width="12.85546875" style="6" bestFit="1" customWidth="1"/>
    <col min="10753" max="10753" width="12" style="6" bestFit="1" customWidth="1"/>
    <col min="10754" max="10754" width="19.140625" style="6" customWidth="1"/>
    <col min="10755" max="10756" width="11.42578125" style="6"/>
    <col min="10757" max="10757" width="0" style="6" hidden="1" customWidth="1"/>
    <col min="10758" max="10758" width="12.42578125" style="6" bestFit="1" customWidth="1"/>
    <col min="10759" max="11006" width="11.42578125" style="6"/>
    <col min="11007" max="11007" width="21.140625" style="6" customWidth="1"/>
    <col min="11008" max="11008" width="12.85546875" style="6" bestFit="1" customWidth="1"/>
    <col min="11009" max="11009" width="12" style="6" bestFit="1" customWidth="1"/>
    <col min="11010" max="11010" width="19.140625" style="6" customWidth="1"/>
    <col min="11011" max="11012" width="11.42578125" style="6"/>
    <col min="11013" max="11013" width="0" style="6" hidden="1" customWidth="1"/>
    <col min="11014" max="11014" width="12.42578125" style="6" bestFit="1" customWidth="1"/>
    <col min="11015" max="11262" width="11.42578125" style="6"/>
    <col min="11263" max="11263" width="21.140625" style="6" customWidth="1"/>
    <col min="11264" max="11264" width="12.85546875" style="6" bestFit="1" customWidth="1"/>
    <col min="11265" max="11265" width="12" style="6" bestFit="1" customWidth="1"/>
    <col min="11266" max="11266" width="19.140625" style="6" customWidth="1"/>
    <col min="11267" max="11268" width="11.42578125" style="6"/>
    <col min="11269" max="11269" width="0" style="6" hidden="1" customWidth="1"/>
    <col min="11270" max="11270" width="12.42578125" style="6" bestFit="1" customWidth="1"/>
    <col min="11271" max="11518" width="11.42578125" style="6"/>
    <col min="11519" max="11519" width="21.140625" style="6" customWidth="1"/>
    <col min="11520" max="11520" width="12.85546875" style="6" bestFit="1" customWidth="1"/>
    <col min="11521" max="11521" width="12" style="6" bestFit="1" customWidth="1"/>
    <col min="11522" max="11522" width="19.140625" style="6" customWidth="1"/>
    <col min="11523" max="11524" width="11.42578125" style="6"/>
    <col min="11525" max="11525" width="0" style="6" hidden="1" customWidth="1"/>
    <col min="11526" max="11526" width="12.42578125" style="6" bestFit="1" customWidth="1"/>
    <col min="11527" max="11774" width="11.42578125" style="6"/>
    <col min="11775" max="11775" width="21.140625" style="6" customWidth="1"/>
    <col min="11776" max="11776" width="12.85546875" style="6" bestFit="1" customWidth="1"/>
    <col min="11777" max="11777" width="12" style="6" bestFit="1" customWidth="1"/>
    <col min="11778" max="11778" width="19.140625" style="6" customWidth="1"/>
    <col min="11779" max="11780" width="11.42578125" style="6"/>
    <col min="11781" max="11781" width="0" style="6" hidden="1" customWidth="1"/>
    <col min="11782" max="11782" width="12.42578125" style="6" bestFit="1" customWidth="1"/>
    <col min="11783" max="12030" width="11.42578125" style="6"/>
    <col min="12031" max="12031" width="21.140625" style="6" customWidth="1"/>
    <col min="12032" max="12032" width="12.85546875" style="6" bestFit="1" customWidth="1"/>
    <col min="12033" max="12033" width="12" style="6" bestFit="1" customWidth="1"/>
    <col min="12034" max="12034" width="19.140625" style="6" customWidth="1"/>
    <col min="12035" max="12036" width="11.42578125" style="6"/>
    <col min="12037" max="12037" width="0" style="6" hidden="1" customWidth="1"/>
    <col min="12038" max="12038" width="12.42578125" style="6" bestFit="1" customWidth="1"/>
    <col min="12039" max="12286" width="11.42578125" style="6"/>
    <col min="12287" max="12287" width="21.140625" style="6" customWidth="1"/>
    <col min="12288" max="12288" width="12.85546875" style="6" bestFit="1" customWidth="1"/>
    <col min="12289" max="12289" width="12" style="6" bestFit="1" customWidth="1"/>
    <col min="12290" max="12290" width="19.140625" style="6" customWidth="1"/>
    <col min="12291" max="12292" width="11.42578125" style="6"/>
    <col min="12293" max="12293" width="0" style="6" hidden="1" customWidth="1"/>
    <col min="12294" max="12294" width="12.42578125" style="6" bestFit="1" customWidth="1"/>
    <col min="12295" max="12542" width="11.42578125" style="6"/>
    <col min="12543" max="12543" width="21.140625" style="6" customWidth="1"/>
    <col min="12544" max="12544" width="12.85546875" style="6" bestFit="1" customWidth="1"/>
    <col min="12545" max="12545" width="12" style="6" bestFit="1" customWidth="1"/>
    <col min="12546" max="12546" width="19.140625" style="6" customWidth="1"/>
    <col min="12547" max="12548" width="11.42578125" style="6"/>
    <col min="12549" max="12549" width="0" style="6" hidden="1" customWidth="1"/>
    <col min="12550" max="12550" width="12.42578125" style="6" bestFit="1" customWidth="1"/>
    <col min="12551" max="12798" width="11.42578125" style="6"/>
    <col min="12799" max="12799" width="21.140625" style="6" customWidth="1"/>
    <col min="12800" max="12800" width="12.85546875" style="6" bestFit="1" customWidth="1"/>
    <col min="12801" max="12801" width="12" style="6" bestFit="1" customWidth="1"/>
    <col min="12802" max="12802" width="19.140625" style="6" customWidth="1"/>
    <col min="12803" max="12804" width="11.42578125" style="6"/>
    <col min="12805" max="12805" width="0" style="6" hidden="1" customWidth="1"/>
    <col min="12806" max="12806" width="12.42578125" style="6" bestFit="1" customWidth="1"/>
    <col min="12807" max="13054" width="11.42578125" style="6"/>
    <col min="13055" max="13055" width="21.140625" style="6" customWidth="1"/>
    <col min="13056" max="13056" width="12.85546875" style="6" bestFit="1" customWidth="1"/>
    <col min="13057" max="13057" width="12" style="6" bestFit="1" customWidth="1"/>
    <col min="13058" max="13058" width="19.140625" style="6" customWidth="1"/>
    <col min="13059" max="13060" width="11.42578125" style="6"/>
    <col min="13061" max="13061" width="0" style="6" hidden="1" customWidth="1"/>
    <col min="13062" max="13062" width="12.42578125" style="6" bestFit="1" customWidth="1"/>
    <col min="13063" max="13310" width="11.42578125" style="6"/>
    <col min="13311" max="13311" width="21.140625" style="6" customWidth="1"/>
    <col min="13312" max="13312" width="12.85546875" style="6" bestFit="1" customWidth="1"/>
    <col min="13313" max="13313" width="12" style="6" bestFit="1" customWidth="1"/>
    <col min="13314" max="13314" width="19.140625" style="6" customWidth="1"/>
    <col min="13315" max="13316" width="11.42578125" style="6"/>
    <col min="13317" max="13317" width="0" style="6" hidden="1" customWidth="1"/>
    <col min="13318" max="13318" width="12.42578125" style="6" bestFit="1" customWidth="1"/>
    <col min="13319" max="13566" width="11.42578125" style="6"/>
    <col min="13567" max="13567" width="21.140625" style="6" customWidth="1"/>
    <col min="13568" max="13568" width="12.85546875" style="6" bestFit="1" customWidth="1"/>
    <col min="13569" max="13569" width="12" style="6" bestFit="1" customWidth="1"/>
    <col min="13570" max="13570" width="19.140625" style="6" customWidth="1"/>
    <col min="13571" max="13572" width="11.42578125" style="6"/>
    <col min="13573" max="13573" width="0" style="6" hidden="1" customWidth="1"/>
    <col min="13574" max="13574" width="12.42578125" style="6" bestFit="1" customWidth="1"/>
    <col min="13575" max="13822" width="11.42578125" style="6"/>
    <col min="13823" max="13823" width="21.140625" style="6" customWidth="1"/>
    <col min="13824" max="13824" width="12.85546875" style="6" bestFit="1" customWidth="1"/>
    <col min="13825" max="13825" width="12" style="6" bestFit="1" customWidth="1"/>
    <col min="13826" max="13826" width="19.140625" style="6" customWidth="1"/>
    <col min="13827" max="13828" width="11.42578125" style="6"/>
    <col min="13829" max="13829" width="0" style="6" hidden="1" customWidth="1"/>
    <col min="13830" max="13830" width="12.42578125" style="6" bestFit="1" customWidth="1"/>
    <col min="13831" max="14078" width="11.42578125" style="6"/>
    <col min="14079" max="14079" width="21.140625" style="6" customWidth="1"/>
    <col min="14080" max="14080" width="12.85546875" style="6" bestFit="1" customWidth="1"/>
    <col min="14081" max="14081" width="12" style="6" bestFit="1" customWidth="1"/>
    <col min="14082" max="14082" width="19.140625" style="6" customWidth="1"/>
    <col min="14083" max="14084" width="11.42578125" style="6"/>
    <col min="14085" max="14085" width="0" style="6" hidden="1" customWidth="1"/>
    <col min="14086" max="14086" width="12.42578125" style="6" bestFit="1" customWidth="1"/>
    <col min="14087" max="14334" width="11.42578125" style="6"/>
    <col min="14335" max="14335" width="21.140625" style="6" customWidth="1"/>
    <col min="14336" max="14336" width="12.85546875" style="6" bestFit="1" customWidth="1"/>
    <col min="14337" max="14337" width="12" style="6" bestFit="1" customWidth="1"/>
    <col min="14338" max="14338" width="19.140625" style="6" customWidth="1"/>
    <col min="14339" max="14340" width="11.42578125" style="6"/>
    <col min="14341" max="14341" width="0" style="6" hidden="1" customWidth="1"/>
    <col min="14342" max="14342" width="12.42578125" style="6" bestFit="1" customWidth="1"/>
    <col min="14343" max="14590" width="11.42578125" style="6"/>
    <col min="14591" max="14591" width="21.140625" style="6" customWidth="1"/>
    <col min="14592" max="14592" width="12.85546875" style="6" bestFit="1" customWidth="1"/>
    <col min="14593" max="14593" width="12" style="6" bestFit="1" customWidth="1"/>
    <col min="14594" max="14594" width="19.140625" style="6" customWidth="1"/>
    <col min="14595" max="14596" width="11.42578125" style="6"/>
    <col min="14597" max="14597" width="0" style="6" hidden="1" customWidth="1"/>
    <col min="14598" max="14598" width="12.42578125" style="6" bestFit="1" customWidth="1"/>
    <col min="14599" max="14846" width="11.42578125" style="6"/>
    <col min="14847" max="14847" width="21.140625" style="6" customWidth="1"/>
    <col min="14848" max="14848" width="12.85546875" style="6" bestFit="1" customWidth="1"/>
    <col min="14849" max="14849" width="12" style="6" bestFit="1" customWidth="1"/>
    <col min="14850" max="14850" width="19.140625" style="6" customWidth="1"/>
    <col min="14851" max="14852" width="11.42578125" style="6"/>
    <col min="14853" max="14853" width="0" style="6" hidden="1" customWidth="1"/>
    <col min="14854" max="14854" width="12.42578125" style="6" bestFit="1" customWidth="1"/>
    <col min="14855" max="15102" width="11.42578125" style="6"/>
    <col min="15103" max="15103" width="21.140625" style="6" customWidth="1"/>
    <col min="15104" max="15104" width="12.85546875" style="6" bestFit="1" customWidth="1"/>
    <col min="15105" max="15105" width="12" style="6" bestFit="1" customWidth="1"/>
    <col min="15106" max="15106" width="19.140625" style="6" customWidth="1"/>
    <col min="15107" max="15108" width="11.42578125" style="6"/>
    <col min="15109" max="15109" width="0" style="6" hidden="1" customWidth="1"/>
    <col min="15110" max="15110" width="12.42578125" style="6" bestFit="1" customWidth="1"/>
    <col min="15111" max="15358" width="11.42578125" style="6"/>
    <col min="15359" max="15359" width="21.140625" style="6" customWidth="1"/>
    <col min="15360" max="15360" width="12.85546875" style="6" bestFit="1" customWidth="1"/>
    <col min="15361" max="15361" width="12" style="6" bestFit="1" customWidth="1"/>
    <col min="15362" max="15362" width="19.140625" style="6" customWidth="1"/>
    <col min="15363" max="15364" width="11.42578125" style="6"/>
    <col min="15365" max="15365" width="0" style="6" hidden="1" customWidth="1"/>
    <col min="15366" max="15366" width="12.42578125" style="6" bestFit="1" customWidth="1"/>
    <col min="15367" max="15614" width="11.42578125" style="6"/>
    <col min="15615" max="15615" width="21.140625" style="6" customWidth="1"/>
    <col min="15616" max="15616" width="12.85546875" style="6" bestFit="1" customWidth="1"/>
    <col min="15617" max="15617" width="12" style="6" bestFit="1" customWidth="1"/>
    <col min="15618" max="15618" width="19.140625" style="6" customWidth="1"/>
    <col min="15619" max="15620" width="11.42578125" style="6"/>
    <col min="15621" max="15621" width="0" style="6" hidden="1" customWidth="1"/>
    <col min="15622" max="15622" width="12.42578125" style="6" bestFit="1" customWidth="1"/>
    <col min="15623" max="15870" width="11.42578125" style="6"/>
    <col min="15871" max="15871" width="21.140625" style="6" customWidth="1"/>
    <col min="15872" max="15872" width="12.85546875" style="6" bestFit="1" customWidth="1"/>
    <col min="15873" max="15873" width="12" style="6" bestFit="1" customWidth="1"/>
    <col min="15874" max="15874" width="19.140625" style="6" customWidth="1"/>
    <col min="15875" max="15876" width="11.42578125" style="6"/>
    <col min="15877" max="15877" width="0" style="6" hidden="1" customWidth="1"/>
    <col min="15878" max="15878" width="12.42578125" style="6" bestFit="1" customWidth="1"/>
    <col min="15879" max="16126" width="11.42578125" style="6"/>
    <col min="16127" max="16127" width="21.140625" style="6" customWidth="1"/>
    <col min="16128" max="16128" width="12.85546875" style="6" bestFit="1" customWidth="1"/>
    <col min="16129" max="16129" width="12" style="6" bestFit="1" customWidth="1"/>
    <col min="16130" max="16130" width="19.140625" style="6" customWidth="1"/>
    <col min="16131" max="16132" width="11.42578125" style="6"/>
    <col min="16133" max="16133" width="0" style="6" hidden="1" customWidth="1"/>
    <col min="16134" max="16134" width="12.42578125" style="6" bestFit="1" customWidth="1"/>
    <col min="16135" max="16384" width="11.42578125" style="6"/>
  </cols>
  <sheetData>
    <row r="1" spans="1:15" s="1" customFormat="1" ht="30.75" thickBot="1" x14ac:dyDescent="0.3">
      <c r="A1" s="30"/>
      <c r="B1" s="31" t="s">
        <v>5</v>
      </c>
      <c r="C1" s="32" t="s">
        <v>21</v>
      </c>
      <c r="G1" s="2" t="s">
        <v>3</v>
      </c>
      <c r="L1" s="36"/>
      <c r="M1" s="36">
        <v>0.2</v>
      </c>
    </row>
    <row r="2" spans="1:15" ht="15.75" thickBot="1" x14ac:dyDescent="0.25">
      <c r="A2" s="33" t="s">
        <v>17</v>
      </c>
      <c r="B2" s="4">
        <v>40000000</v>
      </c>
      <c r="C2" s="34">
        <v>0.05</v>
      </c>
      <c r="E2" s="5"/>
      <c r="F2" s="5"/>
      <c r="G2" s="39">
        <v>0.25</v>
      </c>
      <c r="H2" s="5"/>
      <c r="I2" s="5"/>
      <c r="L2" s="37"/>
      <c r="M2" s="37">
        <v>0.21</v>
      </c>
      <c r="O2" s="1" t="s">
        <v>22</v>
      </c>
    </row>
    <row r="3" spans="1:15" ht="15.75" thickBot="1" x14ac:dyDescent="0.25">
      <c r="A3" s="33" t="s">
        <v>18</v>
      </c>
      <c r="B3" s="8">
        <v>36000000</v>
      </c>
      <c r="C3" s="29">
        <v>0.03</v>
      </c>
      <c r="E3" s="5"/>
      <c r="F3" s="5"/>
      <c r="G3" s="5"/>
      <c r="H3" s="5"/>
      <c r="I3" s="42"/>
      <c r="L3" s="38"/>
      <c r="M3" s="43">
        <v>0.22500000000000001</v>
      </c>
      <c r="O3" s="6">
        <v>5</v>
      </c>
    </row>
    <row r="4" spans="1:15" ht="15.75" thickBot="1" x14ac:dyDescent="0.25">
      <c r="A4" s="33" t="s">
        <v>19</v>
      </c>
      <c r="B4" s="8">
        <v>48000000</v>
      </c>
      <c r="C4" s="29">
        <v>0.04</v>
      </c>
      <c r="E4" s="5"/>
      <c r="F4" s="5"/>
      <c r="G4" s="5"/>
      <c r="H4" s="5"/>
      <c r="I4" s="5"/>
      <c r="L4" s="37"/>
      <c r="M4" s="37">
        <v>0.23</v>
      </c>
      <c r="O4" s="6">
        <v>4.2</v>
      </c>
    </row>
    <row r="5" spans="1:15" ht="15.75" thickBot="1" x14ac:dyDescent="0.25">
      <c r="A5" s="33" t="s">
        <v>20</v>
      </c>
      <c r="B5" s="35">
        <v>44000000</v>
      </c>
      <c r="C5" s="29">
        <v>0.02</v>
      </c>
      <c r="E5" s="5"/>
      <c r="F5" s="5"/>
      <c r="G5" s="5"/>
      <c r="H5" s="5"/>
      <c r="I5" s="5"/>
      <c r="M5" s="37">
        <v>0.24</v>
      </c>
      <c r="O5" s="6">
        <v>3</v>
      </c>
    </row>
    <row r="6" spans="1:15" ht="15" x14ac:dyDescent="0.2">
      <c r="A6" s="28"/>
      <c r="B6" s="26"/>
      <c r="C6" s="27"/>
      <c r="D6" s="26"/>
      <c r="E6" s="5"/>
      <c r="F6" s="5"/>
      <c r="G6" s="5"/>
      <c r="H6" s="5"/>
      <c r="I6" s="5"/>
      <c r="M6" s="37">
        <v>0.25</v>
      </c>
      <c r="O6" s="6">
        <v>2.9</v>
      </c>
    </row>
    <row r="7" spans="1:15" ht="15" x14ac:dyDescent="0.2">
      <c r="A7" s="28"/>
      <c r="B7" s="26"/>
      <c r="C7" s="27"/>
      <c r="D7" s="26"/>
      <c r="E7" s="5"/>
      <c r="F7" s="5"/>
      <c r="G7" s="5"/>
      <c r="H7" s="5"/>
      <c r="I7" s="5"/>
      <c r="M7" s="38">
        <v>0.23499999999999999</v>
      </c>
      <c r="O7" s="6">
        <v>2.8</v>
      </c>
    </row>
    <row r="8" spans="1:15" x14ac:dyDescent="0.2">
      <c r="A8" s="5"/>
      <c r="B8" s="5"/>
      <c r="C8" s="5"/>
      <c r="D8" s="5"/>
      <c r="E8" s="5"/>
      <c r="F8" s="5"/>
      <c r="G8" s="5"/>
      <c r="H8" s="5"/>
      <c r="I8" s="5"/>
      <c r="M8" s="43">
        <v>0.20499999999999999</v>
      </c>
      <c r="O8" s="6">
        <v>2.95</v>
      </c>
    </row>
    <row r="9" spans="1:15" s="10" customFormat="1" ht="22.5" customHeight="1" thickBot="1" x14ac:dyDescent="0.25">
      <c r="A9" s="9"/>
      <c r="B9" s="46" t="s">
        <v>6</v>
      </c>
      <c r="C9" s="47"/>
      <c r="D9" s="47"/>
      <c r="E9" s="48"/>
      <c r="F9" s="9"/>
      <c r="G9" s="9"/>
      <c r="H9" s="9"/>
      <c r="I9" s="9"/>
      <c r="O9" s="10">
        <v>3.1</v>
      </c>
    </row>
    <row r="10" spans="1:15" s="15" customFormat="1" ht="35.25" customHeight="1" thickTop="1" thickBot="1" x14ac:dyDescent="0.25">
      <c r="A10" s="11" t="s">
        <v>7</v>
      </c>
      <c r="B10" s="22" t="s">
        <v>17</v>
      </c>
      <c r="C10" s="22" t="s">
        <v>18</v>
      </c>
      <c r="D10" s="22" t="s">
        <v>19</v>
      </c>
      <c r="E10" s="22" t="s">
        <v>20</v>
      </c>
      <c r="F10" s="22" t="s">
        <v>2</v>
      </c>
      <c r="G10" s="12" t="s">
        <v>4</v>
      </c>
      <c r="H10" s="13" t="s">
        <v>1</v>
      </c>
      <c r="I10" s="14" t="s">
        <v>8</v>
      </c>
      <c r="J10" s="14" t="s">
        <v>9</v>
      </c>
      <c r="L10" s="22" t="s">
        <v>17</v>
      </c>
      <c r="N10" s="22" t="s">
        <v>18</v>
      </c>
      <c r="O10" s="6">
        <v>4.2</v>
      </c>
    </row>
    <row r="11" spans="1:15" ht="13.5" thickBot="1" x14ac:dyDescent="0.25">
      <c r="A11" s="16" t="s">
        <v>10</v>
      </c>
      <c r="B11" s="23">
        <v>2</v>
      </c>
      <c r="C11" s="23">
        <v>4</v>
      </c>
      <c r="D11" s="23">
        <v>12</v>
      </c>
      <c r="E11" s="23">
        <v>3</v>
      </c>
      <c r="F11" s="3">
        <f t="shared" ref="F11:F18" si="0">SUM(B11:E11)</f>
        <v>21</v>
      </c>
      <c r="G11" s="40">
        <f>B11*$B$2*$C$2+C11*$B$3*$C$3+D11*$B$4*$C$4+E11*$B$5*$C$5</f>
        <v>34000000</v>
      </c>
      <c r="H11" s="40">
        <f>(B11*$B$2+C11*$B$3+D11*$B$4+E11*$B$5)*(1+$G$2)</f>
        <v>1165000000</v>
      </c>
      <c r="I11" s="41">
        <f>H11-G11</f>
        <v>1131000000</v>
      </c>
      <c r="J11" s="45">
        <f>I11/$I$18</f>
        <v>0.16951438848920863</v>
      </c>
      <c r="K11" s="44">
        <f>I11/$I$18</f>
        <v>0.16951438848920863</v>
      </c>
      <c r="L11" s="50">
        <f>B11/$B$18</f>
        <v>5.5555555555555552E-2</v>
      </c>
      <c r="N11" s="50">
        <f>C11/$C$18</f>
        <v>0.12903225806451613</v>
      </c>
      <c r="O11" s="6">
        <v>1.5</v>
      </c>
    </row>
    <row r="12" spans="1:15" ht="13.5" thickBot="1" x14ac:dyDescent="0.25">
      <c r="A12" s="7" t="s">
        <v>11</v>
      </c>
      <c r="B12" s="24">
        <v>5</v>
      </c>
      <c r="C12" s="24">
        <v>3</v>
      </c>
      <c r="D12" s="24">
        <v>4</v>
      </c>
      <c r="E12" s="24">
        <v>5</v>
      </c>
      <c r="F12" s="3">
        <f t="shared" si="0"/>
        <v>17</v>
      </c>
      <c r="G12" s="40">
        <f t="shared" ref="G12:G17" si="1">B12*$B$2*$C$2+C12*$B$3*$C$3+D12*$B$4*$C$4+E12*$B$5*$C$5</f>
        <v>25320000</v>
      </c>
      <c r="H12" s="40">
        <f t="shared" ref="H12:H18" si="2">(B12*$B$2+C12*$B$3+D12*$B$4+E12*$B$5)*(1+$G$2)</f>
        <v>900000000</v>
      </c>
      <c r="I12" s="41">
        <f t="shared" ref="I12:I18" si="3">H12-G12</f>
        <v>874680000</v>
      </c>
      <c r="J12" s="45">
        <f t="shared" ref="J12:J18" si="4">I12/$I$18</f>
        <v>0.13109712230215828</v>
      </c>
      <c r="K12" s="44">
        <f t="shared" ref="K12:K17" si="5">I12/$I$18</f>
        <v>0.13109712230215828</v>
      </c>
      <c r="L12" s="49">
        <f t="shared" ref="L12:L18" si="6">B12/$B$18</f>
        <v>0.1388888888888889</v>
      </c>
      <c r="N12" s="50">
        <f t="shared" ref="N12:N18" si="7">C12/$C$18</f>
        <v>9.6774193548387094E-2</v>
      </c>
    </row>
    <row r="13" spans="1:15" ht="13.5" thickBot="1" x14ac:dyDescent="0.25">
      <c r="A13" s="7" t="s">
        <v>12</v>
      </c>
      <c r="B13" s="24">
        <v>10</v>
      </c>
      <c r="C13" s="24">
        <v>5</v>
      </c>
      <c r="D13" s="24">
        <v>3</v>
      </c>
      <c r="E13" s="24">
        <v>3</v>
      </c>
      <c r="F13" s="3">
        <f t="shared" si="0"/>
        <v>21</v>
      </c>
      <c r="G13" s="40">
        <f t="shared" si="1"/>
        <v>33800000</v>
      </c>
      <c r="H13" s="40">
        <f t="shared" si="2"/>
        <v>1070000000</v>
      </c>
      <c r="I13" s="41">
        <f t="shared" si="3"/>
        <v>1036200000</v>
      </c>
      <c r="J13" s="45">
        <f t="shared" si="4"/>
        <v>0.15530575539568345</v>
      </c>
      <c r="K13" s="44">
        <f t="shared" si="5"/>
        <v>0.15530575539568345</v>
      </c>
      <c r="L13" s="49">
        <f t="shared" si="6"/>
        <v>0.27777777777777779</v>
      </c>
      <c r="N13" s="50">
        <f t="shared" si="7"/>
        <v>0.16129032258064516</v>
      </c>
    </row>
    <row r="14" spans="1:15" ht="13.5" thickBot="1" x14ac:dyDescent="0.25">
      <c r="A14" s="7" t="s">
        <v>13</v>
      </c>
      <c r="B14" s="24">
        <v>8</v>
      </c>
      <c r="C14" s="24">
        <v>6</v>
      </c>
      <c r="D14" s="24">
        <v>1</v>
      </c>
      <c r="E14" s="24">
        <v>4</v>
      </c>
      <c r="F14" s="3">
        <f t="shared" si="0"/>
        <v>19</v>
      </c>
      <c r="G14" s="40">
        <f t="shared" si="1"/>
        <v>27920000</v>
      </c>
      <c r="H14" s="40">
        <f t="shared" si="2"/>
        <v>950000000</v>
      </c>
      <c r="I14" s="41">
        <f t="shared" si="3"/>
        <v>922080000</v>
      </c>
      <c r="J14" s="45">
        <f t="shared" si="4"/>
        <v>0.13820143884892086</v>
      </c>
      <c r="K14" s="44">
        <f t="shared" si="5"/>
        <v>0.13820143884892086</v>
      </c>
      <c r="L14" s="49">
        <f t="shared" si="6"/>
        <v>0.22222222222222221</v>
      </c>
      <c r="N14" s="50">
        <f t="shared" si="7"/>
        <v>0.19354838709677419</v>
      </c>
    </row>
    <row r="15" spans="1:15" ht="13.5" thickBot="1" x14ac:dyDescent="0.25">
      <c r="A15" s="7" t="s">
        <v>14</v>
      </c>
      <c r="B15" s="24">
        <v>2</v>
      </c>
      <c r="C15" s="24">
        <v>7</v>
      </c>
      <c r="D15" s="24">
        <v>5</v>
      </c>
      <c r="E15" s="24">
        <v>6</v>
      </c>
      <c r="F15" s="3">
        <f t="shared" si="0"/>
        <v>20</v>
      </c>
      <c r="G15" s="40">
        <f t="shared" si="1"/>
        <v>26440000</v>
      </c>
      <c r="H15" s="40">
        <f t="shared" si="2"/>
        <v>1045000000</v>
      </c>
      <c r="I15" s="41">
        <f t="shared" si="3"/>
        <v>1018560000</v>
      </c>
      <c r="J15" s="45">
        <f t="shared" si="4"/>
        <v>0.15266187050359711</v>
      </c>
      <c r="K15" s="44">
        <f t="shared" si="5"/>
        <v>0.15266187050359711</v>
      </c>
      <c r="L15" s="49">
        <f t="shared" si="6"/>
        <v>5.5555555555555552E-2</v>
      </c>
      <c r="N15" s="50">
        <f t="shared" si="7"/>
        <v>0.22580645161290322</v>
      </c>
    </row>
    <row r="16" spans="1:15" ht="13.5" thickBot="1" x14ac:dyDescent="0.25">
      <c r="A16" s="7" t="s">
        <v>15</v>
      </c>
      <c r="B16" s="24">
        <v>7</v>
      </c>
      <c r="C16" s="24">
        <v>2</v>
      </c>
      <c r="D16" s="24">
        <v>2</v>
      </c>
      <c r="E16" s="24">
        <v>7</v>
      </c>
      <c r="F16" s="3">
        <f t="shared" si="0"/>
        <v>18</v>
      </c>
      <c r="G16" s="40">
        <f t="shared" si="1"/>
        <v>26160000</v>
      </c>
      <c r="H16" s="40">
        <f t="shared" si="2"/>
        <v>945000000</v>
      </c>
      <c r="I16" s="41">
        <f t="shared" si="3"/>
        <v>918840000</v>
      </c>
      <c r="J16" s="45">
        <f t="shared" si="4"/>
        <v>0.13771582733812951</v>
      </c>
      <c r="K16" s="44">
        <f t="shared" si="5"/>
        <v>0.13771582733812951</v>
      </c>
      <c r="L16" s="49">
        <f t="shared" si="6"/>
        <v>0.19444444444444445</v>
      </c>
      <c r="N16" s="50">
        <f t="shared" si="7"/>
        <v>6.4516129032258063E-2</v>
      </c>
    </row>
    <row r="17" spans="1:14" ht="13.5" thickBot="1" x14ac:dyDescent="0.25">
      <c r="A17" s="17" t="s">
        <v>16</v>
      </c>
      <c r="B17" s="25">
        <v>2</v>
      </c>
      <c r="C17" s="25">
        <v>4</v>
      </c>
      <c r="D17" s="25">
        <v>3</v>
      </c>
      <c r="E17" s="25">
        <v>6</v>
      </c>
      <c r="F17" s="3">
        <f t="shared" si="0"/>
        <v>15</v>
      </c>
      <c r="G17" s="40">
        <f t="shared" si="1"/>
        <v>19360000</v>
      </c>
      <c r="H17" s="40">
        <f t="shared" si="2"/>
        <v>790000000</v>
      </c>
      <c r="I17" s="41">
        <f t="shared" si="3"/>
        <v>770640000</v>
      </c>
      <c r="J17" s="45">
        <f t="shared" si="4"/>
        <v>0.11550359712230215</v>
      </c>
      <c r="K17" s="44">
        <f t="shared" si="5"/>
        <v>0.11550359712230215</v>
      </c>
      <c r="L17" s="49">
        <f t="shared" si="6"/>
        <v>5.5555555555555552E-2</v>
      </c>
      <c r="N17" s="50">
        <f t="shared" si="7"/>
        <v>0.12903225806451613</v>
      </c>
    </row>
    <row r="18" spans="1:14" s="5" customFormat="1" ht="18.75" customHeight="1" thickBot="1" x14ac:dyDescent="0.25">
      <c r="A18" s="18" t="s">
        <v>0</v>
      </c>
      <c r="B18" s="19">
        <f>SUM(B11:B17)</f>
        <v>36</v>
      </c>
      <c r="C18" s="19">
        <f>SUM(C11:C17)</f>
        <v>31</v>
      </c>
      <c r="D18" s="19">
        <f>SUM(D11:D17)</f>
        <v>30</v>
      </c>
      <c r="E18" s="19">
        <f>SUM(E11:E17)</f>
        <v>34</v>
      </c>
      <c r="F18" s="19">
        <f t="shared" si="0"/>
        <v>131</v>
      </c>
      <c r="G18" s="19">
        <f>SUM(G11:G17)</f>
        <v>193000000</v>
      </c>
      <c r="H18" s="40">
        <f t="shared" si="2"/>
        <v>6865000000</v>
      </c>
      <c r="I18" s="41">
        <f t="shared" si="3"/>
        <v>6672000000</v>
      </c>
      <c r="J18" s="45">
        <f t="shared" si="4"/>
        <v>1</v>
      </c>
      <c r="K18" s="44">
        <f>SUM(K11:K17)</f>
        <v>1</v>
      </c>
      <c r="L18" s="49">
        <f t="shared" si="6"/>
        <v>1</v>
      </c>
      <c r="N18" s="50">
        <f t="shared" si="7"/>
        <v>1</v>
      </c>
    </row>
    <row r="19" spans="1:14" s="21" customFormat="1" ht="13.5" thickTop="1" x14ac:dyDescent="0.2">
      <c r="A19" s="20"/>
      <c r="B19" s="20"/>
      <c r="C19" s="20"/>
      <c r="D19" s="20"/>
      <c r="E19" s="20"/>
      <c r="F19" s="20"/>
      <c r="G19" s="20"/>
      <c r="H19" s="20"/>
      <c r="I19" s="20"/>
    </row>
    <row r="21" spans="1:14" x14ac:dyDescent="0.2">
      <c r="B21" s="6" t="s">
        <v>23</v>
      </c>
    </row>
    <row r="45" spans="2:8" ht="23.25" x14ac:dyDescent="0.35">
      <c r="B45" s="52" t="s">
        <v>24</v>
      </c>
      <c r="C45" s="52"/>
      <c r="D45" s="52"/>
      <c r="E45" s="52"/>
      <c r="F45" s="52"/>
      <c r="G45" s="52"/>
    </row>
    <row r="46" spans="2:8" ht="23.25" x14ac:dyDescent="0.35">
      <c r="B46" s="52" t="s">
        <v>25</v>
      </c>
      <c r="C46" s="52"/>
      <c r="D46" s="52"/>
      <c r="E46" s="52"/>
      <c r="F46" s="52"/>
      <c r="G46" s="52"/>
    </row>
    <row r="47" spans="2:8" ht="20.25" x14ac:dyDescent="0.3">
      <c r="B47" s="51" t="s">
        <v>26</v>
      </c>
      <c r="C47" s="51"/>
      <c r="D47" s="51"/>
      <c r="E47" s="51"/>
      <c r="F47" s="51"/>
      <c r="G47" s="51"/>
    </row>
    <row r="48" spans="2:8" ht="20.25" x14ac:dyDescent="0.3">
      <c r="B48" s="51" t="s">
        <v>27</v>
      </c>
      <c r="C48" s="51"/>
      <c r="D48" s="51"/>
      <c r="E48" s="51"/>
      <c r="F48" s="51"/>
      <c r="G48" s="51"/>
      <c r="H48" s="51"/>
    </row>
  </sheetData>
  <mergeCells count="1">
    <mergeCell ref="B9:E9"/>
  </mergeCells>
  <conditionalFormatting sqref="F11:F17">
    <cfRule type="cellIs" dxfId="3" priority="6" operator="greaterThanOrEqual">
      <formula>19</formula>
    </cfRule>
  </conditionalFormatting>
  <conditionalFormatting sqref="O3:O11">
    <cfRule type="cellIs" dxfId="2" priority="2" operator="lessThan">
      <formula>3</formula>
    </cfRule>
    <cfRule type="cellIs" dxfId="1" priority="3" operator="greaterThanOrEqual">
      <formula>3</formula>
    </cfRule>
  </conditionalFormatting>
  <conditionalFormatting sqref="J11:J17">
    <cfRule type="cellIs" dxfId="0" priority="1" operator="greaterThan">
      <formula>0.15</formula>
    </cfRule>
  </conditionalFormatting>
  <dataValidations count="2">
    <dataValidation type="whole" operator="greaterThanOrEqual" allowBlank="1" showInputMessage="1" showErrorMessage="1" sqref="B11:E17">
      <formula1>0</formula1>
    </dataValidation>
    <dataValidation type="list" allowBlank="1" showInputMessage="1" showErrorMessage="1" sqref="G2">
      <formula1>IVA</formula1>
    </dataValidation>
  </dataValidations>
  <pageMargins left="0.74803149606299213" right="0.74803149606299213" top="0.98425196850393704" bottom="0.98425196850393704" header="0" footer="0"/>
  <pageSetup scale="10" orientation="landscape" horizontalDpi="1200" verticalDpi="12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Enero</vt:lpstr>
      <vt:lpstr>IVA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Auditorio Pontificia Universidad Javeriana</cp:lastModifiedBy>
  <cp:lastPrinted>2018-02-07T19:50:52Z</cp:lastPrinted>
  <dcterms:created xsi:type="dcterms:W3CDTF">2009-08-01T03:24:53Z</dcterms:created>
  <dcterms:modified xsi:type="dcterms:W3CDTF">2019-02-11T20:26:32Z</dcterms:modified>
</cp:coreProperties>
</file>