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5DD2EC38-4C13-49C0-B894-32543D7E100D}" xr6:coauthVersionLast="45" xr6:coauthVersionMax="47" xr10:uidLastSave="{00000000-0000-0000-0000-000000000000}"/>
  <bookViews>
    <workbookView xWindow="-120" yWindow="-120" windowWidth="29040" windowHeight="1572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5" i="13" l="1"/>
  <c r="DO5" i="13"/>
  <c r="DP5" i="13"/>
  <c r="DQ5" i="13"/>
  <c r="CK5" i="13"/>
  <c r="CL5" i="13"/>
  <c r="CM5" i="13"/>
  <c r="CN5" i="13"/>
  <c r="CO5" i="13"/>
  <c r="CK2" i="13"/>
  <c r="CL2" i="13"/>
  <c r="CM2" i="13"/>
  <c r="CN2" i="13"/>
  <c r="CO2" i="13"/>
  <c r="D67" i="13"/>
  <c r="B67" i="13"/>
  <c r="C67" i="13"/>
  <c r="C219" i="14"/>
  <c r="D219" i="14"/>
  <c r="E219" i="14"/>
  <c r="F219" i="14"/>
  <c r="G219" i="14"/>
  <c r="B219" i="14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W2" i="13"/>
  <c r="CX2" i="13"/>
  <c r="CY2" i="13"/>
  <c r="CZ2" i="13"/>
  <c r="DA2" i="13"/>
  <c r="M4" i="12"/>
  <c r="L4" i="12"/>
  <c r="I4" i="12"/>
  <c r="H4" i="12"/>
  <c r="J4" i="12" l="1"/>
  <c r="K4" i="12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P2" i="13"/>
  <c r="CJ2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224" i="12"/>
  <c r="D224" i="12"/>
  <c r="C224" i="12"/>
  <c r="B224" i="12"/>
  <c r="CG219" i="14"/>
  <c r="CF219" i="14"/>
  <c r="CE219" i="14"/>
  <c r="CD219" i="14"/>
  <c r="CC219" i="14"/>
  <c r="CB219" i="14"/>
  <c r="CA219" i="14"/>
  <c r="BZ219" i="14"/>
  <c r="BY219" i="14"/>
  <c r="BX219" i="14"/>
  <c r="BW219" i="14"/>
  <c r="BV219" i="14"/>
  <c r="BU219" i="14"/>
  <c r="BT219" i="14"/>
  <c r="BS219" i="14"/>
  <c r="BR219" i="14"/>
  <c r="BQ219" i="14"/>
  <c r="BP219" i="14"/>
  <c r="BO219" i="14"/>
  <c r="BN219" i="14"/>
  <c r="BM219" i="14"/>
  <c r="BL219" i="14"/>
  <c r="BK219" i="14"/>
  <c r="BJ219" i="14"/>
  <c r="BI219" i="14"/>
  <c r="BH219" i="14"/>
  <c r="BG219" i="14"/>
  <c r="BF219" i="14"/>
  <c r="BE219" i="14"/>
  <c r="BD219" i="14"/>
  <c r="BC219" i="14"/>
  <c r="BB219" i="14"/>
  <c r="BA219" i="14"/>
  <c r="AZ219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</calcChain>
</file>

<file path=xl/sharedStrings.xml><?xml version="1.0" encoding="utf-8"?>
<sst xmlns="http://schemas.openxmlformats.org/spreadsheetml/2006/main" count="2299" uniqueCount="1157">
  <si>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</si>
  <si>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</si>
  <si>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</si>
  <si>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</si>
  <si>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</si>
  <si>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</si>
  <si>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</si>
  <si>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</si>
  <si>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</si>
  <si>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</si>
  <si>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</si>
  <si>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</si>
  <si>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</si>
  <si>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</si>
  <si>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</si>
  <si>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</si>
  <si>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</si>
  <si>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</si>
  <si>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</si>
  <si>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</si>
  <si>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</si>
  <si>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</si>
  <si>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</si>
  <si>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</si>
  <si>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</si>
  <si>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</si>
  <si>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</si>
  <si>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</si>
  <si>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</si>
  <si>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</si>
  <si>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</si>
  <si>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</si>
  <si>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</si>
  <si>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</si>
  <si>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</si>
  <si>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</si>
  <si>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</si>
  <si>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</si>
  <si>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</si>
  <si>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</si>
  <si>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</si>
  <si>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</si>
  <si>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</si>
  <si>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</si>
  <si>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</si>
  <si>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</si>
  <si>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</si>
  <si>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</si>
  <si>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</si>
  <si>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</si>
  <si>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</si>
  <si>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</si>
  <si>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</si>
  <si>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</si>
  <si>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</si>
  <si>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</si>
  <si>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</si>
  <si>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</si>
  <si>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</si>
  <si>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</si>
  <si>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</si>
  <si>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</si>
  <si>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</si>
  <si>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</si>
  <si>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</si>
  <si>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</si>
  <si>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</si>
  <si>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</si>
  <si>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</si>
  <si>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</si>
  <si>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</si>
  <si>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</si>
  <si>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</si>
  <si>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</si>
  <si>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</si>
  <si>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</si>
  <si>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</si>
  <si>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</si>
  <si>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</si>
  <si>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</si>
  <si>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</si>
  <si>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</si>
  <si>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</si>
  <si>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</si>
  <si>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</si>
  <si>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</si>
  <si>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</si>
  <si>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</si>
  <si>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</si>
  <si>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</si>
  <si>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</si>
  <si>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</si>
  <si>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</si>
  <si>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</si>
  <si>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</si>
  <si>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</si>
  <si>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</si>
  <si>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</si>
  <si>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</si>
  <si>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</si>
  <si>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</si>
  <si>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</si>
  <si>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</si>
  <si>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</si>
  <si>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</si>
  <si>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</si>
  <si>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</si>
  <si>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</si>
  <si>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</si>
  <si>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</si>
  <si>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</si>
  <si>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</si>
  <si>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</si>
  <si>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</si>
  <si>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</si>
  <si>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</si>
  <si>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</si>
  <si>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</si>
  <si>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</si>
  <si>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</si>
  <si>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</si>
  <si>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</si>
  <si>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</si>
  <si>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</si>
  <si>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</si>
  <si>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</si>
  <si>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</si>
  <si>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</si>
  <si>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</si>
  <si>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</si>
  <si>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</si>
  <si>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</si>
  <si>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</si>
  <si>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</si>
  <si>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</si>
  <si>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</si>
  <si>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</si>
  <si>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</si>
  <si>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</si>
  <si>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</si>
  <si>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</si>
  <si>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</si>
  <si>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</si>
  <si>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</si>
  <si>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</si>
  <si>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</si>
  <si>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</si>
  <si>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</si>
  <si>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</si>
  <si>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</si>
  <si>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</si>
  <si>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</si>
  <si>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</si>
  <si>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</si>
  <si>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</si>
  <si>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</si>
  <si>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</si>
  <si>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</si>
  <si>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</si>
  <si>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</si>
  <si>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</si>
  <si>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</si>
  <si>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</si>
  <si>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</si>
  <si>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</si>
  <si>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</si>
  <si>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</si>
  <si>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</si>
  <si>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</si>
  <si>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</si>
  <si>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</si>
  <si>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</si>
  <si>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</si>
  <si>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</si>
  <si>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</si>
  <si>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</si>
  <si>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</si>
  <si>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</si>
  <si>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</si>
  <si>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</si>
  <si>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</si>
  <si>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</si>
  <si>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</si>
  <si>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</si>
  <si>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</si>
  <si>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</si>
  <si>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</si>
  <si>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</si>
  <si>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</si>
  <si>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</si>
  <si>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</si>
  <si>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</si>
  <si>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</si>
  <si>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</si>
  <si>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</si>
  <si>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</si>
  <si>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</si>
  <si>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</si>
  <si>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</si>
  <si>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</si>
  <si>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</si>
  <si>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</si>
  <si>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</si>
  <si>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</si>
  <si>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</si>
  <si>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</si>
  <si>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</si>
  <si>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</si>
  <si>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</si>
  <si>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</si>
  <si>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</si>
  <si>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</si>
  <si>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</si>
  <si>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</si>
  <si>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</si>
  <si>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</si>
  <si>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</si>
  <si>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</si>
  <si>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</si>
  <si>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</si>
  <si>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</si>
  <si>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</si>
  <si>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</si>
  <si>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</si>
  <si>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</si>
  <si>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</si>
  <si>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</si>
  <si>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</si>
  <si>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</si>
  <si>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</si>
  <si>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</si>
  <si>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</si>
  <si>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</si>
  <si>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</si>
  <si>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</si>
  <si>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</si>
  <si>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</si>
  <si>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</si>
  <si>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</si>
  <si>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</si>
  <si>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</si>
  <si>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</si>
  <si>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</si>
  <si>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</si>
  <si>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</si>
  <si>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</si>
  <si>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</si>
  <si>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</si>
  <si>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</si>
  <si>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</si>
  <si>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</si>
  <si>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</si>
  <si>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</si>
  <si>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</si>
  <si>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</si>
  <si>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</si>
  <si>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</si>
  <si>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</si>
  <si>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</si>
  <si>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</si>
  <si>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</si>
  <si>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</si>
  <si>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</si>
  <si>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</si>
  <si>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</si>
  <si>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</si>
  <si>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</si>
  <si>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</si>
  <si>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</si>
  <si>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</si>
  <si>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</si>
  <si>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</si>
  <si>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</si>
  <si>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</si>
  <si>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</si>
  <si>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</si>
  <si>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</si>
  <si>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</si>
  <si>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</si>
  <si>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</si>
  <si>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</si>
  <si>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</si>
  <si>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</si>
  <si>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</si>
  <si>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</si>
  <si>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</si>
  <si>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</si>
  <si>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</si>
  <si>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</si>
  <si>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</si>
  <si>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</si>
  <si>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</si>
  <si>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</si>
  <si>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</si>
  <si>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</si>
  <si>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</si>
  <si>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</si>
  <si>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</si>
  <si>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</si>
  <si>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</si>
  <si>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</si>
  <si>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</si>
  <si>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</si>
  <si>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</si>
  <si>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</si>
  <si>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</si>
  <si>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</si>
  <si>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</si>
  <si>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</si>
  <si>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</si>
  <si>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</si>
  <si>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</si>
  <si>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</si>
  <si>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</si>
  <si>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</si>
  <si>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</si>
  <si>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</si>
  <si>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</si>
  <si>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</si>
  <si>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</si>
  <si>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</si>
  <si>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</si>
  <si>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</si>
  <si>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</si>
  <si>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</si>
  <si>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</si>
  <si>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</si>
  <si>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</si>
  <si>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</si>
  <si>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</si>
  <si>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</si>
  <si>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</si>
  <si>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</si>
  <si>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</si>
  <si>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</si>
  <si>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</si>
  <si>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</si>
  <si>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</si>
  <si>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</si>
  <si>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</si>
  <si>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</si>
  <si>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</si>
  <si>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</si>
  <si>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</si>
  <si>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</si>
  <si>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</si>
  <si>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</si>
  <si>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</si>
  <si>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</si>
  <si>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</si>
  <si>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</si>
  <si>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</si>
  <si>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</si>
  <si>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</si>
  <si>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</si>
  <si>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</si>
  <si>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</si>
  <si>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</si>
  <si>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</si>
  <si>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</si>
  <si>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</si>
  <si>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</si>
  <si>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</si>
  <si>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</si>
  <si>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</si>
  <si>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</si>
  <si>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</si>
  <si>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</si>
  <si>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</si>
  <si>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</si>
  <si>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</si>
  <si>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</si>
  <si>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</si>
  <si>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</si>
  <si>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</si>
  <si>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</si>
  <si>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</si>
  <si>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</si>
  <si>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</si>
  <si>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</si>
  <si>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</si>
  <si>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</si>
  <si>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</si>
  <si>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</si>
  <si>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</si>
  <si>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</si>
  <si>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</si>
  <si>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</si>
  <si>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</si>
  <si>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</si>
  <si>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</si>
  <si>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</si>
  <si>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</si>
  <si>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</si>
  <si>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</si>
  <si>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</si>
  <si>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</si>
  <si>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</si>
  <si>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</si>
  <si>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</si>
  <si>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</si>
  <si>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</si>
  <si>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</si>
  <si>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</si>
  <si>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</si>
  <si>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</si>
  <si>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</si>
  <si>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</si>
  <si>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</si>
  <si>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</si>
  <si>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</si>
  <si>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</si>
  <si>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</si>
  <si>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</si>
  <si>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</si>
  <si>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</si>
  <si>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</si>
  <si>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</si>
  <si>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</si>
  <si>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</si>
  <si>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</si>
  <si>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</si>
  <si>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</si>
  <si>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</si>
  <si>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</si>
  <si>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</si>
  <si>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</si>
  <si>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</si>
  <si>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</si>
  <si>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</si>
  <si>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</si>
  <si>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</si>
  <si>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</si>
  <si>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</si>
  <si>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</si>
  <si>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</si>
  <si>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</si>
  <si>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</si>
  <si>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</si>
  <si>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</si>
  <si>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</si>
  <si>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</si>
  <si>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</si>
  <si>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</si>
  <si>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</si>
  <si>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</si>
  <si>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</si>
  <si>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</si>
  <si>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</si>
  <si>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</si>
  <si>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</si>
  <si>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</si>
  <si>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</si>
  <si>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</si>
  <si>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</si>
  <si>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</si>
  <si>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</si>
  <si>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</si>
  <si>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</si>
  <si>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</si>
  <si>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</si>
  <si>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</si>
  <si>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</si>
  <si>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</si>
  <si>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</si>
  <si>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</si>
  <si>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</si>
  <si>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</si>
  <si>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</si>
  <si>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</si>
  <si>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</si>
  <si>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</si>
  <si>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</si>
  <si>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</si>
  <si>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</si>
  <si>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</si>
  <si>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</si>
  <si>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</si>
  <si>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</si>
  <si>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</si>
  <si>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</si>
  <si>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</si>
  <si>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</si>
  <si>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</si>
  <si>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</si>
  <si>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</si>
  <si>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</si>
  <si>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</si>
  <si>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</si>
  <si>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</si>
  <si>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</si>
  <si>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</si>
  <si>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</si>
  <si>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</si>
  <si>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</si>
  <si>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</si>
  <si>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</si>
  <si>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</si>
  <si>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</si>
  <si>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</si>
  <si>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</si>
  <si>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</si>
  <si>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</si>
  <si>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</si>
  <si>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</si>
  <si>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</si>
  <si>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</si>
  <si>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</si>
  <si>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</si>
  <si>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</si>
  <si>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</si>
  <si>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</si>
  <si>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</si>
  <si>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</si>
  <si>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</si>
  <si>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</si>
  <si>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</si>
  <si>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</si>
  <si>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</si>
  <si>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</si>
  <si>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</si>
  <si>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</si>
  <si>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</si>
  <si>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</si>
  <si>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</si>
  <si>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</si>
  <si>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</si>
  <si>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</si>
  <si>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</si>
  <si>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</si>
  <si>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</si>
  <si>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</si>
  <si>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</si>
  <si>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</si>
  <si>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</si>
  <si>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</si>
  <si>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</si>
  <si>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</si>
  <si>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</si>
  <si>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</si>
  <si>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</si>
  <si>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</si>
  <si>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</si>
  <si>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</si>
  <si>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</si>
  <si>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</si>
  <si>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</si>
  <si>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</si>
  <si>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</si>
  <si>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</si>
  <si>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</si>
  <si>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</si>
  <si>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</si>
  <si>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</si>
  <si>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</si>
  <si>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</si>
  <si>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</si>
  <si>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</si>
  <si>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</si>
  <si>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</si>
  <si>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</si>
  <si>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</si>
  <si>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</si>
  <si>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</si>
  <si>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</si>
  <si>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</si>
  <si>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</si>
  <si>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</si>
  <si>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</si>
  <si>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</si>
  <si>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</si>
  <si>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</si>
  <si>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</si>
  <si>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</si>
  <si>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</si>
  <si>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</si>
  <si>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</si>
  <si>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</si>
  <si>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</si>
  <si>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</si>
  <si>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</si>
  <si>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</si>
  <si>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</si>
  <si>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</si>
  <si>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</si>
  <si>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</si>
  <si>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</si>
  <si>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</si>
  <si>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</si>
  <si>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</si>
  <si>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</si>
  <si>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</si>
  <si>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</si>
  <si>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</si>
  <si>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</si>
  <si>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</si>
  <si>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</si>
  <si>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</si>
  <si>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</si>
  <si>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</si>
  <si>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</si>
  <si>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</si>
  <si>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</si>
  <si>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</si>
  <si>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</si>
  <si>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</si>
  <si>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</si>
  <si>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</si>
  <si>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</si>
  <si>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</si>
  <si>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</si>
  <si>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</si>
  <si>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</si>
  <si>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</si>
  <si>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</si>
  <si>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</si>
  <si>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</si>
  <si>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</si>
  <si>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</si>
  <si>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</si>
  <si>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</si>
  <si>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</si>
  <si>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</si>
  <si>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</si>
  <si>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</si>
  <si>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</si>
  <si>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</si>
  <si>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</si>
  <si>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</si>
  <si>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</si>
  <si>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</si>
  <si>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</si>
  <si>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</si>
  <si>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</si>
  <si>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</si>
  <si>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</si>
  <si>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</si>
  <si>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</si>
  <si>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</si>
  <si>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</si>
  <si>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</si>
  <si>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</si>
  <si>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</si>
  <si>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</si>
  <si>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</si>
  <si>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</si>
  <si>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</si>
  <si>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</si>
  <si>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</si>
  <si>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</si>
  <si>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</si>
  <si>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</si>
  <si>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</si>
  <si>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</si>
  <si>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</si>
  <si>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</si>
  <si>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</si>
  <si>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</si>
  <si>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</si>
  <si>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</si>
  <si>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</si>
  <si>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</si>
  <si>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</si>
  <si>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</si>
  <si>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</si>
  <si>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</si>
  <si>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</si>
  <si>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</si>
  <si>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</si>
  <si>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</si>
  <si>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</si>
  <si>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</si>
  <si>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</si>
  <si>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</si>
  <si>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</si>
  <si>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</si>
  <si>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</si>
  <si>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</si>
  <si>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</si>
  <si>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</si>
  <si>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</si>
  <si>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</si>
  <si>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</si>
  <si>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</si>
  <si>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</si>
  <si>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</si>
  <si>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</si>
  <si>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</si>
  <si>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</si>
  <si>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</si>
  <si>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</si>
  <si>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</si>
  <si>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</si>
  <si>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</si>
  <si>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</si>
  <si>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</si>
  <si>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</si>
  <si>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</si>
  <si>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</si>
  <si>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</si>
  <si>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</si>
  <si>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</si>
  <si>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</si>
  <si>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</si>
  <si>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</si>
  <si>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</si>
  <si>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</si>
  <si>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</si>
  <si>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</si>
  <si>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</si>
  <si>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</si>
  <si>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</si>
  <si>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</si>
  <si>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</si>
  <si>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</si>
  <si>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</si>
  <si>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</si>
  <si>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</si>
  <si>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</si>
  <si>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</si>
  <si>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</si>
  <si>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</si>
  <si>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</si>
  <si>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</si>
  <si>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</si>
  <si>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</si>
  <si>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</si>
  <si>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</si>
  <si>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</si>
  <si>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</si>
  <si>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</si>
  <si>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</si>
  <si>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</si>
  <si>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</si>
  <si>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</si>
  <si>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</si>
  <si>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</si>
  <si>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</si>
  <si>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</si>
  <si>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</si>
  <si>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</si>
  <si>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</si>
  <si>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</si>
  <si>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</si>
  <si>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</si>
  <si>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</si>
  <si>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</si>
  <si>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</si>
  <si>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</si>
  <si>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</si>
  <si>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</si>
  <si>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</si>
  <si>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</si>
  <si>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</si>
  <si>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</si>
  <si>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</si>
  <si>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</si>
  <si>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</si>
  <si>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</si>
  <si>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</si>
  <si>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</si>
  <si>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</si>
  <si>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</si>
  <si>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</si>
  <si>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</si>
  <si>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</si>
  <si>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</si>
  <si>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</si>
  <si>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</si>
  <si>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</si>
  <si>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</si>
  <si>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</si>
  <si>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</si>
  <si>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</si>
  <si>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</si>
  <si>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</si>
  <si>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</si>
  <si>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</si>
  <si>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</si>
  <si>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</si>
  <si>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</si>
  <si>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</si>
  <si>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</si>
  <si>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</si>
  <si>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</si>
  <si>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</si>
  <si>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</si>
  <si>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</si>
  <si>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</si>
  <si>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</si>
  <si>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</si>
  <si>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</si>
  <si>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</si>
  <si>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</si>
  <si>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</si>
  <si>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</si>
  <si>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</si>
  <si>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</si>
  <si>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</si>
  <si>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</si>
  <si>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</si>
  <si>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</si>
  <si>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</si>
  <si>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</si>
  <si>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</si>
  <si>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</si>
  <si>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</si>
  <si>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</si>
  <si>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</si>
  <si>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</si>
  <si>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</si>
  <si>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</si>
  <si>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</si>
  <si>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</si>
  <si>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</si>
  <si>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</si>
  <si>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</si>
  <si>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</si>
  <si>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</si>
  <si>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</si>
  <si>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</si>
  <si>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</si>
  <si>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</si>
  <si>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</si>
  <si>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</si>
  <si>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</si>
  <si>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</si>
  <si>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</si>
  <si>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</si>
  <si>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</si>
  <si>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</si>
  <si>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</si>
  <si>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</si>
  <si>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</si>
  <si>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</si>
  <si>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</si>
  <si>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</si>
  <si>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</si>
  <si>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</si>
  <si>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</si>
  <si>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</si>
  <si>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</si>
  <si>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</si>
  <si>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</si>
  <si>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</si>
  <si>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</si>
  <si>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</si>
  <si>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</si>
  <si>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</si>
  <si>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</si>
  <si>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</si>
  <si>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</si>
  <si>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</si>
  <si>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</si>
  <si>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</si>
  <si>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</si>
  <si>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</si>
  <si>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</si>
  <si>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</si>
  <si>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</si>
  <si>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</si>
  <si>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</si>
  <si>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</si>
  <si>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</si>
  <si>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</si>
  <si>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</si>
  <si>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</si>
  <si>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</si>
  <si>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</si>
  <si>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</si>
  <si>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</si>
  <si>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</si>
  <si>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</si>
  <si>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</si>
  <si>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</si>
  <si>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</si>
  <si>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</si>
  <si>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</si>
  <si>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</si>
  <si>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</si>
  <si>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</si>
  <si>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</si>
  <si>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</si>
  <si>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</si>
  <si>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</si>
  <si>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</si>
  <si>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</si>
  <si>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</si>
  <si>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</si>
  <si>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</si>
  <si>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</si>
  <si>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</si>
  <si>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</si>
  <si>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</si>
  <si>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</si>
  <si>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</si>
  <si>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</si>
  <si>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</si>
  <si>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</si>
  <si>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</si>
  <si>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</si>
  <si>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</si>
  <si>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</si>
  <si>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</si>
  <si>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</si>
  <si>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</si>
  <si>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</si>
  <si>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</si>
  <si>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</si>
  <si>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</si>
  <si>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</si>
  <si>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</si>
  <si>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</si>
  <si>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</si>
  <si>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</si>
  <si>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</si>
  <si>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</si>
  <si>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</si>
  <si>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</si>
  <si>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</si>
  <si>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</si>
  <si>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</si>
  <si>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</si>
  <si>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</si>
  <si>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</si>
  <si>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</si>
  <si>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</si>
  <si>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</si>
  <si>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</si>
  <si>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</si>
  <si>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</si>
  <si>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</si>
  <si>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</si>
  <si>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</si>
  <si>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</si>
  <si>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</si>
  <si>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</si>
  <si>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</si>
  <si>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</si>
  <si>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</si>
  <si>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</si>
  <si>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</si>
  <si>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</si>
  <si>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</si>
  <si>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</si>
  <si>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</si>
  <si>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</si>
  <si>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</si>
  <si>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</si>
  <si>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</si>
  <si>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</si>
  <si>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</si>
  <si>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</si>
  <si>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</si>
  <si>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</si>
  <si>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</si>
  <si>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</si>
  <si>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</si>
  <si>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</si>
  <si>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</si>
  <si>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</si>
  <si>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</si>
  <si>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</si>
  <si>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</si>
  <si>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</si>
  <si>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</si>
  <si>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</si>
  <si>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</si>
  <si>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</si>
  <si>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</si>
  <si>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</si>
  <si>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</si>
  <si>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</si>
  <si>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</si>
  <si>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</si>
  <si>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</si>
  <si>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</si>
  <si>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</si>
  <si>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</si>
  <si>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</si>
  <si>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</si>
  <si>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</si>
  <si>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</si>
  <si>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</si>
  <si>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</si>
  <si>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</si>
  <si>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</si>
  <si>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</si>
  <si>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</si>
  <si>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</si>
  <si>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</si>
  <si>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</si>
  <si>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</si>
  <si>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</si>
  <si>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</si>
  <si>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</si>
  <si>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</si>
  <si>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</si>
  <si>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</si>
  <si>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</si>
  <si>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</si>
  <si>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</si>
  <si>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</si>
  <si>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</si>
  <si>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</si>
  <si>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</si>
  <si>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</si>
  <si>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</si>
  <si>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</si>
  <si>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</si>
  <si>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</si>
  <si>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</si>
  <si>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</si>
  <si>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</si>
  <si>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</si>
  <si>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</si>
  <si>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</si>
  <si>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</si>
  <si>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</si>
  <si>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</si>
  <si>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</si>
  <si>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</si>
  <si>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</si>
  <si>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</si>
  <si>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</si>
  <si>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</si>
  <si>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</si>
  <si>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</si>
  <si>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</si>
  <si>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</si>
  <si>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</si>
  <si>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</si>
  <si>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</si>
  <si>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</si>
  <si>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</si>
  <si>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</si>
  <si>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</si>
  <si>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</si>
  <si>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</si>
  <si>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</si>
  <si>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</si>
  <si>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</si>
  <si>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</si>
  <si>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</si>
  <si>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</si>
  <si>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</si>
  <si>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</si>
  <si>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</si>
  <si>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</si>
  <si>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</si>
  <si>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</si>
  <si>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</si>
  <si>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</si>
  <si>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</si>
  <si>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</si>
  <si>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</si>
  <si>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</si>
  <si>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</si>
  <si>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</si>
  <si>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</si>
  <si>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</si>
  <si>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</si>
  <si>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</si>
  <si>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</si>
  <si>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</si>
  <si>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</si>
  <si>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</si>
  <si>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</si>
  <si>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</si>
  <si>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</si>
  <si>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</si>
  <si>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</si>
  <si>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MIRAGE (8/8/0)</t>
  </si>
  <si>
    <t>06.09.2025</t>
  </si>
  <si>
    <t>NUKE (0/0/1)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</si>
  <si>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</si>
  <si>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</si>
  <si>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</si>
  <si>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</si>
  <si>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</si>
  <si>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</si>
  <si>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</si>
  <si>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</si>
  <si>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</si>
  <si>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</si>
  <si>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</si>
  <si>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INFERNO (6/3/0)</t>
  </si>
  <si>
    <t>VERTIGO (7/4/0)</t>
  </si>
  <si>
    <t>149 map (mir)</t>
  </si>
  <si>
    <t>NUKE (3/6/1)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</si>
  <si>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</si>
  <si>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</si>
  <si>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</si>
  <si>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</si>
  <si>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</si>
  <si>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</si>
  <si>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</si>
  <si>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nuke (42)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</si>
  <si>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</si>
  <si>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</si>
  <si>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</si>
  <si>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</si>
  <si>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</si>
  <si>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</si>
  <si>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</si>
  <si>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</si>
  <si>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</si>
  <si>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</si>
  <si>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</si>
  <si>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</si>
  <si>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AGENCY (3/2/0)</t>
  </si>
  <si>
    <t>164 map (off)</t>
  </si>
  <si>
    <t>165 map (off)</t>
  </si>
  <si>
    <t>166 map (anu)</t>
  </si>
  <si>
    <t>167 map (dust)</t>
  </si>
  <si>
    <t>13.09.2025</t>
  </si>
  <si>
    <t>INFERNO (2/3/2)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</si>
  <si>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</si>
  <si>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</si>
  <si>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</si>
  <si>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</si>
  <si>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</si>
  <si>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</si>
  <si>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</si>
  <si>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</si>
  <si>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</si>
  <si>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vertigo (31)</t>
  </si>
  <si>
    <t>187 map (inf)</t>
  </si>
  <si>
    <t>inferno (48)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</si>
  <si>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</si>
  <si>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</si>
  <si>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</si>
  <si>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</si>
  <si>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</si>
  <si>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</si>
  <si>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</si>
  <si>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</si>
  <si>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</si>
  <si>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</si>
  <si>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</si>
  <si>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</si>
  <si>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</si>
  <si>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ANUBIS (10/6/0)</t>
  </si>
  <si>
    <t>175 map (gra)</t>
  </si>
  <si>
    <t>GRAIL (1/3/1)</t>
  </si>
  <si>
    <t>176 map (off)</t>
  </si>
  <si>
    <t>OFFICE (9/10/3)</t>
  </si>
  <si>
    <t>177 map (mir)</t>
  </si>
  <si>
    <t>MIRAGE (14/10/2)</t>
  </si>
  <si>
    <t>178 map (dust)</t>
  </si>
  <si>
    <t>DUST (14/13/2)</t>
  </si>
  <si>
    <t>27.09.2025</t>
  </si>
  <si>
    <t>DUST (7/4/0)</t>
  </si>
  <si>
    <t>48 map (anc)</t>
  </si>
  <si>
    <t>ANCIENT (1/2/0)</t>
  </si>
  <si>
    <t>49 map (over)</t>
  </si>
  <si>
    <t>OVERPASS (4/3/0)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</si>
</sst>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877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16" borderId="0" xfId="4" applyAlignment="1">
      <alignment horizontal="center"/>
    </xf>
    <xf numFmtId="0" fontId="10" fillId="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834" t="s">
        <v>373</v>
      </c>
      <c r="G3" s="1835"/>
      <c r="H3" s="1835"/>
      <c r="I3" s="1834" t="s">
        <v>374</v>
      </c>
      <c r="J3" s="1835"/>
      <c r="K3" s="1835"/>
      <c r="L3" s="1834" t="s">
        <v>375</v>
      </c>
      <c r="M3" s="1835"/>
      <c r="N3" s="1835"/>
      <c r="O3" s="1834" t="s">
        <v>376</v>
      </c>
      <c r="P3" s="1835"/>
      <c r="Q3" s="1835"/>
      <c r="R3" s="1834" t="s">
        <v>377</v>
      </c>
      <c r="S3" s="1835"/>
      <c r="T3" s="1834" t="s">
        <v>378</v>
      </c>
      <c r="U3" s="1835"/>
      <c r="V3" s="1834" t="s">
        <v>379</v>
      </c>
      <c r="W3" s="1835"/>
      <c r="X3" s="1835"/>
      <c r="Y3" s="1834" t="s">
        <v>380</v>
      </c>
      <c r="Z3" s="1835"/>
      <c r="AA3" s="183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830" t="s">
        <v>641</v>
      </c>
      <c r="B1" s="1839"/>
      <c r="C1" s="1839"/>
      <c r="D1" s="1831"/>
      <c r="E1" s="1832" t="s">
        <v>642</v>
      </c>
      <c r="F1" s="1839"/>
      <c r="G1" s="1839"/>
      <c r="H1" s="1839"/>
      <c r="I1" s="1839"/>
      <c r="J1" s="1831"/>
      <c r="K1" s="1833" t="s">
        <v>643</v>
      </c>
      <c r="L1" s="1839"/>
      <c r="M1" s="1839"/>
      <c r="N1" s="1831"/>
      <c r="O1" s="1840" t="s">
        <v>644</v>
      </c>
      <c r="P1" s="1841"/>
      <c r="Q1" s="1841"/>
      <c r="R1" s="1841"/>
      <c r="S1" s="1842"/>
      <c r="T1" s="1843" t="s">
        <v>645</v>
      </c>
      <c r="U1" s="1844"/>
      <c r="V1" s="1844"/>
      <c r="W1" s="1844"/>
      <c r="X1" s="1845"/>
      <c r="Y1" s="1846" t="s">
        <v>646</v>
      </c>
      <c r="Z1" s="1847"/>
      <c r="AA1" s="1847"/>
      <c r="AB1" s="1848"/>
      <c r="AC1" s="1849" t="s">
        <v>647</v>
      </c>
      <c r="AD1" s="1839"/>
      <c r="AE1" s="1839"/>
      <c r="AF1" s="1839"/>
      <c r="AG1" s="183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834" t="s">
        <v>651</v>
      </c>
      <c r="B8" s="1835"/>
      <c r="C8" s="1835"/>
      <c r="D8" s="1835"/>
      <c r="E8" s="1835"/>
      <c r="F8" s="1835"/>
      <c r="G8" s="183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836" t="s">
        <v>710</v>
      </c>
      <c r="C20" s="1837"/>
      <c r="D20" s="1837"/>
      <c r="E20" s="1837"/>
      <c r="F20" s="1837"/>
      <c r="G20" s="1837"/>
      <c r="H20" s="1838"/>
    </row>
    <row r="21" spans="1:13" ht="15.75" customHeight="1" x14ac:dyDescent="0.25"/>
    <row r="22" spans="1:13" ht="15.75" customHeight="1" x14ac:dyDescent="0.25">
      <c r="A22" s="1836" t="s">
        <v>711</v>
      </c>
      <c r="B22" s="1837"/>
      <c r="C22" s="183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24"/>
  <sheetViews>
    <sheetView tabSelected="1" workbookViewId="0">
      <pane ySplit="1" topLeftCell="A181" activePane="bottomLeft" state="frozen"/>
      <selection pane="bottomLeft" activeCell="N193" sqref="N193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850" t="s">
        <v>1128</v>
      </c>
      <c r="I3" s="1835"/>
      <c r="J3" s="1835"/>
      <c r="K3" s="1835"/>
      <c r="L3" s="1851" t="s">
        <v>1097</v>
      </c>
      <c r="M3" s="1835"/>
      <c r="N3" s="1835"/>
      <c r="O3" s="1835"/>
      <c r="P3" s="1852" t="s">
        <v>951</v>
      </c>
      <c r="Q3" s="1835"/>
      <c r="R3" s="1835"/>
      <c r="S3" s="1835"/>
      <c r="T3" s="1852" t="s">
        <v>948</v>
      </c>
      <c r="U3" s="1835"/>
      <c r="V3" s="1835"/>
      <c r="W3" s="1835"/>
      <c r="X3" s="1853" t="s">
        <v>1131</v>
      </c>
      <c r="Y3" s="1835"/>
      <c r="Z3" s="1835"/>
      <c r="AA3" s="1835"/>
      <c r="AB3" s="1856" t="s">
        <v>1126</v>
      </c>
      <c r="AC3" s="1835"/>
      <c r="AD3" s="1835"/>
      <c r="AE3" s="1835"/>
      <c r="AF3" s="1855" t="s">
        <v>1036</v>
      </c>
      <c r="AG3" s="1855"/>
      <c r="AH3" s="1855"/>
      <c r="AI3" s="1855"/>
      <c r="AJ3" s="1855" t="s">
        <v>1037</v>
      </c>
      <c r="AK3" s="1855"/>
      <c r="AL3" s="1855"/>
      <c r="AM3" s="1855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AVERAGE(B6,B8,B10,B11,B13,B14,B16,B17,B23,B30,B42,B50,B53,B55,B60,B66,B70,B77,B79,B84,B97,B101,B106,B109,B115,B119,B126,B134,B136,B138,B145,B149,B167,B171,B173,B174,B184,B190,B193,B194,B201,B207,B208,B210,B212,B215,B217,B221)</f>
        <v>1.0014893617021274</v>
      </c>
      <c r="I4" s="1">
        <f>AVERAGE(C6,C8,C10,C11,C13,C14,C16,C17,C23,C30,C42,C50,C53,C55,C60,C66,C70,C77,C79,C84,C97,C101,C106,C109,C115,C119,C126,C134,C136,C138,C145,C149,C167,C171,C173,C174,C184,C190,C193,C194,C201,C207,C208,C210,C212,C215,C217,C221)</f>
        <v>0.93818181818181823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AVERAGE(B3,B5,B18,B27,B28,B32,B34,B36,B44,B56,B61,B63,B69,B75,B88,B96,B99,B105,B111,B116,B117,B128,B133,B139,B144,B147,B158,B162,B163,B164,B165,B166,B172,B177,B183,B195,B200,B202,B203,B206,B214,B218)</f>
        <v>1.1004761904761904</v>
      </c>
      <c r="M4" s="1">
        <f>AVERAGE(C3,C5,C18,C27,C28,C32,C34,C36,C44,C56,C61,C63,C69,C75,C88,C96,C99,C105,C111,C116,C117,C128,C133,C139,C144,C147,C158,C162,C163,C164,C165,C166,C172,C177,C183,C195,C200,C202,C203,C206,C214,C218)</f>
        <v>1.0294736842105263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1.0934615384615385</v>
      </c>
      <c r="Y4" s="1">
        <f t="shared" ref="Y4:AA4" si="2">AVERAGE(C21,C24,C39,C40,C47,C49,C51,C52,C65,C80,C82,C92,C93,C112,C130,C140,C148,C150,C153,C154,C155,C157,C161,C181,C196,C204,C222,C223)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AVERAGE(B15,B25,B26,B37,B38,B45,B48,B59,B64,B73,B78,B86,B94,B95,B98,B113,B121,B123,B131,B142,B156,B160,B170,B175,B185,B188,B191,B192,B198,B199,B220)</f>
        <v>0.9750000000000002</v>
      </c>
      <c r="AC4" s="1">
        <f t="shared" ref="AC4:AE4" si="3">AVERAGE(C15,C25,C26,C37,C38,C45,C48,C59,C64,C73,C78,C86,C94,C95,C98,C113,C121,C123,C131,C142,C156,C160,C170,C175,C185,C188,C191,C192,C198,C199,C220)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854">
        <f>AVERAGE(H4:K4)</f>
        <v>0.66366779497098649</v>
      </c>
      <c r="I5" s="1854"/>
      <c r="J5" s="1854"/>
      <c r="K5" s="1854"/>
      <c r="L5" s="1854">
        <f>AVERAGE(L4:O4)</f>
        <v>0.91082080200501248</v>
      </c>
      <c r="M5" s="1854"/>
      <c r="N5" s="1854"/>
      <c r="O5" s="1854"/>
      <c r="P5" s="1854" t="e">
        <f t="shared" ref="P5" si="5">AVERAGE(P4:S4)</f>
        <v>#DIV/0!</v>
      </c>
      <c r="Q5" s="1854"/>
      <c r="R5" s="1854"/>
      <c r="S5" s="1854"/>
      <c r="T5" s="1854">
        <f t="shared" ref="T5" si="6">AVERAGE(T4:W4)</f>
        <v>1.0948529411764707</v>
      </c>
      <c r="U5" s="1854"/>
      <c r="V5" s="1854"/>
      <c r="W5" s="1854"/>
      <c r="X5" s="1854" t="e">
        <f t="shared" ref="X5" si="7">AVERAGE(X4:AA4)</f>
        <v>#DIV/0!</v>
      </c>
      <c r="Y5" s="1854"/>
      <c r="Z5" s="1854"/>
      <c r="AA5" s="1854"/>
      <c r="AB5" s="1854">
        <f t="shared" ref="AB5" si="8">AVERAGE(AB4:AE4)</f>
        <v>1.0006250000000001</v>
      </c>
      <c r="AC5" s="1854"/>
      <c r="AD5" s="1854"/>
      <c r="AE5" s="1854"/>
      <c r="AF5" s="1854" t="e">
        <f>AVERAGE(AF4:AI4)</f>
        <v>#DIV/0!</v>
      </c>
      <c r="AG5" s="1854"/>
      <c r="AH5" s="1854"/>
      <c r="AI5" s="1854"/>
      <c r="AJ5" s="1854" t="e">
        <f>AVERAGE(AJ4:AM4)</f>
        <v>#DIV/0!</v>
      </c>
      <c r="AK5" s="1854"/>
      <c r="AL5" s="1854"/>
      <c r="AM5" s="1854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954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1006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1007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1008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1009</v>
      </c>
      <c r="B190">
        <v>0.76</v>
      </c>
      <c r="C190">
        <v>0.62</v>
      </c>
      <c r="G190" s="350" t="s">
        <v>1038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1010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1011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1012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1013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1014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1015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1016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1017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1018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1019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1020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1021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1022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1043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1056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91" x14ac:dyDescent="0.25">
      <c r="A209" s="44" t="s">
        <v>1044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91" x14ac:dyDescent="0.25">
      <c r="A210" s="700" t="s">
        <v>1057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91" x14ac:dyDescent="0.25">
      <c r="A211" s="39" t="s">
        <v>1045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91" x14ac:dyDescent="0.25">
      <c r="A212" s="701" t="s">
        <v>1058</v>
      </c>
      <c r="B212">
        <v>0.76</v>
      </c>
      <c r="C212">
        <v>0.64</v>
      </c>
    </row>
    <row r="213" spans="1:91" x14ac:dyDescent="0.25">
      <c r="A213" s="41" t="s">
        <v>1092</v>
      </c>
      <c r="B213" s="41"/>
      <c r="C213" s="41"/>
      <c r="D213" s="41"/>
      <c r="E213" s="41"/>
      <c r="G213" s="1282"/>
      <c r="H213" s="1282"/>
      <c r="I213" s="1282"/>
      <c r="J213" s="1282"/>
      <c r="K213" s="1282"/>
      <c r="L213" s="1282"/>
      <c r="M213" s="1282"/>
      <c r="N213" s="1282"/>
      <c r="O213" s="1282"/>
      <c r="P213" s="1282"/>
      <c r="Q213" s="1282"/>
      <c r="R213" s="1282"/>
      <c r="S213" s="1282"/>
      <c r="T213" s="1282"/>
      <c r="U213" s="1282"/>
      <c r="V213" s="1282"/>
      <c r="W213" s="1282"/>
      <c r="X213" s="1282"/>
      <c r="Y213" s="1282"/>
      <c r="Z213" s="1282"/>
      <c r="AA213" s="1282"/>
      <c r="AB213" s="1282"/>
      <c r="AC213" s="1282"/>
      <c r="AD213" s="1282"/>
      <c r="AE213" s="1282"/>
      <c r="AF213" s="1282"/>
      <c r="AG213" s="1282"/>
      <c r="AH213" s="1282"/>
      <c r="AI213" s="1282"/>
      <c r="AJ213" s="1282"/>
      <c r="AK213" s="1282"/>
      <c r="AL213" s="1282"/>
      <c r="AM213" s="1282"/>
      <c r="AN213" s="1282"/>
      <c r="AO213" s="1282"/>
      <c r="AP213" s="1282"/>
      <c r="AQ213" s="1282"/>
      <c r="AR213" s="1282"/>
      <c r="AS213" s="1282"/>
      <c r="AT213" s="1282"/>
      <c r="AU213" s="1282"/>
      <c r="AV213" s="1282"/>
      <c r="AW213" s="1282"/>
      <c r="AX213" s="1282"/>
      <c r="AY213" s="1282"/>
      <c r="AZ213" s="1282"/>
      <c r="BA213" s="1282"/>
      <c r="BB213" s="1282"/>
      <c r="BC213" s="1282"/>
      <c r="BD213" s="1282"/>
      <c r="BE213" s="1282"/>
      <c r="BF213" s="1282"/>
      <c r="BG213" s="1282"/>
      <c r="BH213" s="1282"/>
      <c r="BI213" s="1282"/>
      <c r="BJ213" s="1282"/>
      <c r="BK213" s="1282"/>
      <c r="BL213" s="1282"/>
      <c r="BM213" s="1282"/>
      <c r="BN213" s="1282"/>
      <c r="BO213" s="1282"/>
      <c r="BP213" s="1282"/>
      <c r="BQ213" s="1282"/>
      <c r="BR213" s="1282"/>
      <c r="BS213" s="1282"/>
      <c r="BT213" s="1282"/>
      <c r="BU213" s="1282"/>
      <c r="BV213" s="1282"/>
      <c r="BW213" s="1282"/>
      <c r="BX213" s="1282"/>
      <c r="BY213" s="1282"/>
      <c r="BZ213" s="1282"/>
      <c r="CA213" s="1282"/>
      <c r="CB213" s="1282"/>
      <c r="CC213" s="1282"/>
      <c r="CD213" s="1282"/>
      <c r="CE213" s="1282"/>
      <c r="CF213" s="1282"/>
      <c r="CG213" s="1282"/>
      <c r="CH213" s="1282"/>
      <c r="CI213" s="1282"/>
      <c r="CJ213" s="1282"/>
      <c r="CK213" s="1282"/>
      <c r="CL213" s="1282"/>
      <c r="CM213" s="1282"/>
    </row>
    <row r="214" spans="1:91" x14ac:dyDescent="0.25">
      <c r="A214" s="1283" t="s">
        <v>1093</v>
      </c>
      <c r="B214">
        <v>0.93</v>
      </c>
      <c r="C214">
        <v>1.07</v>
      </c>
      <c r="G214" s="1282"/>
      <c r="H214" s="1282"/>
      <c r="I214" s="1282"/>
      <c r="J214" s="1282"/>
      <c r="K214" s="1282"/>
      <c r="L214" s="1282"/>
      <c r="M214" s="1282"/>
      <c r="N214" s="1282"/>
      <c r="O214" s="1282"/>
      <c r="P214" s="1282"/>
      <c r="Q214" s="1282"/>
      <c r="R214" s="1282"/>
      <c r="S214" s="1282"/>
      <c r="T214" s="1282"/>
      <c r="U214" s="1282"/>
      <c r="V214" s="1282"/>
      <c r="W214" s="1282"/>
      <c r="X214" s="1282"/>
      <c r="Y214" s="1282"/>
      <c r="Z214" s="1282"/>
      <c r="AA214" s="1282"/>
      <c r="AB214" s="1282"/>
      <c r="AC214" s="1282"/>
      <c r="AD214" s="1282"/>
      <c r="AE214" s="1282"/>
      <c r="AF214" s="1282"/>
      <c r="AG214" s="1282"/>
      <c r="AH214" s="1282"/>
      <c r="AI214" s="1282"/>
      <c r="AJ214" s="1282"/>
      <c r="AK214" s="1282"/>
      <c r="AL214" s="1282"/>
      <c r="AM214" s="1282"/>
      <c r="AN214" s="1282"/>
      <c r="AO214" s="1282"/>
      <c r="AP214" s="1282"/>
      <c r="AQ214" s="1282"/>
      <c r="AR214" s="1282"/>
      <c r="AS214" s="1282"/>
      <c r="AT214" s="1282"/>
      <c r="AU214" s="1282"/>
      <c r="AV214" s="1282"/>
      <c r="AW214" s="1282"/>
      <c r="AX214" s="1282"/>
      <c r="AY214" s="1282"/>
      <c r="AZ214" s="1282"/>
      <c r="BA214" s="1282"/>
      <c r="BB214" s="1282"/>
      <c r="BC214" s="1282"/>
      <c r="BD214" s="1282"/>
      <c r="BE214" s="1282"/>
      <c r="BF214" s="1282"/>
      <c r="BG214" s="1282"/>
      <c r="BH214" s="1282"/>
      <c r="BI214" s="1282"/>
      <c r="BJ214" s="1282"/>
      <c r="BK214" s="1282"/>
      <c r="BL214" s="1282"/>
      <c r="BM214" s="1282"/>
      <c r="BN214" s="1282"/>
      <c r="BO214" s="1282"/>
      <c r="BP214" s="1282"/>
      <c r="BQ214" s="1282"/>
      <c r="BR214" s="1282"/>
      <c r="BS214" s="1282"/>
      <c r="BT214" s="1282"/>
      <c r="BU214" s="1282"/>
      <c r="BV214" s="1282"/>
      <c r="BW214" s="1282"/>
      <c r="BX214" s="1282"/>
      <c r="BY214" s="1282"/>
      <c r="BZ214" s="1282"/>
      <c r="CA214" s="1282"/>
      <c r="CB214" s="1282"/>
      <c r="CC214" s="1282"/>
      <c r="CD214" s="1282"/>
      <c r="CE214" s="1282"/>
      <c r="CF214" s="1282"/>
      <c r="CG214" s="1282"/>
      <c r="CH214" s="1282"/>
      <c r="CI214" s="1282"/>
      <c r="CJ214" s="1282"/>
      <c r="CK214" s="1282"/>
      <c r="CL214" s="1282"/>
      <c r="CM214" s="1282"/>
    </row>
    <row r="215" spans="1:91" x14ac:dyDescent="0.25">
      <c r="A215" s="1284" t="s">
        <v>1094</v>
      </c>
      <c r="B215">
        <v>1.04</v>
      </c>
      <c r="C215">
        <v>0.98</v>
      </c>
      <c r="G215" s="1282"/>
      <c r="H215" s="1282"/>
      <c r="I215" s="1282"/>
      <c r="J215" s="1282"/>
      <c r="K215" s="1282"/>
      <c r="L215" s="1282"/>
      <c r="M215" s="1282"/>
      <c r="N215" s="1282"/>
      <c r="O215" s="1282"/>
      <c r="P215" s="1282"/>
      <c r="Q215" s="1282"/>
      <c r="R215" s="1282"/>
      <c r="S215" s="1282"/>
      <c r="T215" s="1282"/>
      <c r="U215" s="1282"/>
      <c r="V215" s="1282"/>
      <c r="W215" s="1282"/>
      <c r="X215" s="1282"/>
      <c r="Y215" s="1282"/>
      <c r="Z215" s="1282"/>
      <c r="AA215" s="1282"/>
      <c r="AB215" s="1282"/>
      <c r="AC215" s="1282"/>
      <c r="AD215" s="1282"/>
      <c r="AE215" s="1282"/>
      <c r="AF215" s="1282"/>
      <c r="AG215" s="1282"/>
      <c r="AH215" s="1282"/>
      <c r="AI215" s="1282"/>
      <c r="AJ215" s="1282"/>
      <c r="AK215" s="1282"/>
      <c r="AL215" s="1282"/>
      <c r="AM215" s="1282"/>
      <c r="AN215" s="1282"/>
      <c r="AO215" s="1282"/>
      <c r="AP215" s="1282"/>
      <c r="AQ215" s="1282"/>
      <c r="AR215" s="1282"/>
      <c r="AS215" s="1282"/>
      <c r="AT215" s="1282"/>
      <c r="AU215" s="1282"/>
      <c r="AV215" s="1282"/>
      <c r="AW215" s="1282"/>
      <c r="AX215" s="1282"/>
      <c r="AY215" s="1282"/>
      <c r="AZ215" s="1282"/>
      <c r="BA215" s="1282"/>
      <c r="BB215" s="1282"/>
      <c r="BC215" s="1282"/>
      <c r="BD215" s="1282"/>
      <c r="BE215" s="1282"/>
      <c r="BF215" s="1282"/>
      <c r="BG215" s="1282"/>
      <c r="BH215" s="1282"/>
      <c r="BI215" s="1282"/>
      <c r="BJ215" s="1282"/>
      <c r="BK215" s="1282"/>
      <c r="BL215" s="1282"/>
      <c r="BM215" s="1282"/>
      <c r="BN215" s="1282"/>
      <c r="BO215" s="1282"/>
      <c r="BP215" s="1282"/>
      <c r="BQ215" s="1282"/>
      <c r="BR215" s="1282"/>
      <c r="BS215" s="1282"/>
      <c r="BT215" s="1282"/>
      <c r="BU215" s="1282"/>
      <c r="BV215" s="1282"/>
      <c r="BW215" s="1282"/>
      <c r="BX215" s="1282"/>
      <c r="BY215" s="1282"/>
      <c r="BZ215" s="1282"/>
      <c r="CA215" s="1282"/>
      <c r="CB215" s="1282"/>
      <c r="CC215" s="1282"/>
      <c r="CD215" s="1282"/>
      <c r="CE215" s="1282"/>
      <c r="CF215" s="1282"/>
      <c r="CG215" s="1282"/>
      <c r="CH215" s="1282"/>
      <c r="CI215" s="1282"/>
      <c r="CJ215" s="1282"/>
      <c r="CK215" s="1282"/>
      <c r="CL215" s="1282"/>
      <c r="CM215" s="1282"/>
    </row>
    <row r="216" spans="1:91" x14ac:dyDescent="0.25">
      <c r="A216" s="39" t="s">
        <v>1095</v>
      </c>
      <c r="B216" s="39"/>
      <c r="C216" s="39"/>
      <c r="D216" s="39"/>
      <c r="E216" s="39"/>
      <c r="G216" s="1282"/>
      <c r="H216" s="1282"/>
      <c r="I216" s="1282"/>
      <c r="J216" s="1282"/>
      <c r="K216" s="1282"/>
      <c r="L216" s="1282"/>
      <c r="M216" s="1282"/>
      <c r="N216" s="1282"/>
      <c r="O216" s="1282"/>
      <c r="P216" s="1282"/>
      <c r="Q216" s="1282"/>
      <c r="R216" s="1282"/>
      <c r="S216" s="1282"/>
      <c r="T216" s="1282"/>
      <c r="U216" s="1282"/>
      <c r="V216" s="1282"/>
      <c r="W216" s="1282"/>
      <c r="X216" s="1282"/>
      <c r="Y216" s="1282"/>
      <c r="Z216" s="1282"/>
      <c r="AA216" s="1282"/>
      <c r="AB216" s="1282"/>
      <c r="AC216" s="1282"/>
      <c r="AD216" s="1282"/>
      <c r="AE216" s="1282"/>
      <c r="AF216" s="1282"/>
      <c r="AG216" s="1282"/>
      <c r="AH216" s="1282"/>
      <c r="AI216" s="1282"/>
      <c r="AJ216" s="1282"/>
      <c r="AK216" s="1282"/>
      <c r="AL216" s="1282"/>
      <c r="AM216" s="1282"/>
      <c r="AN216" s="1282"/>
      <c r="AO216" s="1282"/>
      <c r="AP216" s="1282"/>
      <c r="AQ216" s="1282"/>
      <c r="AR216" s="1282"/>
      <c r="AS216" s="1282"/>
      <c r="AT216" s="1282"/>
      <c r="AU216" s="1282"/>
      <c r="AV216" s="1282"/>
      <c r="AW216" s="1282"/>
      <c r="AX216" s="1282"/>
      <c r="AY216" s="1282"/>
      <c r="AZ216" s="1282"/>
      <c r="BA216" s="1282"/>
      <c r="BB216" s="1282"/>
      <c r="BC216" s="1282"/>
      <c r="BD216" s="1282"/>
      <c r="BE216" s="1282"/>
      <c r="BF216" s="1282"/>
      <c r="BG216" s="1282"/>
      <c r="BH216" s="1282"/>
      <c r="BI216" s="1282"/>
      <c r="BJ216" s="1282"/>
      <c r="BK216" s="1282"/>
      <c r="BL216" s="1282"/>
      <c r="BM216" s="1282"/>
      <c r="BN216" s="1282"/>
      <c r="BO216" s="1282"/>
      <c r="BP216" s="1282"/>
      <c r="BQ216" s="1282"/>
      <c r="BR216" s="1282"/>
      <c r="BS216" s="1282"/>
      <c r="BT216" s="1282"/>
      <c r="BU216" s="1282"/>
      <c r="BV216" s="1282"/>
      <c r="BW216" s="1282"/>
      <c r="BX216" s="1282"/>
      <c r="BY216" s="1282"/>
      <c r="BZ216" s="1282"/>
      <c r="CA216" s="1282"/>
      <c r="CB216" s="1282"/>
      <c r="CC216" s="1282"/>
      <c r="CD216" s="1282"/>
      <c r="CE216" s="1282"/>
      <c r="CF216" s="1282"/>
      <c r="CG216" s="1282"/>
      <c r="CH216" s="1282"/>
      <c r="CI216" s="1282"/>
      <c r="CJ216" s="1282"/>
      <c r="CK216" s="1282"/>
      <c r="CL216" s="1282"/>
      <c r="CM216" s="1282"/>
    </row>
    <row r="217" spans="1:91" x14ac:dyDescent="0.25">
      <c r="A217" s="1285" t="s">
        <v>563</v>
      </c>
      <c r="B217">
        <v>0.32</v>
      </c>
      <c r="C217">
        <v>1.1000000000000001</v>
      </c>
    </row>
    <row r="218" spans="1:91" x14ac:dyDescent="0.25">
      <c r="A218" s="1286" t="s">
        <v>1096</v>
      </c>
      <c r="B218">
        <v>0.85</v>
      </c>
      <c r="C218">
        <v>0.77</v>
      </c>
    </row>
    <row r="219" spans="1:91" x14ac:dyDescent="0.25">
      <c r="A219" s="41" t="s">
        <v>1124</v>
      </c>
      <c r="B219" s="41"/>
      <c r="C219" s="41"/>
      <c r="D219" s="41"/>
      <c r="E219" s="41"/>
      <c r="H219" s="1557"/>
      <c r="I219" s="1557"/>
      <c r="J219" s="1557"/>
      <c r="K219" s="1557"/>
      <c r="L219" s="1557"/>
      <c r="M219" s="1557"/>
      <c r="N219" s="1557"/>
      <c r="O219" s="1557"/>
      <c r="P219" s="1557"/>
      <c r="Q219" s="1557"/>
      <c r="R219" s="1557"/>
      <c r="S219" s="1557"/>
      <c r="T219" s="1557"/>
      <c r="U219" s="1557"/>
      <c r="V219" s="1557"/>
      <c r="W219" s="1557"/>
      <c r="X219" s="1557"/>
      <c r="Y219" s="1557"/>
      <c r="Z219" s="1557"/>
      <c r="AA219" s="1557"/>
      <c r="AB219" s="1557"/>
      <c r="AC219" s="1557"/>
      <c r="AD219" s="1557"/>
      <c r="AE219" s="1557"/>
      <c r="AF219" s="1557"/>
      <c r="AG219" s="1557"/>
      <c r="AH219" s="1557"/>
      <c r="AI219" s="1557"/>
      <c r="AJ219" s="1557"/>
      <c r="AK219" s="1557"/>
      <c r="AL219" s="1557"/>
      <c r="AM219" s="1557"/>
      <c r="AN219" s="1557"/>
      <c r="AO219" s="1557"/>
      <c r="AP219" s="1557"/>
      <c r="AQ219" s="1557"/>
      <c r="AR219" s="1557"/>
      <c r="AS219" s="1557"/>
      <c r="AT219" s="1557"/>
      <c r="AU219" s="1557"/>
      <c r="AV219" s="1557"/>
      <c r="AW219" s="1557"/>
      <c r="AX219" s="1557"/>
      <c r="AY219" s="1557"/>
      <c r="AZ219" s="1557"/>
      <c r="BA219" s="1557"/>
      <c r="BB219" s="1557"/>
      <c r="BC219" s="1557"/>
      <c r="BD219" s="1557"/>
      <c r="BE219" s="1557"/>
      <c r="BF219" s="1557"/>
      <c r="BG219" s="1557"/>
      <c r="BH219" s="1557"/>
      <c r="BI219" s="1557"/>
      <c r="BJ219" s="1557"/>
      <c r="BK219" s="1557"/>
      <c r="BL219" s="1557"/>
      <c r="BM219" s="1557"/>
      <c r="BN219" s="1557"/>
      <c r="BO219" s="1557"/>
      <c r="BP219" s="1557"/>
      <c r="BQ219" s="1557"/>
      <c r="BR219" s="1557"/>
      <c r="BS219" s="1557"/>
      <c r="BT219" s="1557"/>
      <c r="BU219" s="1557"/>
      <c r="BV219" s="1557"/>
      <c r="BW219" s="1557"/>
      <c r="BX219" s="1557"/>
      <c r="BY219" s="1557"/>
      <c r="BZ219" s="1557"/>
      <c r="CA219" s="1557"/>
      <c r="CB219" s="1557"/>
      <c r="CC219" s="1557"/>
    </row>
    <row r="220" spans="1:91" x14ac:dyDescent="0.25">
      <c r="A220" s="1558" t="s">
        <v>1125</v>
      </c>
      <c r="B220">
        <v>0.48</v>
      </c>
      <c r="C220">
        <v>0.98</v>
      </c>
    </row>
    <row r="221" spans="1:91" x14ac:dyDescent="0.25">
      <c r="A221" s="1559" t="s">
        <v>1127</v>
      </c>
      <c r="B221">
        <v>1.54</v>
      </c>
      <c r="C221">
        <v>1.7</v>
      </c>
    </row>
    <row r="222" spans="1:91" x14ac:dyDescent="0.25">
      <c r="A222" s="1560" t="s">
        <v>1129</v>
      </c>
      <c r="B222">
        <v>1.56</v>
      </c>
      <c r="C222">
        <v>1.56</v>
      </c>
    </row>
    <row r="223" spans="1:91" x14ac:dyDescent="0.25">
      <c r="A223" s="1561" t="s">
        <v>1130</v>
      </c>
      <c r="B223">
        <v>1.64</v>
      </c>
      <c r="C223">
        <v>1.2</v>
      </c>
    </row>
    <row r="224" spans="1:91" ht="15.75" customHeight="1" x14ac:dyDescent="0.25">
      <c r="A224" s="35"/>
      <c r="B224" s="36">
        <f>AVERAGE(B3:B223)</f>
        <v>1.0585185185185184</v>
      </c>
      <c r="C224" s="36">
        <f t="shared" ref="C224:E224" si="9">AVERAGE(C3:C223)</f>
        <v>1.0018285714285713</v>
      </c>
      <c r="D224" s="36">
        <f t="shared" si="9"/>
        <v>0.86599999999999999</v>
      </c>
      <c r="E224" s="36">
        <f t="shared" si="9"/>
        <v>0.77888888888888896</v>
      </c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</row>
  </sheetData>
  <mergeCells count="16">
    <mergeCell ref="AF3:AI3"/>
    <mergeCell ref="AJ3:AM3"/>
    <mergeCell ref="AF5:AI5"/>
    <mergeCell ref="AJ5:AM5"/>
    <mergeCell ref="AB3:AE3"/>
    <mergeCell ref="AB5:AE5"/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67"/>
  <sheetViews>
    <sheetView topLeftCell="DD1" workbookViewId="0">
      <pane ySplit="1" topLeftCell="A2" activePane="bottomLeft" state="frozen"/>
      <selection pane="bottomLeft" activeCell="DN29" sqref="DN29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857" t="s">
        <v>1152</v>
      </c>
      <c r="CK1" s="1857"/>
      <c r="CL1" s="1857"/>
      <c r="CM1" s="1857"/>
      <c r="CN1" s="1857"/>
      <c r="CO1" s="1857"/>
      <c r="CP1" s="1850" t="s">
        <v>1072</v>
      </c>
      <c r="CQ1" s="1851"/>
      <c r="CR1" s="1851"/>
      <c r="CS1" s="1851"/>
      <c r="CT1" s="1851"/>
      <c r="CU1" s="1851"/>
      <c r="CV1" s="1858" t="s">
        <v>1116</v>
      </c>
      <c r="CW1" s="1858"/>
      <c r="CX1" s="1858"/>
      <c r="CY1" s="1858"/>
      <c r="CZ1" s="1858"/>
      <c r="DA1" s="1858"/>
      <c r="DB1" s="1856" t="s">
        <v>1075</v>
      </c>
      <c r="DC1" s="1856"/>
      <c r="DD1" s="1856"/>
      <c r="DE1" s="1856"/>
      <c r="DF1" s="1856"/>
      <c r="DG1" s="1856"/>
      <c r="DH1" s="1858" t="s">
        <v>1074</v>
      </c>
      <c r="DI1" s="1858"/>
      <c r="DJ1" s="1858"/>
      <c r="DK1" s="1858"/>
      <c r="DL1" s="1858"/>
      <c r="DM1" s="1858"/>
      <c r="DN1" s="1852" t="s">
        <v>1004</v>
      </c>
      <c r="DO1" s="1852"/>
      <c r="DP1" s="1852"/>
      <c r="DQ1" s="1852"/>
      <c r="DR1" s="1852"/>
      <c r="DS1" s="1852"/>
      <c r="DT1" s="1852" t="s">
        <v>1005</v>
      </c>
      <c r="DU1" s="1852"/>
      <c r="DV1" s="1852"/>
      <c r="DW1" s="1852"/>
      <c r="DX1" s="1852"/>
      <c r="DY1" s="1852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AVERAGE(B14,B18,B22,B29,B32,B34,B38,B39,B45,B51,B64)</f>
        <v>1.0872727272727272</v>
      </c>
      <c r="CK2" s="1">
        <f t="shared" ref="CK2:CO2" si="0">AVERAGE(C14,C18,C22,C29,C32,C34,C38,C39,C45,C51,C64)</f>
        <v>1.0190909090909093</v>
      </c>
      <c r="CL2" s="1">
        <f t="shared" si="0"/>
        <v>0.92428571428571427</v>
      </c>
      <c r="CM2" s="1" t="e">
        <f t="shared" si="0"/>
        <v>#DIV/0!</v>
      </c>
      <c r="CN2" s="1">
        <f t="shared" si="0"/>
        <v>0.81818181818181823</v>
      </c>
      <c r="CO2" s="1">
        <f t="shared" si="0"/>
        <v>2.7272727272727271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AVERAGE(B9,B11,B36,B44,B52,B58)</f>
        <v>1.4260000000000002</v>
      </c>
      <c r="CW2" s="1">
        <f t="shared" ref="CW2:DA2" si="2">AVERAGE(C9,C11,C36,C44,C52,C58)</f>
        <v>1.1100000000000001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0.66666666666666663</v>
      </c>
      <c r="DA2" s="1">
        <f t="shared" si="2"/>
        <v>2.6666666666666665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834">
        <f>_xlfn.AGGREGATE(1,6,CJ2:CO2)</f>
        <v>1.3152207792207793</v>
      </c>
      <c r="CK3" s="1834"/>
      <c r="CL3" s="1834"/>
      <c r="CM3" s="1834"/>
      <c r="CN3" s="1834"/>
      <c r="CO3" s="1834"/>
      <c r="CP3" s="1834">
        <f t="shared" ref="CP3" si="7">_xlfn.AGGREGATE(1,6,CP2:CU2)</f>
        <v>1.3383749999999999</v>
      </c>
      <c r="CQ3" s="1834"/>
      <c r="CR3" s="1834"/>
      <c r="CS3" s="1834"/>
      <c r="CT3" s="1834"/>
      <c r="CU3" s="1834"/>
      <c r="CV3" s="1834">
        <f t="shared" ref="CV3" si="8">_xlfn.AGGREGATE(1,6,CV2:DA2)</f>
        <v>1.3578666666666668</v>
      </c>
      <c r="CW3" s="1834"/>
      <c r="CX3" s="1834"/>
      <c r="CY3" s="1834"/>
      <c r="CZ3" s="1834"/>
      <c r="DA3" s="1834"/>
      <c r="DB3" s="1834">
        <f t="shared" ref="DB3" si="9">_xlfn.AGGREGATE(1,6,DB2:DG2)</f>
        <v>1.537666666666667</v>
      </c>
      <c r="DC3" s="1834"/>
      <c r="DD3" s="1834"/>
      <c r="DE3" s="1834"/>
      <c r="DF3" s="1834"/>
      <c r="DG3" s="1834"/>
      <c r="DH3" s="1834">
        <f t="shared" ref="DH3" si="10">_xlfn.AGGREGATE(1,6,DH2:DM2)</f>
        <v>0.98399999999999999</v>
      </c>
      <c r="DI3" s="1834"/>
      <c r="DJ3" s="1834"/>
      <c r="DK3" s="1834"/>
      <c r="DL3" s="1834"/>
      <c r="DM3" s="1834"/>
      <c r="DN3" s="1834" t="e">
        <f t="shared" ref="DN3" si="11">_xlfn.AGGREGATE(1,6,DN2:DS2)</f>
        <v>#DIV/0!</v>
      </c>
      <c r="DO3" s="1834"/>
      <c r="DP3" s="1834"/>
      <c r="DQ3" s="1834"/>
      <c r="DR3" s="1834"/>
      <c r="DS3" s="1834"/>
      <c r="DT3" s="1834" t="e">
        <f t="shared" ref="DT3" si="12">_xlfn.AGGREGATE(1,6,DT2:DY2)</f>
        <v>#DIV/0!</v>
      </c>
      <c r="DU3" s="1834"/>
      <c r="DV3" s="1834"/>
      <c r="DW3" s="1834"/>
      <c r="DX3" s="1834"/>
      <c r="DY3" s="1834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856" t="s">
        <v>1154</v>
      </c>
      <c r="CK4" s="1856"/>
      <c r="CL4" s="1856"/>
      <c r="CM4" s="1856"/>
      <c r="CN4" s="1856"/>
      <c r="CO4" s="1856"/>
      <c r="CP4" s="1851" t="s">
        <v>1000</v>
      </c>
      <c r="CQ4" s="1851"/>
      <c r="CR4" s="1851"/>
      <c r="CS4" s="1851"/>
      <c r="CT4" s="1851"/>
      <c r="CU4" s="1851"/>
      <c r="CV4" s="1852" t="s">
        <v>1001</v>
      </c>
      <c r="CW4" s="1852"/>
      <c r="CX4" s="1852"/>
      <c r="CY4" s="1852"/>
      <c r="CZ4" s="1852"/>
      <c r="DA4" s="1852"/>
      <c r="DB4" s="1856" t="s">
        <v>1002</v>
      </c>
      <c r="DC4" s="1856"/>
      <c r="DD4" s="1856"/>
      <c r="DE4" s="1856"/>
      <c r="DF4" s="1856"/>
      <c r="DG4" s="1856"/>
      <c r="DH4" s="1852" t="s">
        <v>1003</v>
      </c>
      <c r="DI4" s="1852"/>
      <c r="DJ4" s="1852"/>
      <c r="DK4" s="1852"/>
      <c r="DL4" s="1852"/>
      <c r="DM4" s="1852"/>
      <c r="DN4" s="1853" t="s">
        <v>1156</v>
      </c>
      <c r="DO4" s="1852"/>
      <c r="DP4" s="1852"/>
      <c r="DQ4" s="1852"/>
      <c r="DR4" s="1852"/>
      <c r="DS4" s="1852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AVERAGE(B23,B54,B65)</f>
        <v>1.0333333333333334</v>
      </c>
      <c r="CK5" s="1">
        <f t="shared" ref="CK5:CO5" si="13">AVERAGE(C23,C54,C65)</f>
        <v>1.1866666666666668</v>
      </c>
      <c r="CL5" s="1">
        <f t="shared" si="13"/>
        <v>0.97</v>
      </c>
      <c r="CM5" s="1" t="e">
        <f t="shared" si="13"/>
        <v>#DIV/0!</v>
      </c>
      <c r="CN5" s="1">
        <f t="shared" si="13"/>
        <v>0.33333333333333331</v>
      </c>
      <c r="CO5" s="1">
        <f t="shared" si="13"/>
        <v>2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AVERAGE(B31,B35,B43,B55,B60,B62,B66)</f>
        <v>1.0428571428571429</v>
      </c>
      <c r="DO5" s="1">
        <f t="shared" ref="DO5:DS5" si="18">AVERAGE(C31,C35,C43,C55,C60,C62,C66)</f>
        <v>1.0328571428571427</v>
      </c>
      <c r="DP5" s="1">
        <f t="shared" si="18"/>
        <v>1.0549999999999999</v>
      </c>
      <c r="DQ5" s="1" t="e">
        <f t="shared" si="18"/>
        <v>#DIV/0!</v>
      </c>
      <c r="DR5" s="1"/>
      <c r="DS5" s="1"/>
      <c r="DT5" s="698"/>
      <c r="DU5" s="698"/>
      <c r="DV5" s="698"/>
      <c r="DW5" s="698"/>
      <c r="DX5" s="698"/>
      <c r="DY5" s="698"/>
    </row>
    <row r="6" spans="1:129" x14ac:dyDescent="0.25">
      <c r="A6" s="44" t="s">
        <v>984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834">
        <f>_xlfn.AGGREGATE(1,6,CJ5:CO5)</f>
        <v>1.1046666666666667</v>
      </c>
      <c r="CK6" s="1834"/>
      <c r="CL6" s="1834"/>
      <c r="CM6" s="1834"/>
      <c r="CN6" s="1834"/>
      <c r="CO6" s="1834"/>
      <c r="CP6" s="1834" t="e">
        <f t="shared" ref="CP6" si="19">_xlfn.AGGREGATE(1,6,CP5:CU5)</f>
        <v>#DIV/0!</v>
      </c>
      <c r="CQ6" s="1834"/>
      <c r="CR6" s="1834"/>
      <c r="CS6" s="1834"/>
      <c r="CT6" s="1834"/>
      <c r="CU6" s="1834"/>
      <c r="CV6" s="1834" t="e">
        <f t="shared" ref="CV6" si="20">_xlfn.AGGREGATE(1,6,CV5:DA5)</f>
        <v>#DIV/0!</v>
      </c>
      <c r="CW6" s="1834"/>
      <c r="CX6" s="1834"/>
      <c r="CY6" s="1834"/>
      <c r="CZ6" s="1834"/>
      <c r="DA6" s="1834"/>
      <c r="DB6" s="1834">
        <f t="shared" ref="DB6" si="21">_xlfn.AGGREGATE(1,6,DB5:DG5)</f>
        <v>1.125</v>
      </c>
      <c r="DC6" s="1834"/>
      <c r="DD6" s="1834"/>
      <c r="DE6" s="1834"/>
      <c r="DF6" s="1834"/>
      <c r="DG6" s="1834"/>
      <c r="DH6" s="1834" t="e">
        <f t="shared" ref="DH6" si="22">_xlfn.AGGREGATE(1,6,DH5:DM5)</f>
        <v>#DIV/0!</v>
      </c>
      <c r="DI6" s="1834"/>
      <c r="DJ6" s="1834"/>
      <c r="DK6" s="1834"/>
      <c r="DL6" s="1834"/>
      <c r="DM6" s="1834"/>
      <c r="DN6" s="1834">
        <f t="shared" ref="DN6" si="23">_xlfn.AGGREGATE(1,6,DN5:DS5)</f>
        <v>1.0435714285714284</v>
      </c>
      <c r="DO6" s="1834"/>
      <c r="DP6" s="1834"/>
      <c r="DQ6" s="1834"/>
      <c r="DR6" s="1834"/>
      <c r="DS6" s="1834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993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994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995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996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997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1006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1031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1032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1008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1033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1034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1015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1035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1039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1040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1041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1042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1047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1048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1049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1050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1051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1052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1053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1059</v>
      </c>
    </row>
    <row r="41" spans="1:84" x14ac:dyDescent="0.25">
      <c r="A41" s="949" t="s">
        <v>1054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1044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1055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1060</v>
      </c>
    </row>
    <row r="47" spans="1:84" x14ac:dyDescent="0.25">
      <c r="A47" s="44" t="s">
        <v>1045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79" x14ac:dyDescent="0.25">
      <c r="A49" s="40" t="s">
        <v>1073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79" x14ac:dyDescent="0.25">
      <c r="A50" s="1150" t="s">
        <v>1076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79" x14ac:dyDescent="0.25">
      <c r="A51" s="1150" t="s">
        <v>1077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79" x14ac:dyDescent="0.25">
      <c r="A52" s="1150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79" x14ac:dyDescent="0.25">
      <c r="A53" s="1151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79" x14ac:dyDescent="0.25">
      <c r="A54" s="1150" t="s">
        <v>1078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79" x14ac:dyDescent="0.25">
      <c r="A55" s="1152" t="s">
        <v>1079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79" x14ac:dyDescent="0.25">
      <c r="A56" s="1150" t="s">
        <v>1080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79" x14ac:dyDescent="0.25">
      <c r="A57" s="39" t="s">
        <v>1115</v>
      </c>
      <c r="B57" s="39"/>
      <c r="C57" s="39"/>
      <c r="D57" s="39"/>
      <c r="E57" s="39"/>
      <c r="F57" s="1506"/>
      <c r="N57" s="1507"/>
      <c r="S57" s="1508"/>
      <c r="AA57" s="1509"/>
      <c r="AF57" s="1510"/>
      <c r="AN57" s="1511"/>
      <c r="AS57" s="1512"/>
      <c r="BA57" s="1513"/>
      <c r="BF57" s="1514"/>
      <c r="BN57" s="1515"/>
      <c r="BS57" s="1516"/>
      <c r="CA57" s="1517"/>
    </row>
    <row r="58" spans="1:79" x14ac:dyDescent="0.25">
      <c r="A58" s="1518" t="s">
        <v>751</v>
      </c>
      <c r="B58">
        <v>0.79</v>
      </c>
      <c r="C58">
        <v>0.44</v>
      </c>
      <c r="F58" s="1519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20">
        <v>0</v>
      </c>
      <c r="O58">
        <v>0</v>
      </c>
      <c r="P58">
        <v>0</v>
      </c>
      <c r="Q58">
        <v>0</v>
      </c>
      <c r="R58">
        <v>0</v>
      </c>
      <c r="S58" s="1521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2">
        <v>0</v>
      </c>
      <c r="AB58">
        <v>0</v>
      </c>
      <c r="AC58">
        <v>0</v>
      </c>
      <c r="AD58">
        <v>0</v>
      </c>
      <c r="AE58">
        <v>0</v>
      </c>
      <c r="AF58" s="1523"/>
      <c r="AN58" s="1524"/>
      <c r="AS58" s="1525"/>
      <c r="BA58" s="1526"/>
      <c r="BF58" s="1527"/>
      <c r="BN58" s="1528"/>
      <c r="BS58" s="1529"/>
      <c r="CA58" s="1530"/>
    </row>
    <row r="59" spans="1:79" x14ac:dyDescent="0.25">
      <c r="A59" s="39" t="s">
        <v>1095</v>
      </c>
      <c r="B59" s="39"/>
      <c r="C59" s="39"/>
      <c r="D59" s="39"/>
      <c r="E59" s="39"/>
      <c r="F59" s="1531"/>
      <c r="N59" s="1532"/>
      <c r="S59" s="1533"/>
      <c r="AA59" s="1534"/>
      <c r="AF59" s="1535"/>
      <c r="AN59" s="1536"/>
      <c r="AS59" s="1537"/>
      <c r="BA59" s="1538"/>
      <c r="BF59" s="1539"/>
      <c r="BN59" s="1540"/>
      <c r="BS59" s="1541"/>
      <c r="CA59" s="1542"/>
    </row>
    <row r="60" spans="1:79" x14ac:dyDescent="0.25">
      <c r="A60" s="1543" t="s">
        <v>424</v>
      </c>
      <c r="B60">
        <v>0.85</v>
      </c>
      <c r="C60">
        <v>0.74</v>
      </c>
      <c r="D60">
        <v>1.75</v>
      </c>
      <c r="F60" s="1544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5">
        <v>0</v>
      </c>
      <c r="O60">
        <v>0</v>
      </c>
      <c r="P60">
        <v>0</v>
      </c>
      <c r="Q60">
        <v>0</v>
      </c>
      <c r="R60">
        <v>0</v>
      </c>
      <c r="S60" s="1546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7">
        <v>1</v>
      </c>
      <c r="AB60">
        <v>0</v>
      </c>
      <c r="AC60">
        <v>0</v>
      </c>
      <c r="AD60">
        <v>0</v>
      </c>
      <c r="AE60">
        <v>0</v>
      </c>
      <c r="AF60" s="1548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9">
        <v>1</v>
      </c>
      <c r="AO60">
        <v>0</v>
      </c>
      <c r="AP60">
        <v>1</v>
      </c>
      <c r="AQ60">
        <v>0</v>
      </c>
      <c r="AR60">
        <v>0</v>
      </c>
      <c r="AS60" s="1550"/>
      <c r="BA60" s="1551"/>
      <c r="BF60" s="1552"/>
      <c r="BN60" s="1553"/>
      <c r="BS60" s="1554"/>
      <c r="CA60" s="1555"/>
    </row>
    <row r="61" spans="1:79" x14ac:dyDescent="0.25">
      <c r="A61" s="44" t="s">
        <v>1124</v>
      </c>
      <c r="B61" s="44"/>
      <c r="C61" s="44"/>
      <c r="D61" s="44"/>
      <c r="E61" s="44"/>
      <c r="F61" s="1575"/>
      <c r="N61" s="1576"/>
      <c r="S61" s="1577"/>
      <c r="AA61" s="1578"/>
      <c r="AF61" s="1579"/>
      <c r="AN61" s="1580"/>
      <c r="AS61" s="1581"/>
      <c r="BA61" s="1582"/>
      <c r="BF61" s="1583"/>
      <c r="BN61" s="1584"/>
      <c r="BS61" s="1585"/>
      <c r="CA61" s="1586"/>
    </row>
    <row r="62" spans="1:79" x14ac:dyDescent="0.25">
      <c r="A62" s="1587" t="s">
        <v>425</v>
      </c>
      <c r="B62">
        <v>1.64</v>
      </c>
      <c r="C62">
        <v>1.58</v>
      </c>
      <c r="F62" s="1588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9">
        <v>0</v>
      </c>
      <c r="O62">
        <v>0</v>
      </c>
      <c r="P62">
        <v>0</v>
      </c>
      <c r="Q62">
        <v>0</v>
      </c>
      <c r="R62">
        <v>0</v>
      </c>
      <c r="S62" s="1590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91">
        <v>0</v>
      </c>
      <c r="AB62">
        <v>0</v>
      </c>
      <c r="AC62">
        <v>1</v>
      </c>
      <c r="AD62">
        <v>0</v>
      </c>
      <c r="AE62">
        <v>0</v>
      </c>
      <c r="AF62" s="1592"/>
      <c r="AN62" s="1593"/>
      <c r="AS62" s="1594"/>
      <c r="BA62" s="1595"/>
      <c r="BF62" s="1596"/>
      <c r="BN62" s="1597"/>
      <c r="BS62" s="1598"/>
      <c r="CA62" s="1599"/>
    </row>
    <row r="63" spans="1:79" x14ac:dyDescent="0.25">
      <c r="A63" s="39" t="s">
        <v>1151</v>
      </c>
      <c r="B63" s="39"/>
      <c r="C63" s="39"/>
      <c r="D63" s="39"/>
      <c r="E63" s="39"/>
      <c r="F63" s="1779"/>
      <c r="N63" s="1780"/>
      <c r="S63" s="1781"/>
      <c r="AA63" s="1782"/>
      <c r="AF63" s="1783"/>
      <c r="AN63" s="1784"/>
      <c r="AS63" s="1785"/>
      <c r="BA63" s="1786"/>
      <c r="BF63" s="1787"/>
      <c r="BN63" s="1788"/>
      <c r="BS63" s="1789"/>
      <c r="CA63" s="1790"/>
    </row>
    <row r="64" spans="1:79" x14ac:dyDescent="0.25">
      <c r="A64" s="1791" t="s">
        <v>879</v>
      </c>
      <c r="B64">
        <v>0.88</v>
      </c>
      <c r="C64">
        <v>1.07</v>
      </c>
      <c r="D64">
        <v>1.05</v>
      </c>
      <c r="F64" s="1792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3">
        <v>0</v>
      </c>
      <c r="O64">
        <v>0</v>
      </c>
      <c r="P64">
        <v>0</v>
      </c>
      <c r="Q64">
        <v>0</v>
      </c>
      <c r="R64">
        <v>0</v>
      </c>
      <c r="S64" s="179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5">
        <v>0</v>
      </c>
      <c r="AB64">
        <v>0</v>
      </c>
      <c r="AC64">
        <v>0</v>
      </c>
      <c r="AD64">
        <v>0</v>
      </c>
      <c r="AE64">
        <v>0</v>
      </c>
      <c r="AF64" s="1796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7">
        <v>1</v>
      </c>
      <c r="AO64">
        <v>0</v>
      </c>
      <c r="AP64">
        <v>0</v>
      </c>
      <c r="AQ64">
        <v>0</v>
      </c>
      <c r="AR64">
        <v>0</v>
      </c>
      <c r="AS64" s="1798"/>
      <c r="BA64" s="1799"/>
      <c r="BF64" s="1800"/>
      <c r="BN64" s="1801"/>
      <c r="BS64" s="1802"/>
      <c r="CA64" s="1803"/>
    </row>
    <row r="65" spans="1:105" x14ac:dyDescent="0.25">
      <c r="A65" s="1804" t="s">
        <v>1153</v>
      </c>
      <c r="B65">
        <v>0.52</v>
      </c>
      <c r="C65">
        <v>1.08</v>
      </c>
      <c r="D65">
        <v>0.99</v>
      </c>
      <c r="F65" s="180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6">
        <v>0</v>
      </c>
      <c r="O65">
        <v>0</v>
      </c>
      <c r="P65">
        <v>0</v>
      </c>
      <c r="Q65">
        <v>0</v>
      </c>
      <c r="R65">
        <v>0</v>
      </c>
      <c r="S65" s="1807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8">
        <v>0</v>
      </c>
      <c r="AB65">
        <v>0</v>
      </c>
      <c r="AC65">
        <v>0</v>
      </c>
      <c r="AD65">
        <v>0</v>
      </c>
      <c r="AE65">
        <v>0</v>
      </c>
      <c r="AF65" s="1809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10">
        <v>0</v>
      </c>
      <c r="AO65">
        <v>0</v>
      </c>
      <c r="AP65">
        <v>0</v>
      </c>
      <c r="AQ65">
        <v>0</v>
      </c>
      <c r="AR65">
        <v>0</v>
      </c>
      <c r="AS65" s="1811"/>
      <c r="BA65" s="1812"/>
      <c r="BF65" s="1813"/>
      <c r="BN65" s="1814"/>
      <c r="BS65" s="1815"/>
      <c r="CA65" s="1816"/>
    </row>
    <row r="66" spans="1:105" x14ac:dyDescent="0.25">
      <c r="A66" s="1817" t="s">
        <v>1155</v>
      </c>
      <c r="B66">
        <v>0.91</v>
      </c>
      <c r="C66">
        <v>0.96</v>
      </c>
      <c r="D66">
        <v>1.43</v>
      </c>
      <c r="F66" s="1818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9">
        <v>1</v>
      </c>
      <c r="O66">
        <v>0</v>
      </c>
      <c r="P66">
        <v>0</v>
      </c>
      <c r="Q66">
        <v>0</v>
      </c>
      <c r="R66">
        <v>0</v>
      </c>
      <c r="S66" s="1820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21">
        <v>0</v>
      </c>
      <c r="AB66">
        <v>0</v>
      </c>
      <c r="AC66">
        <v>0</v>
      </c>
      <c r="AD66">
        <v>0</v>
      </c>
      <c r="AE66">
        <v>0</v>
      </c>
      <c r="AF66" s="1822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3">
        <v>1</v>
      </c>
      <c r="AO66">
        <v>1</v>
      </c>
      <c r="AP66">
        <v>0</v>
      </c>
      <c r="AQ66">
        <v>0</v>
      </c>
      <c r="AR66">
        <v>0</v>
      </c>
      <c r="AS66" s="1824"/>
      <c r="BA66" s="1825"/>
      <c r="BF66" s="1826"/>
      <c r="BN66" s="1827"/>
      <c r="BS66" s="1828"/>
      <c r="CA66" s="1829"/>
    </row>
    <row r="67" spans="1:105" x14ac:dyDescent="0.25">
      <c r="B67" s="1">
        <f>AVERAGE(B3:B66)</f>
        <v>1.1844897959183671</v>
      </c>
      <c r="C67" s="1">
        <f>AVERAGE(C3:C66)</f>
        <v>1.0516326530612246</v>
      </c>
      <c r="D67" s="1">
        <f>AVERAGE(D3:D66)</f>
        <v>0.93967741935483873</v>
      </c>
      <c r="E67" s="2">
        <f>AVERAGE(G3:G66)</f>
        <v>2.7346938775510203</v>
      </c>
      <c r="F67" s="2">
        <f>AVERAGE(H3:H66)</f>
        <v>0.97959183673469385</v>
      </c>
      <c r="G67" s="2">
        <f>AVERAGE(I3:I66)</f>
        <v>0.18367346938775511</v>
      </c>
      <c r="H67" s="2">
        <f>AVERAGE(J3:J66)</f>
        <v>4.0816326530612242E-2</v>
      </c>
      <c r="I67" s="2">
        <f>AVERAGE(K3:K66)</f>
        <v>0.14285714285714285</v>
      </c>
      <c r="J67" s="2">
        <f>AVERAGE(L3:L66)</f>
        <v>2.5918367346938775</v>
      </c>
      <c r="K67" s="2">
        <f>AVERAGE(M3:M66)</f>
        <v>0.65306122448979587</v>
      </c>
      <c r="L67" s="2">
        <f>AVERAGE(N3:N66)</f>
        <v>0.24489795918367346</v>
      </c>
      <c r="M67" s="2">
        <f>AVERAGE(O3:O66)</f>
        <v>4.0816326530612242E-2</v>
      </c>
      <c r="N67" s="2">
        <f>AVERAGE(P3:P66)</f>
        <v>4.0816326530612242E-2</v>
      </c>
      <c r="O67" s="2">
        <f>AVERAGE(Q3:Q66)</f>
        <v>0</v>
      </c>
      <c r="P67" s="2">
        <f>AVERAGE(R3:R66)</f>
        <v>0</v>
      </c>
      <c r="Q67" s="2">
        <f>AVERAGE(S3:S66)</f>
        <v>0.40816326530612246</v>
      </c>
      <c r="R67" s="2">
        <f>AVERAGE(T3:T66)</f>
        <v>0.91836734693877553</v>
      </c>
      <c r="S67" s="2">
        <f>AVERAGE(U3:U66)</f>
        <v>0.65306122448979587</v>
      </c>
      <c r="T67" s="2">
        <f>AVERAGE(V3:V66)</f>
        <v>0.16326530612244897</v>
      </c>
      <c r="U67" s="2">
        <f>AVERAGE(W3:W66)</f>
        <v>4.0816326530612242E-2</v>
      </c>
      <c r="V67" s="2">
        <f>AVERAGE(X3:X66)</f>
        <v>0.12244897959183673</v>
      </c>
      <c r="W67" s="2">
        <f>AVERAGE(Y3:Y66)</f>
        <v>3.0408163265306123</v>
      </c>
      <c r="X67" s="2">
        <f>AVERAGE(Z3:Z66)</f>
        <v>0.53061224489795922</v>
      </c>
      <c r="Y67" s="2">
        <f>AVERAGE(AA3:AA66)</f>
        <v>0.26530612244897961</v>
      </c>
      <c r="Z67" s="2">
        <f>AVERAGE(AB3:AB66)</f>
        <v>0.16326530612244897</v>
      </c>
      <c r="AA67" s="2">
        <f>AVERAGE(AC3:AC66)</f>
        <v>8.1632653061224483E-2</v>
      </c>
      <c r="AB67" s="2">
        <f>AVERAGE(AD3:AD66)</f>
        <v>0</v>
      </c>
      <c r="AC67" s="2">
        <f>AVERAGE(AE3:AE66)</f>
        <v>0</v>
      </c>
      <c r="AD67" s="2">
        <f>AVERAGE(AF3:AF66)</f>
        <v>1.032258064516129</v>
      </c>
      <c r="AE67" s="2">
        <f>AVERAGE(AG3:AG66)</f>
        <v>1.5483870967741935</v>
      </c>
      <c r="AF67" s="2">
        <f>AVERAGE(AH3:AH66)</f>
        <v>0.4838709677419355</v>
      </c>
      <c r="AG67" s="2">
        <f>AVERAGE(AI3:AI66)</f>
        <v>0.16129032258064516</v>
      </c>
      <c r="AH67" s="2">
        <f>AVERAGE(AJ3:AJ66)</f>
        <v>0</v>
      </c>
      <c r="AI67" s="2">
        <f>AVERAGE(AK3:AK66)</f>
        <v>0.25806451612903225</v>
      </c>
      <c r="AJ67" s="2">
        <f>AVERAGE(AL3:AL66)</f>
        <v>2.2580645161290325</v>
      </c>
      <c r="AK67" s="2">
        <f>AVERAGE(AM3:AM66)</f>
        <v>0.35483870967741937</v>
      </c>
      <c r="AL67" s="2">
        <f>AVERAGE(AN3:AN66)</f>
        <v>0.38709677419354838</v>
      </c>
      <c r="AM67" s="2">
        <f>AVERAGE(AO3:AO66)</f>
        <v>9.6774193548387094E-2</v>
      </c>
      <c r="AN67" s="2">
        <f>AVERAGE(AP3:AP66)</f>
        <v>3.2258064516129031E-2</v>
      </c>
      <c r="AO67" s="2">
        <f>AVERAGE(AQ3:AQ66)</f>
        <v>0</v>
      </c>
      <c r="AP67" s="2">
        <f>AVERAGE(AR3:AR66)</f>
        <v>0</v>
      </c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F67" s="344"/>
      <c r="CG67" s="344"/>
      <c r="CH67" s="344"/>
      <c r="CI67" s="344"/>
      <c r="CJ67" s="344"/>
      <c r="CK67" s="344"/>
      <c r="CL67" s="344"/>
      <c r="CM67" s="344"/>
      <c r="CN67" s="344"/>
      <c r="CO67" s="344"/>
      <c r="CP67" s="344"/>
      <c r="CQ67" s="344"/>
      <c r="CR67" s="344"/>
      <c r="CS67" s="344"/>
      <c r="CT67" s="344"/>
      <c r="CU67" s="344"/>
      <c r="CV67" s="344"/>
      <c r="CW67" s="344"/>
      <c r="CX67" s="344"/>
      <c r="CY67" s="344"/>
      <c r="CZ67" s="344"/>
      <c r="DA67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219"/>
  <sheetViews>
    <sheetView topLeftCell="CG1" workbookViewId="0">
      <pane ySplit="1" topLeftCell="A2" activePane="bottomLeft" state="frozen"/>
      <selection pane="bottomLeft" activeCell="CU23" sqref="CU23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862" t="s">
        <v>1150</v>
      </c>
      <c r="CK1" s="1863"/>
      <c r="CL1" s="1863"/>
      <c r="CM1" s="1863"/>
      <c r="CN1" s="1863"/>
      <c r="CO1" s="1864"/>
      <c r="CP1" s="1859" t="s">
        <v>1148</v>
      </c>
      <c r="CQ1" s="1860"/>
      <c r="CR1" s="1860"/>
      <c r="CS1" s="1860"/>
      <c r="CT1" s="1860"/>
      <c r="CU1" s="1861"/>
      <c r="CV1" s="1871" t="s">
        <v>1086</v>
      </c>
      <c r="CW1" s="1872"/>
      <c r="CX1" s="1872"/>
      <c r="CY1" s="1872"/>
      <c r="CZ1" s="1872"/>
      <c r="DA1" s="1873"/>
      <c r="DB1" s="1865" t="s">
        <v>1106</v>
      </c>
      <c r="DC1" s="1866"/>
      <c r="DD1" s="1866"/>
      <c r="DE1" s="1866"/>
      <c r="DF1" s="1866"/>
      <c r="DG1" s="1867"/>
      <c r="DH1" s="1874" t="s">
        <v>1089</v>
      </c>
      <c r="DI1" s="1875"/>
      <c r="DJ1" s="1875"/>
      <c r="DK1" s="1875"/>
      <c r="DL1" s="1875"/>
      <c r="DM1" s="1876"/>
      <c r="DN1" s="1859" t="s">
        <v>998</v>
      </c>
      <c r="DO1" s="1860"/>
      <c r="DP1" s="1860"/>
      <c r="DQ1" s="1860"/>
      <c r="DR1" s="1860"/>
      <c r="DS1" s="1861"/>
      <c r="DT1" s="1859" t="s">
        <v>999</v>
      </c>
      <c r="DU1" s="1860"/>
      <c r="DV1" s="1860"/>
      <c r="DW1" s="1860"/>
      <c r="DX1" s="1860"/>
      <c r="DY1" s="1861"/>
      <c r="DZ1" s="1868" t="s">
        <v>1144</v>
      </c>
      <c r="EA1" s="1869"/>
      <c r="EB1" s="1869"/>
      <c r="EC1" s="1869"/>
      <c r="ED1" s="1869"/>
      <c r="EE1" s="1870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AVERAGE(B3,B11,B19,B26,B42,B44,B52,B55,B61,B69,B76,B84,B85,B88,B94,B109,B118,B125,B129,B149,B151,B145,B157,B175,B179,B195,B204,B212,B218)</f>
        <v>1.1464285714285711</v>
      </c>
      <c r="CK2" s="1">
        <f t="shared" ref="CK2:CO2" si="0">AVERAGE(C3,C11,C19,C26,C42,C44,C52,C55,C61,C69,C76,C84,C85,C88,C94,C109,C118,C125,C129,C149,C151,C145,C157,C175,C179,C195,C204,C212,C218)</f>
        <v>1.1984000000000001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AVERAGE(B10,B17,B28,B33,B40,B50,B53,B64,B70,B77,B86,B90,B96,B102,B105,B111,B115,B123,B130,B140,B148,B167,B184,B192,B199,B217)</f>
        <v>1.1848000000000001</v>
      </c>
      <c r="CQ2" s="1">
        <f t="shared" ref="CQ2:CU2" si="1">AVERAGE(C10,C17,C28,C33,C40,C50,C53,C64,C70,C77,C86,C90,C96,C102,C105,C111,C115,C123,C130,C140,C148,C167,C184,C192,C199,C217)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AVERAGE(B14,B22,B48,B63,B95,B100,B104,B144,B182)</f>
        <v>1.1411111111111112</v>
      </c>
      <c r="CW2" s="1">
        <f t="shared" ref="CW2:DA2" si="2">AVERAGE(C14,C22,C48,C63,C95,C100,C104,C144,C182)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1.06</v>
      </c>
      <c r="EA2" s="1">
        <f t="shared" ref="EA2:EE2" si="7">AVERAGE(C160,C173,C174,C177,C215)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834">
        <f>_xlfn.AGGREGATE(1,6,CJ2:CO2)</f>
        <v>1.103804761904762</v>
      </c>
      <c r="CK3" s="1835"/>
      <c r="CL3" s="1835"/>
      <c r="CM3" s="1835"/>
      <c r="CN3" s="1835"/>
      <c r="CO3" s="1835"/>
      <c r="CP3" s="1834">
        <f t="shared" ref="CP3" si="8">_xlfn.AGGREGATE(1,6,CP2:CU2)</f>
        <v>1.1104527777777777</v>
      </c>
      <c r="CQ3" s="1835"/>
      <c r="CR3" s="1835"/>
      <c r="CS3" s="1835"/>
      <c r="CT3" s="1835"/>
      <c r="CU3" s="1835"/>
      <c r="CV3" s="1834">
        <f t="shared" ref="CV3" si="9">_xlfn.AGGREGATE(1,6,CV2:DA2)</f>
        <v>1.0611111111111111</v>
      </c>
      <c r="CW3" s="1835"/>
      <c r="CX3" s="1835"/>
      <c r="CY3" s="1835"/>
      <c r="CZ3" s="1835"/>
      <c r="DA3" s="1835"/>
      <c r="DB3" s="1834">
        <f t="shared" ref="DB3" si="10">_xlfn.AGGREGATE(1,6,DB2:DG2)</f>
        <v>1.2995192307692309</v>
      </c>
      <c r="DC3" s="1835"/>
      <c r="DD3" s="1835"/>
      <c r="DE3" s="1835"/>
      <c r="DF3" s="1835"/>
      <c r="DG3" s="1835"/>
      <c r="DH3" s="1834">
        <f t="shared" ref="DH3" si="11">_xlfn.AGGREGATE(1,6,DH2:DM2)</f>
        <v>0.90363888888888888</v>
      </c>
      <c r="DI3" s="1835"/>
      <c r="DJ3" s="1835"/>
      <c r="DK3" s="1835"/>
      <c r="DL3" s="1835"/>
      <c r="DM3" s="1835"/>
      <c r="DN3" s="1834">
        <f t="shared" ref="DN3" si="12">_xlfn.AGGREGATE(1,6,DN2:DS2)</f>
        <v>1.2135555555555557</v>
      </c>
      <c r="DO3" s="1835"/>
      <c r="DP3" s="1835"/>
      <c r="DQ3" s="1835"/>
      <c r="DR3" s="1835"/>
      <c r="DS3" s="1835"/>
      <c r="DT3" s="1834">
        <f t="shared" ref="DT3" si="13">_xlfn.AGGREGATE(1,6,DT2:DY2)</f>
        <v>1.355</v>
      </c>
      <c r="DU3" s="1835"/>
      <c r="DV3" s="1835"/>
      <c r="DW3" s="1835"/>
      <c r="DX3" s="1835"/>
      <c r="DY3" s="1835"/>
      <c r="DZ3" s="1834">
        <f>_xlfn.AGGREGATE(1,6,DZ2:EE2)</f>
        <v>1.1425000000000001</v>
      </c>
      <c r="EA3" s="1835"/>
      <c r="EB3" s="1835"/>
      <c r="EC3" s="1835"/>
      <c r="ED3" s="1835"/>
      <c r="EE3" s="1835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859" t="s">
        <v>1085</v>
      </c>
      <c r="CK4" s="1860"/>
      <c r="CL4" s="1860"/>
      <c r="CM4" s="1860"/>
      <c r="CN4" s="1860"/>
      <c r="CO4" s="1861"/>
      <c r="CP4" s="1862" t="s">
        <v>1146</v>
      </c>
      <c r="CQ4" s="1863"/>
      <c r="CR4" s="1863"/>
      <c r="CS4" s="1863"/>
      <c r="CT4" s="1863"/>
      <c r="CU4" s="1864"/>
      <c r="CV4" s="1859" t="s">
        <v>1087</v>
      </c>
      <c r="CW4" s="1860"/>
      <c r="CX4" s="1860"/>
      <c r="CY4" s="1860"/>
      <c r="CZ4" s="1860"/>
      <c r="DA4" s="1861"/>
      <c r="DB4" s="1865" t="s">
        <v>1142</v>
      </c>
      <c r="DC4" s="1866"/>
      <c r="DD4" s="1866"/>
      <c r="DE4" s="1866"/>
      <c r="DF4" s="1866"/>
      <c r="DG4" s="1867"/>
      <c r="DH4" s="1859" t="s">
        <v>953</v>
      </c>
      <c r="DI4" s="1860"/>
      <c r="DJ4" s="1860"/>
      <c r="DK4" s="1860"/>
      <c r="DL4" s="1860"/>
      <c r="DM4" s="1861"/>
      <c r="DN4" s="1868" t="s">
        <v>1136</v>
      </c>
      <c r="DO4" s="1869"/>
      <c r="DP4" s="1869"/>
      <c r="DQ4" s="1869"/>
      <c r="DR4" s="1869"/>
      <c r="DS4" s="1870"/>
      <c r="DT4" s="1859" t="s">
        <v>1110</v>
      </c>
      <c r="DU4" s="1860"/>
      <c r="DV4" s="1860"/>
      <c r="DW4" s="1860"/>
      <c r="DX4" s="1860"/>
      <c r="DY4" s="1861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4">AVERAGE(C4,C13,C21,C38,C58,C72,C78,C134,C138,C153,C164,C169,C181)</f>
        <v>1.1183333333333334</v>
      </c>
      <c r="CL5" s="1">
        <f t="shared" si="14"/>
        <v>1.1400000000000001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AVERAGE(B5,B8,B23,B29,B34,B47,B57,B65,B67,B93,B101,B108,B119,B127,B131,B154,B176,B187,B189,B201,B202,B216)</f>
        <v>1.2666666666666666</v>
      </c>
      <c r="CQ5" s="1">
        <f t="shared" ref="CQ5:CU5" si="15">AVERAGE(C5,C8,C23,C29,C34,C47,C57,C65,C67,C93,C101,C108,C119,C127,C131,C154,C176,C187,C189,C201,C202,C216)</f>
        <v>1.1869999999999998</v>
      </c>
      <c r="CR5" s="1">
        <f t="shared" si="15"/>
        <v>1.1412500000000001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AVERAGE(B6,B9,B37,B82,B92,B97,B124,B128,B139,B152,B183)</f>
        <v>1.2790909090909091</v>
      </c>
      <c r="CW5" s="1">
        <f t="shared" ref="CW5:DA5" si="16">AVERAGE(C6,C9,C37,C82,C92,C97,C124,C128,C139,C152,C183)</f>
        <v>1.2050000000000001</v>
      </c>
      <c r="CX5" s="1">
        <f t="shared" si="16"/>
        <v>1.2749999999999999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AVERAGE(B24,B30,B39,B71,B75,B80,B106,B117,B165,B168,B171,B186,B197,B203,B211,B214)</f>
        <v>1.1593333333333333</v>
      </c>
      <c r="DC5" s="1">
        <f t="shared" ref="DC5:DG5" si="17">AVERAGE(C24,C30,C39,C71,C75,C80,C106,C117,C165,C168,C171,C186,C197,C203,C211,C214)</f>
        <v>1.4453846153846153</v>
      </c>
      <c r="DD5" s="1">
        <f t="shared" si="17"/>
        <v>1.1563636363636365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AVERAGE(B68,B121,B193,B206,B207,B208,B209)</f>
        <v>1.1414285714285715</v>
      </c>
      <c r="DO5" s="1">
        <f t="shared" ref="DO5:DS5" si="19">AVERAGE(C68,C121,C193,C206,C207,C208,C209)</f>
        <v>0.95857142857142852</v>
      </c>
      <c r="DP5" s="1">
        <f t="shared" si="19"/>
        <v>1.0419999999999998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AVERAGE(B158,B159,B161,B162,B200)</f>
        <v>1.224</v>
      </c>
      <c r="DU5" s="1">
        <f t="shared" ref="DU5:DY5" si="20">AVERAGE(C158,C159,C161,C162,C200)</f>
        <v>1.1760000000000002</v>
      </c>
      <c r="DV5" s="1">
        <f t="shared" si="20"/>
        <v>1.25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834">
        <f>_xlfn.AGGREGATE(1,6,CJ5:CO5)</f>
        <v>1.004198717948718</v>
      </c>
      <c r="CK6" s="1835"/>
      <c r="CL6" s="1835"/>
      <c r="CM6" s="1835"/>
      <c r="CN6" s="1835"/>
      <c r="CO6" s="1835"/>
      <c r="CP6" s="1834">
        <f t="shared" ref="CP6" si="21">_xlfn.AGGREGATE(1,6,CP5:CU5)</f>
        <v>1.1359833333333333</v>
      </c>
      <c r="CQ6" s="1835"/>
      <c r="CR6" s="1835"/>
      <c r="CS6" s="1835"/>
      <c r="CT6" s="1835"/>
      <c r="CU6" s="1835"/>
      <c r="CV6" s="1834">
        <f t="shared" ref="CV6" si="22">_xlfn.AGGREGATE(1,6,CV5:DA5)</f>
        <v>1.3322727272727273</v>
      </c>
      <c r="CW6" s="1835"/>
      <c r="CX6" s="1835"/>
      <c r="CY6" s="1835"/>
      <c r="CZ6" s="1835"/>
      <c r="DA6" s="1835"/>
      <c r="DB6" s="1834">
        <f t="shared" ref="DB6" si="23">_xlfn.AGGREGATE(1,6,DB5:DG5)</f>
        <v>1.3065203962703962</v>
      </c>
      <c r="DC6" s="1835"/>
      <c r="DD6" s="1835"/>
      <c r="DE6" s="1835"/>
      <c r="DF6" s="1835"/>
      <c r="DG6" s="1835"/>
      <c r="DH6" s="1834">
        <f t="shared" ref="DH6" si="24">_xlfn.AGGREGATE(1,6,DH5:DM5)</f>
        <v>1.1100000000000001</v>
      </c>
      <c r="DI6" s="1835"/>
      <c r="DJ6" s="1835"/>
      <c r="DK6" s="1835"/>
      <c r="DL6" s="1835"/>
      <c r="DM6" s="1835"/>
      <c r="DN6" s="1834">
        <f>_xlfn.AGGREGATE(1,6,DN5:DS5)</f>
        <v>1.0473333333333332</v>
      </c>
      <c r="DO6" s="1835"/>
      <c r="DP6" s="1835"/>
      <c r="DQ6" s="1835"/>
      <c r="DR6" s="1835"/>
      <c r="DS6" s="1835"/>
      <c r="DT6" s="1834">
        <f>_xlfn.AGGREGATE(1,6,DT5:DY5)</f>
        <v>1.2166666666666668</v>
      </c>
      <c r="DU6" s="1835"/>
      <c r="DV6" s="1835"/>
      <c r="DW6" s="1835"/>
      <c r="DX6" s="1835"/>
      <c r="DY6" s="1835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955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956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957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958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959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960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961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962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963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964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965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966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967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968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969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970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971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972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973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974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975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976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977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978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979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980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981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1062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982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983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984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985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986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987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988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989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990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991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992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1006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1023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1024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1025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1026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1027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1028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1015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1029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1030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1043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1063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1064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1065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1066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1067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1061</v>
      </c>
    </row>
    <row r="172" spans="1:87" x14ac:dyDescent="0.25">
      <c r="A172" s="40" t="s">
        <v>1045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1068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1046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1069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1070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81" x14ac:dyDescent="0.25">
      <c r="A177" s="1053" t="s">
        <v>1071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81" x14ac:dyDescent="0.25">
      <c r="A178" s="40" t="s">
        <v>1081</v>
      </c>
      <c r="B178" s="40"/>
      <c r="C178" s="40"/>
      <c r="D178" s="40"/>
      <c r="E178" s="40"/>
      <c r="F178" s="40"/>
      <c r="G178" s="40"/>
      <c r="H178" s="1153"/>
      <c r="P178" s="1154"/>
      <c r="U178" s="1155"/>
      <c r="AC178" s="1156"/>
      <c r="AH178" s="1157"/>
      <c r="AP178" s="1158"/>
      <c r="AU178" s="1159"/>
      <c r="BC178" s="1160"/>
      <c r="BH178" s="1161"/>
      <c r="BP178" s="1162"/>
      <c r="BU178" s="1163"/>
      <c r="CC178" s="1164"/>
    </row>
    <row r="179" spans="1:81" x14ac:dyDescent="0.25">
      <c r="A179" s="1165" t="s">
        <v>1082</v>
      </c>
      <c r="B179">
        <v>1.1299999999999999</v>
      </c>
      <c r="C179">
        <v>1</v>
      </c>
      <c r="D179">
        <v>1.42</v>
      </c>
      <c r="H179" s="1166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7">
        <v>0</v>
      </c>
      <c r="Q179">
        <v>0</v>
      </c>
      <c r="R179">
        <v>0</v>
      </c>
      <c r="S179">
        <v>0</v>
      </c>
      <c r="T179">
        <v>0</v>
      </c>
      <c r="U179" s="1168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9">
        <v>1</v>
      </c>
      <c r="AD179">
        <v>0</v>
      </c>
      <c r="AE179">
        <v>0</v>
      </c>
      <c r="AF179">
        <v>0</v>
      </c>
      <c r="AG179">
        <v>0</v>
      </c>
      <c r="AH179" s="1170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71">
        <v>0</v>
      </c>
      <c r="AQ179">
        <v>0</v>
      </c>
      <c r="AR179">
        <v>0</v>
      </c>
      <c r="AS179">
        <v>0</v>
      </c>
      <c r="AT179">
        <v>0</v>
      </c>
      <c r="AU179" s="1172"/>
      <c r="BC179" s="1173"/>
      <c r="BH179" s="1174"/>
      <c r="BP179" s="1175"/>
      <c r="BU179" s="1176"/>
      <c r="CC179" s="1177"/>
    </row>
    <row r="180" spans="1:81" x14ac:dyDescent="0.25">
      <c r="A180" s="1178" t="s">
        <v>1083</v>
      </c>
      <c r="B180">
        <v>1</v>
      </c>
      <c r="C180">
        <v>1.0900000000000001</v>
      </c>
      <c r="D180">
        <v>1.08</v>
      </c>
      <c r="H180" s="1179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80">
        <v>0</v>
      </c>
      <c r="Q180">
        <v>0</v>
      </c>
      <c r="R180">
        <v>0</v>
      </c>
      <c r="S180">
        <v>0</v>
      </c>
      <c r="T180">
        <v>0</v>
      </c>
      <c r="U180" s="1181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2">
        <v>1</v>
      </c>
      <c r="AD180">
        <v>0</v>
      </c>
      <c r="AE180">
        <v>0</v>
      </c>
      <c r="AF180">
        <v>0</v>
      </c>
      <c r="AG180">
        <v>0</v>
      </c>
      <c r="AH180" s="1183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4">
        <v>0</v>
      </c>
      <c r="AQ180">
        <v>0</v>
      </c>
      <c r="AR180">
        <v>0</v>
      </c>
      <c r="AS180">
        <v>0</v>
      </c>
      <c r="AT180">
        <v>0</v>
      </c>
      <c r="AU180" s="1185"/>
      <c r="BC180" s="1186"/>
      <c r="BH180" s="1187"/>
      <c r="BP180" s="1188"/>
      <c r="BU180" s="1189"/>
      <c r="CC180" s="1190"/>
    </row>
    <row r="181" spans="1:81" x14ac:dyDescent="0.25">
      <c r="A181" s="1191" t="s">
        <v>1084</v>
      </c>
      <c r="B181">
        <v>1.29</v>
      </c>
      <c r="C181">
        <v>0.75</v>
      </c>
      <c r="D181">
        <v>1.53</v>
      </c>
      <c r="H181" s="1192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3">
        <v>0</v>
      </c>
      <c r="Q181">
        <v>0</v>
      </c>
      <c r="R181">
        <v>0</v>
      </c>
      <c r="S181">
        <v>0</v>
      </c>
      <c r="T181">
        <v>0</v>
      </c>
      <c r="U181" s="119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5">
        <v>0</v>
      </c>
      <c r="AD181">
        <v>0</v>
      </c>
      <c r="AE181">
        <v>0</v>
      </c>
      <c r="AF181">
        <v>0</v>
      </c>
      <c r="AG181">
        <v>0</v>
      </c>
      <c r="AH181" s="1196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7">
        <v>0</v>
      </c>
      <c r="AQ181">
        <v>0</v>
      </c>
      <c r="AR181">
        <v>0</v>
      </c>
      <c r="AS181">
        <v>0</v>
      </c>
      <c r="AT181">
        <v>0</v>
      </c>
      <c r="AU181" s="1198"/>
      <c r="BC181" s="1199"/>
      <c r="BH181" s="1200"/>
      <c r="BP181" s="1201"/>
      <c r="BU181" s="1202"/>
      <c r="CC181" s="1203"/>
    </row>
    <row r="182" spans="1:81" x14ac:dyDescent="0.25">
      <c r="A182" s="1204" t="s">
        <v>526</v>
      </c>
      <c r="B182">
        <v>0.81</v>
      </c>
      <c r="C182">
        <v>0.62</v>
      </c>
      <c r="D182">
        <v>0.45</v>
      </c>
      <c r="H182" s="120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6">
        <v>0</v>
      </c>
      <c r="Q182">
        <v>0</v>
      </c>
      <c r="R182">
        <v>0</v>
      </c>
      <c r="S182">
        <v>0</v>
      </c>
      <c r="T182">
        <v>0</v>
      </c>
      <c r="U182" s="1207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8">
        <v>0</v>
      </c>
      <c r="AD182">
        <v>0</v>
      </c>
      <c r="AE182">
        <v>0</v>
      </c>
      <c r="AF182">
        <v>0</v>
      </c>
      <c r="AG182">
        <v>0</v>
      </c>
      <c r="AH182" s="1209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10">
        <v>0</v>
      </c>
      <c r="AQ182">
        <v>0</v>
      </c>
      <c r="AR182">
        <v>0</v>
      </c>
      <c r="AS182">
        <v>0</v>
      </c>
      <c r="AT182">
        <v>0</v>
      </c>
      <c r="AU182" s="1211"/>
      <c r="BC182" s="1212"/>
      <c r="BH182" s="1213"/>
      <c r="BP182" s="1214"/>
      <c r="BU182" s="1215"/>
      <c r="CC182" s="1216"/>
    </row>
    <row r="183" spans="1:81" x14ac:dyDescent="0.25">
      <c r="A183" s="1217" t="s">
        <v>938</v>
      </c>
      <c r="B183">
        <v>1.36</v>
      </c>
      <c r="C183">
        <v>1.32</v>
      </c>
      <c r="D183">
        <v>1.51</v>
      </c>
      <c r="H183" s="1218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9">
        <v>0</v>
      </c>
      <c r="Q183">
        <v>0</v>
      </c>
      <c r="R183">
        <v>0</v>
      </c>
      <c r="S183">
        <v>0</v>
      </c>
      <c r="T183">
        <v>0</v>
      </c>
      <c r="U183" s="1220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21">
        <v>1</v>
      </c>
      <c r="AD183">
        <v>1</v>
      </c>
      <c r="AE183">
        <v>0</v>
      </c>
      <c r="AF183">
        <v>0</v>
      </c>
      <c r="AG183">
        <v>0</v>
      </c>
      <c r="AH183" s="1222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3">
        <v>0</v>
      </c>
      <c r="AQ183">
        <v>0</v>
      </c>
      <c r="AR183">
        <v>0</v>
      </c>
      <c r="AS183">
        <v>0</v>
      </c>
      <c r="AT183">
        <v>0</v>
      </c>
      <c r="AU183" s="1224"/>
      <c r="BC183" s="1225"/>
      <c r="BH183" s="1226"/>
      <c r="BP183" s="1227"/>
      <c r="BU183" s="1228"/>
      <c r="CC183" s="1229"/>
    </row>
    <row r="184" spans="1:81" x14ac:dyDescent="0.25">
      <c r="A184" s="1230" t="s">
        <v>1088</v>
      </c>
      <c r="B184">
        <v>0.03</v>
      </c>
      <c r="C184">
        <v>0.38</v>
      </c>
      <c r="D184">
        <v>2.0099999999999998</v>
      </c>
      <c r="H184" s="1231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2">
        <v>0</v>
      </c>
      <c r="Q184">
        <v>0</v>
      </c>
      <c r="R184">
        <v>0</v>
      </c>
      <c r="S184">
        <v>0</v>
      </c>
      <c r="T184">
        <v>0</v>
      </c>
      <c r="U184" s="123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4">
        <v>0</v>
      </c>
      <c r="AD184">
        <v>0</v>
      </c>
      <c r="AE184">
        <v>0</v>
      </c>
      <c r="AF184">
        <v>0</v>
      </c>
      <c r="AG184">
        <v>0</v>
      </c>
      <c r="AH184" s="1235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6">
        <v>1</v>
      </c>
      <c r="AQ184">
        <v>0</v>
      </c>
      <c r="AR184">
        <v>0</v>
      </c>
      <c r="AS184">
        <v>0</v>
      </c>
      <c r="AT184">
        <v>0</v>
      </c>
      <c r="AU184" s="1237"/>
      <c r="BC184" s="1238"/>
      <c r="BH184" s="1239"/>
      <c r="BP184" s="1240"/>
      <c r="BU184" s="1241"/>
      <c r="CC184" s="1242"/>
    </row>
    <row r="185" spans="1:81" x14ac:dyDescent="0.25">
      <c r="A185" s="1243" t="s">
        <v>529</v>
      </c>
      <c r="B185">
        <v>1.05</v>
      </c>
      <c r="C185">
        <v>1.22</v>
      </c>
      <c r="D185">
        <v>0.88</v>
      </c>
      <c r="H185" s="1244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5">
        <v>1</v>
      </c>
      <c r="Q185">
        <v>0</v>
      </c>
      <c r="R185">
        <v>0</v>
      </c>
      <c r="S185">
        <v>0</v>
      </c>
      <c r="T185">
        <v>0</v>
      </c>
      <c r="U185" s="1246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7">
        <v>1</v>
      </c>
      <c r="AD185">
        <v>0</v>
      </c>
      <c r="AE185">
        <v>0</v>
      </c>
      <c r="AF185">
        <v>0</v>
      </c>
      <c r="AG185">
        <v>0</v>
      </c>
      <c r="AH185" s="1248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9">
        <v>0</v>
      </c>
      <c r="AQ185">
        <v>0</v>
      </c>
      <c r="AR185">
        <v>0</v>
      </c>
      <c r="AS185">
        <v>0</v>
      </c>
      <c r="AT185">
        <v>0</v>
      </c>
      <c r="AU185" s="1250"/>
      <c r="BC185" s="1251"/>
      <c r="BH185" s="1252"/>
      <c r="BP185" s="1253"/>
      <c r="BU185" s="1254"/>
      <c r="CC185" s="1255"/>
    </row>
    <row r="186" spans="1:81" x14ac:dyDescent="0.25">
      <c r="A186" s="1256" t="s">
        <v>1090</v>
      </c>
      <c r="B186">
        <v>1.07</v>
      </c>
      <c r="C186">
        <v>0.7</v>
      </c>
      <c r="D186">
        <v>1.1399999999999999</v>
      </c>
      <c r="H186" s="1257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8">
        <v>2</v>
      </c>
      <c r="Q186">
        <v>0</v>
      </c>
      <c r="R186">
        <v>0</v>
      </c>
      <c r="S186">
        <v>0</v>
      </c>
      <c r="T186">
        <v>0</v>
      </c>
      <c r="U186" s="1259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60">
        <v>1</v>
      </c>
      <c r="AD186">
        <v>0</v>
      </c>
      <c r="AE186">
        <v>0</v>
      </c>
      <c r="AF186">
        <v>0</v>
      </c>
      <c r="AG186">
        <v>0</v>
      </c>
      <c r="AH186" s="1261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2">
        <v>0</v>
      </c>
      <c r="AQ186">
        <v>1</v>
      </c>
      <c r="AR186">
        <v>0</v>
      </c>
      <c r="AS186">
        <v>0</v>
      </c>
      <c r="AT186">
        <v>0</v>
      </c>
      <c r="AU186" s="1263"/>
      <c r="BC186" s="1264"/>
      <c r="BH186" s="1265"/>
      <c r="BP186" s="1266"/>
      <c r="BU186" s="1267"/>
      <c r="CC186" s="1268"/>
    </row>
    <row r="187" spans="1:81" x14ac:dyDescent="0.25">
      <c r="A187" s="1269" t="s">
        <v>1091</v>
      </c>
      <c r="B187">
        <v>1.1000000000000001</v>
      </c>
      <c r="C187">
        <v>1.27</v>
      </c>
      <c r="D187">
        <v>0.33</v>
      </c>
      <c r="H187" s="1270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71">
        <v>0</v>
      </c>
      <c r="Q187">
        <v>0</v>
      </c>
      <c r="R187">
        <v>0</v>
      </c>
      <c r="S187">
        <v>0</v>
      </c>
      <c r="T187">
        <v>0</v>
      </c>
      <c r="U187" s="1272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3">
        <v>0</v>
      </c>
      <c r="AD187">
        <v>1</v>
      </c>
      <c r="AE187">
        <v>0</v>
      </c>
      <c r="AF187">
        <v>0</v>
      </c>
      <c r="AG187">
        <v>0</v>
      </c>
      <c r="AH187" s="1274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5">
        <v>0</v>
      </c>
      <c r="AQ187">
        <v>0</v>
      </c>
      <c r="AR187">
        <v>0</v>
      </c>
      <c r="AS187">
        <v>0</v>
      </c>
      <c r="AT187">
        <v>0</v>
      </c>
      <c r="AU187" s="1276"/>
      <c r="BC187" s="1277"/>
      <c r="BH187" s="1278"/>
      <c r="BP187" s="1279"/>
      <c r="BU187" s="1280"/>
      <c r="CC187" s="1281"/>
    </row>
    <row r="188" spans="1:81" x14ac:dyDescent="0.25">
      <c r="A188" s="40" t="s">
        <v>1092</v>
      </c>
      <c r="B188" s="40"/>
      <c r="C188" s="40"/>
      <c r="D188" s="40"/>
      <c r="E188" s="40"/>
      <c r="F188" s="40"/>
      <c r="G188" s="40"/>
      <c r="H188" s="1287"/>
      <c r="P188" s="1288"/>
      <c r="U188" s="1289"/>
      <c r="AC188" s="1290"/>
      <c r="AH188" s="1291"/>
      <c r="AP188" s="1292"/>
      <c r="AU188" s="1293"/>
      <c r="BC188" s="1294"/>
      <c r="BH188" s="1295"/>
      <c r="BP188" s="1296"/>
      <c r="BU188" s="1297"/>
      <c r="CC188" s="1298"/>
    </row>
    <row r="189" spans="1:81" x14ac:dyDescent="0.25">
      <c r="A189" s="1299" t="s">
        <v>1098</v>
      </c>
      <c r="B189">
        <v>1.1200000000000001</v>
      </c>
      <c r="C189">
        <v>0.88</v>
      </c>
      <c r="D189">
        <v>0.96</v>
      </c>
      <c r="H189" s="1300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301">
        <v>0</v>
      </c>
      <c r="Q189">
        <v>0</v>
      </c>
      <c r="R189">
        <v>0</v>
      </c>
      <c r="S189">
        <v>0</v>
      </c>
      <c r="T189">
        <v>0</v>
      </c>
      <c r="U189" s="130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3">
        <v>0</v>
      </c>
      <c r="AD189">
        <v>0</v>
      </c>
      <c r="AE189">
        <v>0</v>
      </c>
      <c r="AF189">
        <v>0</v>
      </c>
      <c r="AG189">
        <v>0</v>
      </c>
      <c r="AH189" s="1304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5">
        <v>0</v>
      </c>
      <c r="AQ189">
        <v>0</v>
      </c>
      <c r="AR189">
        <v>0</v>
      </c>
      <c r="AS189">
        <v>0</v>
      </c>
      <c r="AT189">
        <v>0</v>
      </c>
      <c r="AU189" s="1306"/>
      <c r="BC189" s="1307"/>
      <c r="BH189" s="1308"/>
      <c r="BP189" s="1309"/>
      <c r="BU189" s="1310"/>
      <c r="CC189" s="1311"/>
    </row>
    <row r="190" spans="1:81" x14ac:dyDescent="0.25">
      <c r="A190" s="1312" t="s">
        <v>1099</v>
      </c>
      <c r="B190">
        <v>0.82</v>
      </c>
      <c r="C190">
        <v>1.52</v>
      </c>
      <c r="D190">
        <v>1.1599999999999999</v>
      </c>
      <c r="H190" s="1313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4">
        <v>0</v>
      </c>
      <c r="Q190">
        <v>0</v>
      </c>
      <c r="R190">
        <v>0</v>
      </c>
      <c r="S190">
        <v>0</v>
      </c>
      <c r="T190">
        <v>0</v>
      </c>
      <c r="U190" s="1315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6">
        <v>0</v>
      </c>
      <c r="AD190">
        <v>0</v>
      </c>
      <c r="AE190">
        <v>0</v>
      </c>
      <c r="AF190">
        <v>0</v>
      </c>
      <c r="AG190">
        <v>0</v>
      </c>
      <c r="AH190" s="1317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8">
        <v>1</v>
      </c>
      <c r="AQ190">
        <v>0</v>
      </c>
      <c r="AR190">
        <v>0</v>
      </c>
      <c r="AS190">
        <v>0</v>
      </c>
      <c r="AT190">
        <v>0</v>
      </c>
      <c r="AU190" s="1319"/>
      <c r="BC190" s="1320"/>
      <c r="BH190" s="1321"/>
      <c r="BP190" s="1322"/>
      <c r="BU190" s="1323"/>
      <c r="CC190" s="1324"/>
    </row>
    <row r="191" spans="1:81" x14ac:dyDescent="0.25">
      <c r="A191" s="1325" t="s">
        <v>1100</v>
      </c>
      <c r="B191">
        <v>1.01</v>
      </c>
      <c r="C191">
        <v>0.9</v>
      </c>
      <c r="D191">
        <v>1.25</v>
      </c>
      <c r="H191" s="1326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7">
        <v>0</v>
      </c>
      <c r="Q191">
        <v>0</v>
      </c>
      <c r="R191">
        <v>0</v>
      </c>
      <c r="S191">
        <v>0</v>
      </c>
      <c r="T191">
        <v>0</v>
      </c>
      <c r="U191" s="1328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9">
        <v>0</v>
      </c>
      <c r="AD191">
        <v>0</v>
      </c>
      <c r="AE191">
        <v>0</v>
      </c>
      <c r="AF191">
        <v>0</v>
      </c>
      <c r="AG191">
        <v>0</v>
      </c>
      <c r="AH191" s="1330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31">
        <v>0</v>
      </c>
      <c r="AQ191">
        <v>0</v>
      </c>
      <c r="AR191">
        <v>0</v>
      </c>
      <c r="AS191">
        <v>0</v>
      </c>
      <c r="AT191">
        <v>0</v>
      </c>
      <c r="AU191" s="1332"/>
      <c r="BC191" s="1333"/>
      <c r="BH191" s="1334"/>
      <c r="BP191" s="1335"/>
      <c r="BU191" s="1336"/>
      <c r="CC191" s="1337"/>
    </row>
    <row r="192" spans="1:81" x14ac:dyDescent="0.25">
      <c r="A192" s="1338" t="s">
        <v>1101</v>
      </c>
      <c r="B192">
        <v>1.38</v>
      </c>
      <c r="C192">
        <v>1.36</v>
      </c>
      <c r="D192">
        <v>0.86</v>
      </c>
      <c r="H192" s="1339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40">
        <v>1</v>
      </c>
      <c r="Q192">
        <v>0</v>
      </c>
      <c r="R192">
        <v>0</v>
      </c>
      <c r="S192">
        <v>0</v>
      </c>
      <c r="T192">
        <v>0</v>
      </c>
      <c r="U192" s="1341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2">
        <v>1</v>
      </c>
      <c r="AD192">
        <v>0</v>
      </c>
      <c r="AE192">
        <v>0</v>
      </c>
      <c r="AF192">
        <v>0</v>
      </c>
      <c r="AG192">
        <v>0</v>
      </c>
      <c r="AH192" s="1343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4">
        <v>0</v>
      </c>
      <c r="AQ192">
        <v>0</v>
      </c>
      <c r="AR192">
        <v>0</v>
      </c>
      <c r="AS192">
        <v>0</v>
      </c>
      <c r="AT192">
        <v>0</v>
      </c>
      <c r="AU192" s="1345"/>
      <c r="BC192" s="1346"/>
      <c r="BH192" s="1347"/>
      <c r="BP192" s="1348"/>
      <c r="BU192" s="1349"/>
      <c r="CC192" s="1350"/>
    </row>
    <row r="193" spans="1:81" x14ac:dyDescent="0.25">
      <c r="A193" s="1351" t="s">
        <v>1102</v>
      </c>
      <c r="B193">
        <v>0.89</v>
      </c>
      <c r="C193">
        <v>0.54</v>
      </c>
      <c r="D193">
        <v>0.64</v>
      </c>
      <c r="H193" s="1352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3">
        <v>0</v>
      </c>
      <c r="Q193">
        <v>0</v>
      </c>
      <c r="R193">
        <v>0</v>
      </c>
      <c r="S193">
        <v>0</v>
      </c>
      <c r="T193">
        <v>0</v>
      </c>
      <c r="U193" s="1354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5">
        <v>0</v>
      </c>
      <c r="AD193">
        <v>0</v>
      </c>
      <c r="AE193">
        <v>1</v>
      </c>
      <c r="AF193">
        <v>0</v>
      </c>
      <c r="AG193">
        <v>0</v>
      </c>
      <c r="AH193" s="1356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7">
        <v>0</v>
      </c>
      <c r="AQ193">
        <v>0</v>
      </c>
      <c r="AR193">
        <v>0</v>
      </c>
      <c r="AS193">
        <v>0</v>
      </c>
      <c r="AT193">
        <v>0</v>
      </c>
      <c r="AU193" s="1358"/>
      <c r="BC193" s="1359"/>
      <c r="BH193" s="1360"/>
      <c r="BP193" s="1361"/>
      <c r="BU193" s="1362"/>
      <c r="CC193" s="1363"/>
    </row>
    <row r="194" spans="1:81" x14ac:dyDescent="0.25">
      <c r="A194" s="1364" t="s">
        <v>1103</v>
      </c>
      <c r="B194">
        <v>1.3</v>
      </c>
      <c r="C194">
        <v>1.6</v>
      </c>
      <c r="D194">
        <v>1.38</v>
      </c>
      <c r="H194" s="1365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6">
        <v>1</v>
      </c>
      <c r="Q194">
        <v>0</v>
      </c>
      <c r="R194">
        <v>0</v>
      </c>
      <c r="S194">
        <v>0</v>
      </c>
      <c r="T194">
        <v>0</v>
      </c>
      <c r="U194" s="1367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8">
        <v>1</v>
      </c>
      <c r="AD194">
        <v>0</v>
      </c>
      <c r="AE194">
        <v>0</v>
      </c>
      <c r="AF194">
        <v>0</v>
      </c>
      <c r="AG194">
        <v>0</v>
      </c>
      <c r="AH194" s="1369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70">
        <v>0</v>
      </c>
      <c r="AQ194">
        <v>0</v>
      </c>
      <c r="AR194">
        <v>0</v>
      </c>
      <c r="AS194">
        <v>0</v>
      </c>
      <c r="AT194">
        <v>0</v>
      </c>
      <c r="AU194" s="1371"/>
      <c r="BC194" s="1372"/>
      <c r="BH194" s="1373"/>
      <c r="BP194" s="1374"/>
      <c r="BU194" s="1375"/>
      <c r="CC194" s="1376"/>
    </row>
    <row r="195" spans="1:81" x14ac:dyDescent="0.25">
      <c r="A195" s="1377" t="s">
        <v>1104</v>
      </c>
      <c r="B195">
        <v>0.95</v>
      </c>
      <c r="C195">
        <v>1.72</v>
      </c>
      <c r="D195">
        <v>1.93</v>
      </c>
      <c r="H195" s="1378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9">
        <v>1</v>
      </c>
      <c r="Q195">
        <v>0</v>
      </c>
      <c r="R195">
        <v>0</v>
      </c>
      <c r="S195">
        <v>0</v>
      </c>
      <c r="T195">
        <v>0</v>
      </c>
      <c r="U195" s="1380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81">
        <v>0</v>
      </c>
      <c r="AD195">
        <v>0</v>
      </c>
      <c r="AE195">
        <v>0</v>
      </c>
      <c r="AF195">
        <v>0</v>
      </c>
      <c r="AG195">
        <v>0</v>
      </c>
      <c r="AH195" s="1382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3">
        <v>1</v>
      </c>
      <c r="AQ195">
        <v>0</v>
      </c>
      <c r="AR195">
        <v>0</v>
      </c>
      <c r="AS195">
        <v>0</v>
      </c>
      <c r="AT195">
        <v>0</v>
      </c>
      <c r="AU195" s="1384"/>
      <c r="BC195" s="1385"/>
      <c r="BH195" s="1386"/>
      <c r="BP195" s="1387"/>
      <c r="BU195" s="1388"/>
      <c r="CC195" s="1389"/>
    </row>
    <row r="196" spans="1:81" x14ac:dyDescent="0.25">
      <c r="A196" s="1390" t="s">
        <v>1105</v>
      </c>
      <c r="B196">
        <v>1.17</v>
      </c>
      <c r="C196">
        <v>0.79</v>
      </c>
      <c r="D196">
        <v>1.35</v>
      </c>
      <c r="H196" s="1391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2">
        <v>0</v>
      </c>
      <c r="Q196">
        <v>0</v>
      </c>
      <c r="R196">
        <v>0</v>
      </c>
      <c r="S196">
        <v>0</v>
      </c>
      <c r="T196">
        <v>0</v>
      </c>
      <c r="U196" s="1393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4">
        <v>1</v>
      </c>
      <c r="AD196">
        <v>0</v>
      </c>
      <c r="AE196">
        <v>0</v>
      </c>
      <c r="AF196">
        <v>0</v>
      </c>
      <c r="AG196">
        <v>0</v>
      </c>
      <c r="AH196" s="1395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6">
        <v>0</v>
      </c>
      <c r="AQ196">
        <v>0</v>
      </c>
      <c r="AR196">
        <v>0</v>
      </c>
      <c r="AS196">
        <v>0</v>
      </c>
      <c r="AT196">
        <v>0</v>
      </c>
      <c r="AU196" s="1397"/>
      <c r="BC196" s="1398"/>
      <c r="BH196" s="1399"/>
      <c r="BP196" s="1400"/>
      <c r="BU196" s="1401"/>
      <c r="CC196" s="1402"/>
    </row>
    <row r="197" spans="1:81" x14ac:dyDescent="0.25">
      <c r="A197" s="1403" t="s">
        <v>1107</v>
      </c>
      <c r="B197">
        <v>1.72</v>
      </c>
      <c r="C197">
        <v>1.32</v>
      </c>
      <c r="D197">
        <v>1.1599999999999999</v>
      </c>
      <c r="H197" s="1404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5">
        <v>0</v>
      </c>
      <c r="Q197">
        <v>0</v>
      </c>
      <c r="R197">
        <v>0</v>
      </c>
      <c r="S197">
        <v>0</v>
      </c>
      <c r="T197">
        <v>0</v>
      </c>
      <c r="U197" s="1406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7">
        <v>0</v>
      </c>
      <c r="AD197">
        <v>0</v>
      </c>
      <c r="AE197">
        <v>0</v>
      </c>
      <c r="AF197">
        <v>0</v>
      </c>
      <c r="AG197">
        <v>0</v>
      </c>
      <c r="AH197" s="1408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9">
        <v>0</v>
      </c>
      <c r="AQ197">
        <v>0</v>
      </c>
      <c r="AR197">
        <v>0</v>
      </c>
      <c r="AS197">
        <v>0</v>
      </c>
      <c r="AT197">
        <v>0</v>
      </c>
      <c r="AU197" s="1410"/>
      <c r="BC197" s="1411"/>
      <c r="BH197" s="1412"/>
      <c r="BP197" s="1413"/>
      <c r="BU197" s="1414"/>
      <c r="CC197" s="1415"/>
    </row>
    <row r="198" spans="1:81" x14ac:dyDescent="0.25">
      <c r="A198" s="40" t="s">
        <v>1095</v>
      </c>
      <c r="B198" s="40"/>
      <c r="C198" s="40"/>
      <c r="D198" s="40"/>
      <c r="E198" s="40"/>
      <c r="F198" s="40"/>
      <c r="G198" s="40"/>
      <c r="H198" s="1416"/>
      <c r="P198" s="1417"/>
      <c r="U198" s="1418"/>
      <c r="AC198" s="1419"/>
      <c r="AH198" s="1420"/>
      <c r="AP198" s="1421"/>
      <c r="AU198" s="1422"/>
      <c r="BC198" s="1423"/>
      <c r="BH198" s="1424"/>
      <c r="BP198" s="1425"/>
      <c r="BU198" s="1426"/>
      <c r="CC198" s="1427"/>
    </row>
    <row r="199" spans="1:81" x14ac:dyDescent="0.25">
      <c r="A199" s="1428" t="s">
        <v>1108</v>
      </c>
      <c r="B199">
        <v>1.51</v>
      </c>
      <c r="C199">
        <v>1.17</v>
      </c>
      <c r="D199">
        <v>1.45</v>
      </c>
      <c r="H199" s="1429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30">
        <v>0</v>
      </c>
      <c r="Q199">
        <v>0</v>
      </c>
      <c r="R199">
        <v>0</v>
      </c>
      <c r="S199">
        <v>0</v>
      </c>
      <c r="T199">
        <v>0</v>
      </c>
      <c r="U199" s="1431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2">
        <v>0</v>
      </c>
      <c r="AD199">
        <v>0</v>
      </c>
      <c r="AE199">
        <v>0</v>
      </c>
      <c r="AF199">
        <v>0</v>
      </c>
      <c r="AG199">
        <v>0</v>
      </c>
      <c r="AH199" s="1433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4">
        <v>0</v>
      </c>
      <c r="AQ199">
        <v>0</v>
      </c>
      <c r="AR199">
        <v>0</v>
      </c>
      <c r="AS199">
        <v>0</v>
      </c>
      <c r="AT199">
        <v>0</v>
      </c>
      <c r="AU199" s="1435"/>
      <c r="BC199" s="1436"/>
      <c r="BH199" s="1437"/>
      <c r="BP199" s="1438"/>
      <c r="BU199" s="1439"/>
      <c r="CC199" s="1440"/>
    </row>
    <row r="200" spans="1:81" x14ac:dyDescent="0.25">
      <c r="A200" s="1441" t="s">
        <v>1109</v>
      </c>
      <c r="B200">
        <v>0.86</v>
      </c>
      <c r="C200">
        <v>1.04</v>
      </c>
      <c r="D200">
        <v>1.25</v>
      </c>
      <c r="H200" s="1442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3">
        <v>0</v>
      </c>
      <c r="Q200">
        <v>0</v>
      </c>
      <c r="R200">
        <v>0</v>
      </c>
      <c r="S200">
        <v>0</v>
      </c>
      <c r="T200">
        <v>0</v>
      </c>
      <c r="U200" s="1444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5">
        <v>0</v>
      </c>
      <c r="AD200">
        <v>0</v>
      </c>
      <c r="AE200">
        <v>0</v>
      </c>
      <c r="AF200">
        <v>0</v>
      </c>
      <c r="AG200">
        <v>0</v>
      </c>
      <c r="AH200" s="1446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7">
        <v>0</v>
      </c>
      <c r="AQ200">
        <v>0</v>
      </c>
      <c r="AR200">
        <v>0</v>
      </c>
      <c r="AS200">
        <v>0</v>
      </c>
      <c r="AT200">
        <v>0</v>
      </c>
      <c r="AU200" s="1448"/>
      <c r="BC200" s="1449"/>
      <c r="BH200" s="1450"/>
      <c r="BP200" s="1451"/>
      <c r="BU200" s="1452"/>
      <c r="CC200" s="1453"/>
    </row>
    <row r="201" spans="1:81" x14ac:dyDescent="0.25">
      <c r="A201" s="1454" t="s">
        <v>1111</v>
      </c>
      <c r="B201">
        <v>1.93</v>
      </c>
      <c r="C201">
        <v>1.42</v>
      </c>
      <c r="D201">
        <v>1.08</v>
      </c>
      <c r="H201" s="1455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6">
        <v>0</v>
      </c>
      <c r="Q201">
        <v>0</v>
      </c>
      <c r="R201">
        <v>0</v>
      </c>
      <c r="S201">
        <v>0</v>
      </c>
      <c r="T201">
        <v>0</v>
      </c>
      <c r="U201" s="1457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8">
        <v>0</v>
      </c>
      <c r="AD201">
        <v>0</v>
      </c>
      <c r="AE201">
        <v>0</v>
      </c>
      <c r="AF201">
        <v>0</v>
      </c>
      <c r="AG201">
        <v>0</v>
      </c>
      <c r="AH201" s="1459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60">
        <v>0</v>
      </c>
      <c r="AQ201">
        <v>0</v>
      </c>
      <c r="AR201">
        <v>0</v>
      </c>
      <c r="AS201">
        <v>0</v>
      </c>
      <c r="AT201">
        <v>0</v>
      </c>
      <c r="AU201" s="1461"/>
      <c r="BC201" s="1462"/>
      <c r="BH201" s="1463"/>
      <c r="BP201" s="1464"/>
      <c r="BU201" s="1465"/>
      <c r="CC201" s="1466"/>
    </row>
    <row r="202" spans="1:81" x14ac:dyDescent="0.25">
      <c r="A202" s="1467" t="s">
        <v>1112</v>
      </c>
      <c r="B202">
        <v>1.1399999999999999</v>
      </c>
      <c r="C202">
        <v>1.39</v>
      </c>
      <c r="D202">
        <v>1.1299999999999999</v>
      </c>
      <c r="H202" s="1468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9">
        <v>0</v>
      </c>
      <c r="Q202">
        <v>0</v>
      </c>
      <c r="R202">
        <v>0</v>
      </c>
      <c r="S202">
        <v>0</v>
      </c>
      <c r="T202">
        <v>0</v>
      </c>
      <c r="U202" s="1470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71">
        <v>1</v>
      </c>
      <c r="AD202">
        <v>1</v>
      </c>
      <c r="AE202">
        <v>0</v>
      </c>
      <c r="AF202">
        <v>0</v>
      </c>
      <c r="AG202">
        <v>0</v>
      </c>
      <c r="AH202" s="1472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3">
        <v>0</v>
      </c>
      <c r="AQ202">
        <v>0</v>
      </c>
      <c r="AR202">
        <v>0</v>
      </c>
      <c r="AS202">
        <v>0</v>
      </c>
      <c r="AT202">
        <v>0</v>
      </c>
      <c r="AU202" s="1474"/>
      <c r="BC202" s="1475"/>
      <c r="BH202" s="1476"/>
      <c r="BP202" s="1477"/>
      <c r="BU202" s="1478"/>
      <c r="CC202" s="1479"/>
    </row>
    <row r="203" spans="1:81" x14ac:dyDescent="0.25">
      <c r="A203" s="1480" t="s">
        <v>1113</v>
      </c>
      <c r="B203">
        <v>1.59</v>
      </c>
      <c r="C203">
        <v>1.98</v>
      </c>
      <c r="D203">
        <v>1.25</v>
      </c>
      <c r="H203" s="1481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2">
        <v>1</v>
      </c>
      <c r="Q203">
        <v>0</v>
      </c>
      <c r="R203">
        <v>0</v>
      </c>
      <c r="S203">
        <v>0</v>
      </c>
      <c r="T203">
        <v>0</v>
      </c>
      <c r="U203" s="1483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4">
        <v>1</v>
      </c>
      <c r="AD203">
        <v>0</v>
      </c>
      <c r="AE203">
        <v>0</v>
      </c>
      <c r="AF203">
        <v>0</v>
      </c>
      <c r="AG203">
        <v>0</v>
      </c>
      <c r="AH203" s="1485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6">
        <v>0</v>
      </c>
      <c r="AQ203">
        <v>0</v>
      </c>
      <c r="AR203">
        <v>0</v>
      </c>
      <c r="AS203">
        <v>0</v>
      </c>
      <c r="AT203">
        <v>0</v>
      </c>
      <c r="AU203" s="1487"/>
      <c r="BC203" s="1488"/>
      <c r="BH203" s="1489"/>
      <c r="BP203" s="1490"/>
      <c r="BU203" s="1491"/>
      <c r="CC203" s="1492"/>
    </row>
    <row r="204" spans="1:81" x14ac:dyDescent="0.25">
      <c r="A204" s="1493" t="s">
        <v>1114</v>
      </c>
      <c r="B204">
        <v>1.32</v>
      </c>
      <c r="C204">
        <v>1.1299999999999999</v>
      </c>
      <c r="D204">
        <v>1.49</v>
      </c>
      <c r="H204" s="1494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5">
        <v>0</v>
      </c>
      <c r="Q204">
        <v>1</v>
      </c>
      <c r="R204">
        <v>0</v>
      </c>
      <c r="S204">
        <v>0</v>
      </c>
      <c r="T204">
        <v>0</v>
      </c>
      <c r="U204" s="1496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7">
        <v>0</v>
      </c>
      <c r="AD204">
        <v>0</v>
      </c>
      <c r="AE204">
        <v>0</v>
      </c>
      <c r="AF204">
        <v>0</v>
      </c>
      <c r="AG204">
        <v>0</v>
      </c>
      <c r="AH204" s="1498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9">
        <v>1</v>
      </c>
      <c r="AQ204">
        <v>0</v>
      </c>
      <c r="AR204">
        <v>1</v>
      </c>
      <c r="AS204">
        <v>0</v>
      </c>
      <c r="AT204">
        <v>0</v>
      </c>
      <c r="AU204" s="1500"/>
      <c r="BC204" s="1501"/>
      <c r="BH204" s="1502"/>
      <c r="BP204" s="1503"/>
      <c r="BU204" s="1504"/>
      <c r="CC204" s="1505"/>
    </row>
    <row r="205" spans="1:81" x14ac:dyDescent="0.25">
      <c r="A205" s="40" t="s">
        <v>1133</v>
      </c>
      <c r="B205" s="40"/>
      <c r="C205" s="40"/>
      <c r="D205" s="40"/>
      <c r="E205" s="40"/>
      <c r="F205" s="40"/>
      <c r="G205" s="40"/>
      <c r="H205" s="1600"/>
      <c r="P205" s="1601"/>
      <c r="U205" s="1602"/>
      <c r="AC205" s="1603"/>
      <c r="AH205" s="1604"/>
      <c r="AP205" s="1605"/>
      <c r="AU205" s="1606"/>
      <c r="BC205" s="1607"/>
      <c r="BH205" s="1608"/>
      <c r="BP205" s="1609"/>
      <c r="BU205" s="1610"/>
      <c r="CC205" s="1611"/>
    </row>
    <row r="206" spans="1:81" x14ac:dyDescent="0.25">
      <c r="A206" s="1612" t="s">
        <v>547</v>
      </c>
      <c r="B206">
        <v>1.05</v>
      </c>
      <c r="C206">
        <v>1.28</v>
      </c>
      <c r="D206">
        <v>1.34</v>
      </c>
      <c r="H206" s="1613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4">
        <v>0</v>
      </c>
      <c r="Q206">
        <v>0</v>
      </c>
      <c r="R206">
        <v>0</v>
      </c>
      <c r="S206">
        <v>0</v>
      </c>
      <c r="T206">
        <v>0</v>
      </c>
      <c r="U206" s="1615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6">
        <v>0</v>
      </c>
      <c r="AD206">
        <v>0</v>
      </c>
      <c r="AE206">
        <v>0</v>
      </c>
      <c r="AF206">
        <v>0</v>
      </c>
      <c r="AG206">
        <v>0</v>
      </c>
      <c r="AH206" s="1617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8">
        <v>0</v>
      </c>
      <c r="AQ206">
        <v>0</v>
      </c>
      <c r="AR206">
        <v>0</v>
      </c>
      <c r="AS206">
        <v>0</v>
      </c>
      <c r="AT206">
        <v>0</v>
      </c>
      <c r="AU206" s="1619"/>
      <c r="BC206" s="1620"/>
      <c r="BH206" s="1621"/>
      <c r="BP206" s="1622"/>
      <c r="BU206" s="1623"/>
      <c r="CC206" s="1624"/>
    </row>
    <row r="207" spans="1:81" x14ac:dyDescent="0.25">
      <c r="A207" s="1625" t="s">
        <v>1014</v>
      </c>
      <c r="B207">
        <v>1.1100000000000001</v>
      </c>
      <c r="C207">
        <v>0.86</v>
      </c>
      <c r="D207">
        <v>1.47</v>
      </c>
      <c r="H207" s="1626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7">
        <v>0</v>
      </c>
      <c r="Q207">
        <v>1</v>
      </c>
      <c r="R207">
        <v>0</v>
      </c>
      <c r="S207">
        <v>0</v>
      </c>
      <c r="T207">
        <v>0</v>
      </c>
      <c r="U207" s="1628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9">
        <v>0</v>
      </c>
      <c r="AD207">
        <v>0</v>
      </c>
      <c r="AE207">
        <v>0</v>
      </c>
      <c r="AF207">
        <v>0</v>
      </c>
      <c r="AG207">
        <v>0</v>
      </c>
      <c r="AH207" s="1630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31">
        <v>0</v>
      </c>
      <c r="AQ207">
        <v>1</v>
      </c>
      <c r="AR207">
        <v>0</v>
      </c>
      <c r="AS207">
        <v>0</v>
      </c>
      <c r="AT207">
        <v>0</v>
      </c>
      <c r="AU207" s="1632"/>
      <c r="BC207" s="1633"/>
      <c r="BH207" s="1634"/>
      <c r="BP207" s="1635"/>
      <c r="BU207" s="1636"/>
      <c r="CC207" s="1637"/>
    </row>
    <row r="208" spans="1:81" x14ac:dyDescent="0.25">
      <c r="A208" s="1638" t="s">
        <v>1134</v>
      </c>
      <c r="B208">
        <v>1.98</v>
      </c>
      <c r="C208">
        <v>1.06</v>
      </c>
      <c r="H208" s="1639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40">
        <v>0</v>
      </c>
      <c r="Q208">
        <v>0</v>
      </c>
      <c r="R208">
        <v>1</v>
      </c>
      <c r="S208">
        <v>0</v>
      </c>
      <c r="T208">
        <v>0</v>
      </c>
      <c r="U208" s="1641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2">
        <v>1</v>
      </c>
      <c r="AD208">
        <v>0</v>
      </c>
      <c r="AE208">
        <v>0</v>
      </c>
      <c r="AF208">
        <v>0</v>
      </c>
      <c r="AG208">
        <v>0</v>
      </c>
      <c r="AH208" s="1643"/>
      <c r="AP208" s="1644"/>
      <c r="AU208" s="1645"/>
      <c r="BC208" s="1646"/>
      <c r="BH208" s="1647"/>
      <c r="BP208" s="1648"/>
      <c r="BU208" s="1649"/>
      <c r="CC208" s="1650"/>
    </row>
    <row r="209" spans="1:123" ht="15.75" thickBot="1" x14ac:dyDescent="0.3">
      <c r="A209" s="1651" t="s">
        <v>1135</v>
      </c>
      <c r="B209">
        <v>0.9</v>
      </c>
      <c r="C209">
        <v>1.3</v>
      </c>
      <c r="D209">
        <v>0.81</v>
      </c>
      <c r="H209" s="1652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3">
        <v>0</v>
      </c>
      <c r="Q209">
        <v>0</v>
      </c>
      <c r="R209">
        <v>0</v>
      </c>
      <c r="S209">
        <v>0</v>
      </c>
      <c r="T209">
        <v>0</v>
      </c>
      <c r="U209" s="1654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5">
        <v>1</v>
      </c>
      <c r="AD209">
        <v>0</v>
      </c>
      <c r="AE209">
        <v>0</v>
      </c>
      <c r="AF209">
        <v>0</v>
      </c>
      <c r="AG209">
        <v>0</v>
      </c>
      <c r="AH209" s="1656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7">
        <v>0</v>
      </c>
      <c r="AQ209">
        <v>0</v>
      </c>
      <c r="AR209">
        <v>0</v>
      </c>
      <c r="AS209">
        <v>0</v>
      </c>
      <c r="AT209">
        <v>0</v>
      </c>
      <c r="AU209" s="1658"/>
      <c r="BC209" s="1659"/>
      <c r="BH209" s="1660"/>
      <c r="BP209" s="1661"/>
      <c r="BU209" s="1662"/>
      <c r="CC209" s="1663"/>
    </row>
    <row r="210" spans="1:123" ht="15.75" thickBot="1" x14ac:dyDescent="0.3">
      <c r="A210" s="89" t="s">
        <v>1137</v>
      </c>
      <c r="B210" s="89"/>
      <c r="C210" s="89"/>
      <c r="D210" s="89"/>
      <c r="E210" s="89"/>
      <c r="F210" s="89"/>
      <c r="G210" s="89"/>
      <c r="H210" s="1664"/>
      <c r="P210" s="1665"/>
      <c r="U210" s="1666"/>
      <c r="AC210" s="1667"/>
      <c r="AH210" s="1668"/>
      <c r="AP210" s="1669"/>
      <c r="AU210" s="1670"/>
      <c r="BC210" s="1671"/>
      <c r="BH210" s="1672"/>
      <c r="BP210" s="1673"/>
      <c r="BU210" s="1674"/>
      <c r="CC210" s="1675"/>
    </row>
    <row r="211" spans="1:123" x14ac:dyDescent="0.25">
      <c r="A211" s="1676" t="s">
        <v>1138</v>
      </c>
      <c r="B211">
        <v>1.21</v>
      </c>
      <c r="C211">
        <v>1.57</v>
      </c>
      <c r="H211" s="1677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8">
        <v>0</v>
      </c>
      <c r="Q211">
        <v>1</v>
      </c>
      <c r="R211">
        <v>0</v>
      </c>
      <c r="S211">
        <v>0</v>
      </c>
      <c r="T211">
        <v>0</v>
      </c>
      <c r="U211" s="1679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80">
        <v>0</v>
      </c>
      <c r="AD211">
        <v>0</v>
      </c>
      <c r="AE211">
        <v>0</v>
      </c>
      <c r="AF211">
        <v>0</v>
      </c>
      <c r="AG211">
        <v>0</v>
      </c>
      <c r="AH211" s="1681"/>
      <c r="AP211" s="1682"/>
      <c r="AU211" s="1683"/>
      <c r="BC211" s="1684"/>
      <c r="BH211" s="1685"/>
      <c r="BP211" s="1686"/>
      <c r="BU211" s="1687"/>
      <c r="CC211" s="1688"/>
    </row>
    <row r="212" spans="1:123" x14ac:dyDescent="0.25">
      <c r="A212" s="1689" t="s">
        <v>1139</v>
      </c>
      <c r="B212">
        <v>1.1499999999999999</v>
      </c>
      <c r="C212">
        <v>1.39</v>
      </c>
      <c r="H212" s="1690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91">
        <v>1</v>
      </c>
      <c r="Q212">
        <v>0</v>
      </c>
      <c r="R212">
        <v>0</v>
      </c>
      <c r="S212">
        <v>0</v>
      </c>
      <c r="T212">
        <v>0</v>
      </c>
      <c r="U212" s="1692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3">
        <v>1</v>
      </c>
      <c r="AD212">
        <v>2</v>
      </c>
      <c r="AE212">
        <v>0</v>
      </c>
      <c r="AF212">
        <v>0</v>
      </c>
      <c r="AG212">
        <v>0</v>
      </c>
      <c r="AH212" s="1694"/>
      <c r="AP212" s="1695"/>
      <c r="AU212" s="1696"/>
      <c r="BC212" s="1697"/>
      <c r="BH212" s="1698"/>
      <c r="BP212" s="1699"/>
      <c r="BU212" s="1700"/>
      <c r="CC212" s="1701"/>
    </row>
    <row r="213" spans="1:123" x14ac:dyDescent="0.25">
      <c r="A213" s="40" t="s">
        <v>1140</v>
      </c>
      <c r="B213" s="40"/>
      <c r="C213" s="40"/>
      <c r="D213" s="40"/>
      <c r="E213" s="40"/>
      <c r="F213" s="40"/>
      <c r="G213" s="40"/>
      <c r="H213" s="1702"/>
      <c r="P213" s="1703"/>
      <c r="U213" s="1704"/>
      <c r="AC213" s="1705"/>
      <c r="AH213" s="1706"/>
      <c r="AP213" s="1707"/>
      <c r="AU213" s="1708"/>
      <c r="BC213" s="1709"/>
      <c r="BH213" s="1710"/>
      <c r="BP213" s="1711"/>
      <c r="BU213" s="1712"/>
      <c r="CC213" s="1713"/>
    </row>
    <row r="214" spans="1:123" x14ac:dyDescent="0.25">
      <c r="A214" s="1714" t="s">
        <v>1141</v>
      </c>
      <c r="B214">
        <v>0.96</v>
      </c>
      <c r="C214">
        <v>1.33</v>
      </c>
      <c r="D214">
        <v>0.98</v>
      </c>
      <c r="H214" s="1715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6">
        <v>1</v>
      </c>
      <c r="Q214">
        <v>0</v>
      </c>
      <c r="R214">
        <v>0</v>
      </c>
      <c r="S214">
        <v>0</v>
      </c>
      <c r="T214">
        <v>0</v>
      </c>
      <c r="U214" s="1717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8">
        <v>0</v>
      </c>
      <c r="AD214">
        <v>0</v>
      </c>
      <c r="AE214">
        <v>0</v>
      </c>
      <c r="AF214">
        <v>0</v>
      </c>
      <c r="AG214">
        <v>0</v>
      </c>
      <c r="AH214" s="1719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20">
        <v>0</v>
      </c>
      <c r="AQ214">
        <v>0</v>
      </c>
      <c r="AR214">
        <v>0</v>
      </c>
      <c r="AS214">
        <v>0</v>
      </c>
      <c r="AT214">
        <v>0</v>
      </c>
      <c r="AU214" s="1721"/>
      <c r="BC214" s="1722"/>
      <c r="BH214" s="1723"/>
      <c r="BP214" s="1724"/>
      <c r="BU214" s="1725"/>
      <c r="CC214" s="1726"/>
    </row>
    <row r="215" spans="1:123" x14ac:dyDescent="0.25">
      <c r="A215" s="1727" t="s">
        <v>1143</v>
      </c>
      <c r="B215">
        <v>0.56000000000000005</v>
      </c>
      <c r="C215">
        <v>1.17</v>
      </c>
      <c r="D215">
        <v>0.7</v>
      </c>
      <c r="H215" s="1728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9">
        <v>0</v>
      </c>
      <c r="Q215">
        <v>0</v>
      </c>
      <c r="R215">
        <v>0</v>
      </c>
      <c r="S215">
        <v>0</v>
      </c>
      <c r="T215">
        <v>0</v>
      </c>
      <c r="U215" s="1730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31">
        <v>0</v>
      </c>
      <c r="AD215">
        <v>0</v>
      </c>
      <c r="AE215">
        <v>0</v>
      </c>
      <c r="AF215">
        <v>0</v>
      </c>
      <c r="AG215">
        <v>0</v>
      </c>
      <c r="AH215" s="1732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3">
        <v>0</v>
      </c>
      <c r="AQ215">
        <v>0</v>
      </c>
      <c r="AR215">
        <v>0</v>
      </c>
      <c r="AS215">
        <v>0</v>
      </c>
      <c r="AT215">
        <v>0</v>
      </c>
      <c r="AU215" s="1734"/>
      <c r="BC215" s="1735"/>
      <c r="BH215" s="1736"/>
      <c r="BP215" s="1737"/>
      <c r="BU215" s="1738"/>
      <c r="CC215" s="1739"/>
    </row>
    <row r="216" spans="1:123" x14ac:dyDescent="0.25">
      <c r="A216" s="1740" t="s">
        <v>1145</v>
      </c>
      <c r="B216">
        <v>1.19</v>
      </c>
      <c r="C216">
        <v>0.81</v>
      </c>
      <c r="D216">
        <v>1.08</v>
      </c>
      <c r="H216" s="1741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2">
        <v>0</v>
      </c>
      <c r="Q216">
        <v>0</v>
      </c>
      <c r="R216">
        <v>0</v>
      </c>
      <c r="S216">
        <v>0</v>
      </c>
      <c r="T216">
        <v>0</v>
      </c>
      <c r="U216" s="1743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4">
        <v>0</v>
      </c>
      <c r="AD216">
        <v>0</v>
      </c>
      <c r="AE216">
        <v>0</v>
      </c>
      <c r="AF216">
        <v>0</v>
      </c>
      <c r="AG216">
        <v>0</v>
      </c>
      <c r="AH216" s="1745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6">
        <v>0</v>
      </c>
      <c r="AQ216">
        <v>0</v>
      </c>
      <c r="AR216">
        <v>0</v>
      </c>
      <c r="AS216">
        <v>0</v>
      </c>
      <c r="AT216">
        <v>0</v>
      </c>
      <c r="AU216" s="1747"/>
      <c r="BC216" s="1748"/>
      <c r="BH216" s="1749"/>
      <c r="BP216" s="1750"/>
      <c r="BU216" s="1751"/>
      <c r="CC216" s="1752"/>
    </row>
    <row r="217" spans="1:123" x14ac:dyDescent="0.25">
      <c r="A217" s="1753" t="s">
        <v>1147</v>
      </c>
      <c r="B217">
        <v>0.82</v>
      </c>
      <c r="C217">
        <v>0.78</v>
      </c>
      <c r="D217">
        <v>0.75</v>
      </c>
      <c r="H217" s="1754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5">
        <v>0</v>
      </c>
      <c r="Q217">
        <v>0</v>
      </c>
      <c r="R217">
        <v>0</v>
      </c>
      <c r="S217">
        <v>0</v>
      </c>
      <c r="T217">
        <v>0</v>
      </c>
      <c r="U217" s="1756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7">
        <v>1</v>
      </c>
      <c r="AD217">
        <v>0</v>
      </c>
      <c r="AE217">
        <v>0</v>
      </c>
      <c r="AF217">
        <v>0</v>
      </c>
      <c r="AG217">
        <v>0</v>
      </c>
      <c r="AH217" s="1758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9">
        <v>0</v>
      </c>
      <c r="AQ217">
        <v>0</v>
      </c>
      <c r="AR217">
        <v>0</v>
      </c>
      <c r="AS217">
        <v>0</v>
      </c>
      <c r="AT217">
        <v>0</v>
      </c>
      <c r="AU217" s="1760"/>
      <c r="BC217" s="1761"/>
      <c r="BH217" s="1762"/>
      <c r="BP217" s="1763"/>
      <c r="BU217" s="1764"/>
      <c r="CC217" s="1765"/>
    </row>
    <row r="218" spans="1:123" x14ac:dyDescent="0.25">
      <c r="A218" s="1766" t="s">
        <v>1149</v>
      </c>
      <c r="B218">
        <v>1.38</v>
      </c>
      <c r="C218">
        <v>1.18</v>
      </c>
      <c r="H218" s="1767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8">
        <v>0</v>
      </c>
      <c r="Q218">
        <v>0</v>
      </c>
      <c r="R218">
        <v>0</v>
      </c>
      <c r="S218">
        <v>0</v>
      </c>
      <c r="T218">
        <v>0</v>
      </c>
      <c r="U218" s="1769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70">
        <v>0</v>
      </c>
      <c r="AD218">
        <v>1</v>
      </c>
      <c r="AE218">
        <v>0</v>
      </c>
      <c r="AF218">
        <v>0</v>
      </c>
      <c r="AG218">
        <v>0</v>
      </c>
      <c r="AH218" s="1771"/>
      <c r="AP218" s="1772"/>
      <c r="AU218" s="1773"/>
      <c r="BC218" s="1774"/>
      <c r="BH218" s="1775"/>
      <c r="BP218" s="1776"/>
      <c r="BU218" s="1777"/>
      <c r="CC218" s="1778"/>
    </row>
    <row r="219" spans="1:123" ht="15.75" customHeight="1" x14ac:dyDescent="0.25">
      <c r="A219" s="35"/>
      <c r="B219" s="36">
        <f>AVERAGE(B3:B218)</f>
        <v>1.1839106145251397</v>
      </c>
      <c r="C219" s="36">
        <f t="shared" ref="C219:G219" si="25">AVERAGE(C3:C218)</f>
        <v>1.1770414201183428</v>
      </c>
      <c r="D219" s="36">
        <f t="shared" si="25"/>
        <v>1.1608196721311477</v>
      </c>
      <c r="E219" s="36">
        <f t="shared" si="25"/>
        <v>0.66500000000000004</v>
      </c>
      <c r="F219" s="36">
        <f t="shared" si="25"/>
        <v>1.3018181818181818</v>
      </c>
      <c r="G219" s="36">
        <f t="shared" si="25"/>
        <v>0.90166666666666673</v>
      </c>
      <c r="H219" s="47">
        <f>AVERAGE(H3:H218)</f>
        <v>0.68452380952380953</v>
      </c>
      <c r="I219" s="36">
        <f t="shared" ref="I219:AM219" si="26">AVERAGE(I3:I218)</f>
        <v>2.3398692810457518</v>
      </c>
      <c r="J219" s="36">
        <f t="shared" si="26"/>
        <v>0.91503267973856206</v>
      </c>
      <c r="K219" s="36">
        <f t="shared" si="26"/>
        <v>0.12418300653594772</v>
      </c>
      <c r="L219" s="36">
        <f t="shared" si="26"/>
        <v>3.2679738562091505E-2</v>
      </c>
      <c r="M219" s="36">
        <f t="shared" si="26"/>
        <v>0.15032679738562091</v>
      </c>
      <c r="N219" s="36">
        <f t="shared" si="26"/>
        <v>1.9673202614379084</v>
      </c>
      <c r="O219" s="36">
        <f t="shared" si="26"/>
        <v>0.45751633986928103</v>
      </c>
      <c r="P219" s="67">
        <f t="shared" si="26"/>
        <v>0.16339869281045752</v>
      </c>
      <c r="Q219" s="36">
        <f t="shared" si="26"/>
        <v>0.1111111111111111</v>
      </c>
      <c r="R219" s="36">
        <f t="shared" si="26"/>
        <v>5.8823529411764705E-2</v>
      </c>
      <c r="S219" s="36">
        <f t="shared" si="26"/>
        <v>0</v>
      </c>
      <c r="T219" s="36">
        <f t="shared" si="26"/>
        <v>0</v>
      </c>
      <c r="U219" s="53">
        <f t="shared" si="26"/>
        <v>0.39160839160839161</v>
      </c>
      <c r="V219" s="36">
        <f t="shared" si="26"/>
        <v>0.8601398601398601</v>
      </c>
      <c r="W219" s="36">
        <f t="shared" si="26"/>
        <v>0.8380281690140845</v>
      </c>
      <c r="X219" s="36">
        <f t="shared" si="26"/>
        <v>0.19580419580419581</v>
      </c>
      <c r="Y219" s="36">
        <f t="shared" si="26"/>
        <v>6.993006993006993E-3</v>
      </c>
      <c r="Z219" s="36">
        <f t="shared" si="26"/>
        <v>0.19580419580419581</v>
      </c>
      <c r="AA219" s="36">
        <f t="shared" si="26"/>
        <v>3.0419580419580421</v>
      </c>
      <c r="AB219" s="36">
        <f t="shared" si="26"/>
        <v>0.41258741258741261</v>
      </c>
      <c r="AC219" s="52">
        <f t="shared" si="26"/>
        <v>0.34265734265734266</v>
      </c>
      <c r="AD219" s="36">
        <f t="shared" si="26"/>
        <v>0.25174825174825177</v>
      </c>
      <c r="AE219" s="36">
        <f t="shared" si="26"/>
        <v>0.11188811188811189</v>
      </c>
      <c r="AF219" s="36">
        <f t="shared" si="26"/>
        <v>6.993006993006993E-3</v>
      </c>
      <c r="AG219" s="36">
        <f t="shared" si="26"/>
        <v>0</v>
      </c>
      <c r="AH219" s="57">
        <f t="shared" si="26"/>
        <v>0.75</v>
      </c>
      <c r="AI219" s="36">
        <f t="shared" si="26"/>
        <v>1.95</v>
      </c>
      <c r="AJ219" s="36">
        <f t="shared" si="26"/>
        <v>0.93</v>
      </c>
      <c r="AK219" s="36">
        <f t="shared" si="26"/>
        <v>0.19</v>
      </c>
      <c r="AL219" s="36">
        <f t="shared" si="26"/>
        <v>0.04</v>
      </c>
      <c r="AM219" s="36">
        <f t="shared" si="26"/>
        <v>0.22</v>
      </c>
      <c r="AN219" s="36">
        <f t="shared" ref="AN219:BS219" si="27">AVERAGE(AN3:AN218)</f>
        <v>2.65</v>
      </c>
      <c r="AO219" s="36">
        <f t="shared" si="27"/>
        <v>0.5</v>
      </c>
      <c r="AP219" s="60">
        <f t="shared" si="27"/>
        <v>0.25</v>
      </c>
      <c r="AQ219" s="36">
        <f t="shared" si="27"/>
        <v>0.13</v>
      </c>
      <c r="AR219" s="36">
        <f t="shared" si="27"/>
        <v>0.08</v>
      </c>
      <c r="AS219" s="36">
        <f t="shared" si="27"/>
        <v>0.01</v>
      </c>
      <c r="AT219" s="36">
        <f t="shared" si="27"/>
        <v>0</v>
      </c>
      <c r="AU219" s="6">
        <f t="shared" si="27"/>
        <v>0</v>
      </c>
      <c r="AV219" s="36">
        <f t="shared" si="27"/>
        <v>0.75</v>
      </c>
      <c r="AW219" s="36">
        <f t="shared" si="27"/>
        <v>0.25</v>
      </c>
      <c r="AX219" s="36">
        <f t="shared" si="27"/>
        <v>0.25</v>
      </c>
      <c r="AY219" s="36">
        <f t="shared" si="27"/>
        <v>0</v>
      </c>
      <c r="AZ219" s="36">
        <f t="shared" si="27"/>
        <v>0</v>
      </c>
      <c r="BA219" s="36">
        <f t="shared" si="27"/>
        <v>1</v>
      </c>
      <c r="BB219" s="36">
        <f t="shared" si="27"/>
        <v>0</v>
      </c>
      <c r="BC219" s="13">
        <f t="shared" si="27"/>
        <v>0</v>
      </c>
      <c r="BD219" s="36">
        <f t="shared" si="27"/>
        <v>0</v>
      </c>
      <c r="BE219" s="36">
        <f t="shared" si="27"/>
        <v>0</v>
      </c>
      <c r="BF219" s="36">
        <f t="shared" si="27"/>
        <v>0</v>
      </c>
      <c r="BG219" s="36">
        <f t="shared" si="27"/>
        <v>0</v>
      </c>
      <c r="BH219" s="59">
        <f t="shared" si="27"/>
        <v>0.81818181818181823</v>
      </c>
      <c r="BI219" s="36">
        <f t="shared" si="27"/>
        <v>2.1818181818181817</v>
      </c>
      <c r="BJ219" s="36">
        <f t="shared" si="27"/>
        <v>1.2727272727272727</v>
      </c>
      <c r="BK219" s="36">
        <f t="shared" si="27"/>
        <v>0.27272727272727271</v>
      </c>
      <c r="BL219" s="36">
        <f t="shared" si="27"/>
        <v>0</v>
      </c>
      <c r="BM219" s="36">
        <f t="shared" si="27"/>
        <v>0.81818181818181823</v>
      </c>
      <c r="BN219" s="36">
        <f t="shared" si="27"/>
        <v>2.3636363636363638</v>
      </c>
      <c r="BO219" s="36">
        <f t="shared" si="27"/>
        <v>0.36363636363636365</v>
      </c>
      <c r="BP219" s="60">
        <f t="shared" si="27"/>
        <v>9.0909090909090912E-2</v>
      </c>
      <c r="BQ219" s="36">
        <f t="shared" si="27"/>
        <v>0.18181818181818182</v>
      </c>
      <c r="BR219" s="36">
        <f t="shared" si="27"/>
        <v>0</v>
      </c>
      <c r="BS219" s="36">
        <f t="shared" si="27"/>
        <v>0</v>
      </c>
      <c r="BT219" s="36">
        <f t="shared" ref="BT219:CG219" si="28">AVERAGE(BT3:BT218)</f>
        <v>0</v>
      </c>
      <c r="BU219" s="48">
        <f t="shared" si="28"/>
        <v>0.16666666666666666</v>
      </c>
      <c r="BV219" s="48">
        <f t="shared" si="28"/>
        <v>1.6666666666666667</v>
      </c>
      <c r="BW219" s="48">
        <f t="shared" si="28"/>
        <v>0.66666666666666663</v>
      </c>
      <c r="BX219" s="48">
        <f t="shared" si="28"/>
        <v>0</v>
      </c>
      <c r="BY219" s="48">
        <f t="shared" si="28"/>
        <v>0</v>
      </c>
      <c r="BZ219" s="48">
        <f t="shared" si="28"/>
        <v>0</v>
      </c>
      <c r="CA219" s="48">
        <f t="shared" si="28"/>
        <v>2</v>
      </c>
      <c r="CB219" s="48">
        <f t="shared" si="28"/>
        <v>0.16666666666666666</v>
      </c>
      <c r="CC219" s="13">
        <f t="shared" si="28"/>
        <v>0.33333333333333331</v>
      </c>
      <c r="CD219" s="48">
        <f t="shared" si="28"/>
        <v>0</v>
      </c>
      <c r="CE219" s="48">
        <f t="shared" si="28"/>
        <v>0</v>
      </c>
      <c r="CF219" s="48">
        <f t="shared" si="28"/>
        <v>0</v>
      </c>
      <c r="CG219" s="48">
        <f t="shared" si="28"/>
        <v>0</v>
      </c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5"/>
      <c r="DS219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L18" sqref="L18"/>
    </sheetView>
  </sheetViews>
  <sheetFormatPr defaultColWidth="12.28515625" defaultRowHeight="15" x14ac:dyDescent="0.25"/>
  <cols>
    <col min="1" max="1" width="14" style="1556" customWidth="1"/>
    <col min="2" max="2" width="10.140625" style="1556" customWidth="1"/>
    <col min="3" max="3" width="11.140625" style="1556" customWidth="1"/>
    <col min="4" max="4" width="8.5703125" style="1556" customWidth="1"/>
    <col min="5" max="6" width="10" style="1556" customWidth="1"/>
    <col min="7" max="7" width="8.42578125" style="1556" customWidth="1"/>
    <col min="8" max="8" width="5" style="1556" customWidth="1"/>
    <col min="9" max="9" width="6" style="1556" customWidth="1"/>
    <col min="10" max="10" width="4.140625" style="1556" customWidth="1"/>
    <col min="11" max="11" width="6.140625" style="1556" customWidth="1"/>
    <col min="12" max="12" width="5.5703125" style="1556" customWidth="1"/>
    <col min="13" max="15" width="7.85546875" style="1556" customWidth="1"/>
    <col min="16" max="16" width="7.140625" style="1556" customWidth="1"/>
    <col min="17" max="17" width="7" style="1556" customWidth="1"/>
    <col min="18" max="18" width="7.85546875" style="1556" customWidth="1"/>
    <col min="19" max="19" width="9.85546875" style="1556" customWidth="1"/>
    <col min="20" max="20" width="9.140625" style="1556" customWidth="1"/>
    <col min="21" max="21" width="6.85546875" style="1556" customWidth="1"/>
    <col min="22" max="22" width="6.7109375" style="1556" customWidth="1"/>
    <col min="23" max="23" width="4.140625" style="1556" customWidth="1"/>
    <col min="24" max="24" width="5.140625" style="1556" customWidth="1"/>
    <col min="25" max="25" width="5.7109375" style="1556" customWidth="1"/>
    <col min="26" max="26" width="8" style="1556" customWidth="1"/>
    <col min="27" max="27" width="7.85546875" style="1556" customWidth="1"/>
    <col min="28" max="28" width="6.42578125" style="1556" customWidth="1"/>
    <col min="29" max="29" width="6.7109375" style="1556" customWidth="1"/>
    <col min="30" max="30" width="6.42578125" style="1556" customWidth="1"/>
    <col min="31" max="31" width="7.140625" style="1556" customWidth="1"/>
    <col min="32" max="32" width="10.140625" style="1556" customWidth="1"/>
    <col min="33" max="33" width="8.7109375" style="1556" customWidth="1"/>
    <col min="34" max="34" width="5.7109375" style="1556" customWidth="1"/>
    <col min="35" max="35" width="6.28515625" style="1556" customWidth="1"/>
    <col min="36" max="36" width="5.140625" style="1556" customWidth="1"/>
    <col min="37" max="37" width="6.5703125" style="1556" customWidth="1"/>
    <col min="38" max="38" width="6" style="1556" customWidth="1"/>
    <col min="39" max="39" width="8" style="1556" customWidth="1"/>
    <col min="40" max="87" width="12.28515625" style="1556"/>
    <col min="88" max="129" width="9.5703125" style="1556" customWidth="1"/>
    <col min="130" max="16384" width="12.28515625" style="1556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857" t="s">
        <v>1118</v>
      </c>
      <c r="CK1" s="1857"/>
      <c r="CL1" s="1857"/>
      <c r="CM1" s="1857"/>
      <c r="CN1" s="1857"/>
      <c r="CO1" s="1857"/>
      <c r="CP1" s="1850" t="s">
        <v>1132</v>
      </c>
      <c r="CQ1" s="1851"/>
      <c r="CR1" s="1851"/>
      <c r="CS1" s="1851"/>
      <c r="CT1" s="1851"/>
      <c r="CU1" s="1851"/>
      <c r="CV1" s="1858" t="s">
        <v>1119</v>
      </c>
      <c r="CW1" s="1858"/>
      <c r="CX1" s="1858"/>
      <c r="CY1" s="1858"/>
      <c r="CZ1" s="1858"/>
      <c r="DA1" s="1858"/>
      <c r="DB1" s="1856" t="s">
        <v>1120</v>
      </c>
      <c r="DC1" s="1856"/>
      <c r="DD1" s="1856"/>
      <c r="DE1" s="1856"/>
      <c r="DF1" s="1856"/>
      <c r="DG1" s="1856"/>
      <c r="DH1" s="1858" t="s">
        <v>1122</v>
      </c>
      <c r="DI1" s="1858"/>
      <c r="DJ1" s="1858"/>
      <c r="DK1" s="1858"/>
      <c r="DL1" s="1858"/>
      <c r="DM1" s="1858"/>
      <c r="DN1" s="1852" t="s">
        <v>1004</v>
      </c>
      <c r="DO1" s="1852"/>
      <c r="DP1" s="1852"/>
      <c r="DQ1" s="1852"/>
      <c r="DR1" s="1852"/>
      <c r="DS1" s="1852"/>
      <c r="DT1" s="1852" t="s">
        <v>1005</v>
      </c>
      <c r="DU1" s="1852"/>
      <c r="DV1" s="1852"/>
      <c r="DW1" s="1852"/>
      <c r="DX1" s="1852"/>
      <c r="DY1" s="1852"/>
    </row>
    <row r="2" spans="1:129" x14ac:dyDescent="0.25">
      <c r="A2" s="44" t="s">
        <v>1124</v>
      </c>
      <c r="B2" s="44"/>
      <c r="C2" s="44"/>
      <c r="D2" s="44"/>
      <c r="E2" s="44"/>
      <c r="F2" s="1562"/>
      <c r="N2" s="1563"/>
      <c r="S2" s="1564"/>
      <c r="AA2" s="1565"/>
      <c r="AF2" s="1566"/>
      <c r="AN2" s="1567"/>
      <c r="AS2" s="1557"/>
      <c r="AT2" s="1557"/>
      <c r="AU2" s="1557"/>
      <c r="AV2" s="1557"/>
      <c r="AW2" s="1557"/>
      <c r="AX2" s="1557"/>
      <c r="AY2" s="1557"/>
      <c r="AZ2" s="1557"/>
      <c r="BA2" s="1557"/>
      <c r="BB2" s="1557"/>
      <c r="BC2" s="1557"/>
      <c r="BD2" s="1557"/>
      <c r="BE2" s="1557"/>
      <c r="BF2" s="1557"/>
      <c r="BG2" s="1557"/>
      <c r="BH2" s="1557"/>
      <c r="BI2" s="1557"/>
      <c r="BJ2" s="1557"/>
      <c r="BK2" s="1557"/>
      <c r="BL2" s="1557"/>
      <c r="BM2" s="1557"/>
      <c r="BN2" s="1557"/>
      <c r="BO2" s="1557"/>
      <c r="BP2" s="1557"/>
      <c r="BQ2" s="1557"/>
      <c r="BR2" s="1557"/>
      <c r="BS2" s="1557"/>
      <c r="BT2" s="1557"/>
      <c r="BU2" s="1557"/>
      <c r="BV2" s="1557"/>
      <c r="BW2" s="1557"/>
      <c r="BX2" s="1557"/>
      <c r="BY2" s="1557"/>
      <c r="BZ2" s="1557"/>
      <c r="CA2" s="1557"/>
      <c r="CB2" s="1557"/>
      <c r="CC2" s="1557"/>
      <c r="CD2" s="1557"/>
      <c r="CE2" s="1557"/>
      <c r="CF2" s="1557"/>
      <c r="CG2" s="1557"/>
      <c r="CH2" s="1557"/>
      <c r="CI2" s="1557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8" t="s">
        <v>324</v>
      </c>
      <c r="B3" s="1556">
        <v>1.55</v>
      </c>
      <c r="C3" s="1556">
        <v>1.35</v>
      </c>
      <c r="F3" s="1569">
        <v>0</v>
      </c>
      <c r="G3" s="1556">
        <v>1</v>
      </c>
      <c r="H3" s="1556">
        <v>0</v>
      </c>
      <c r="I3" s="1556">
        <v>1</v>
      </c>
      <c r="J3" s="1556">
        <v>0</v>
      </c>
      <c r="K3" s="1556">
        <v>0</v>
      </c>
      <c r="L3" s="1556">
        <v>7</v>
      </c>
      <c r="M3" s="1556">
        <v>0</v>
      </c>
      <c r="N3" s="1570">
        <v>0</v>
      </c>
      <c r="O3" s="1556">
        <v>0</v>
      </c>
      <c r="P3" s="1556">
        <v>0</v>
      </c>
      <c r="Q3" s="1556">
        <v>0</v>
      </c>
      <c r="R3" s="1556">
        <v>0</v>
      </c>
      <c r="S3" s="1571">
        <v>1</v>
      </c>
      <c r="T3" s="1556">
        <v>1</v>
      </c>
      <c r="U3" s="1556">
        <v>1</v>
      </c>
      <c r="V3" s="1556">
        <v>1</v>
      </c>
      <c r="W3" s="1556">
        <v>0</v>
      </c>
      <c r="X3" s="1556">
        <v>1</v>
      </c>
      <c r="Y3" s="1556">
        <v>5</v>
      </c>
      <c r="Z3" s="1556">
        <v>0</v>
      </c>
      <c r="AA3" s="1572">
        <v>0</v>
      </c>
      <c r="AB3" s="1556">
        <v>0</v>
      </c>
      <c r="AC3" s="1556">
        <v>0</v>
      </c>
      <c r="AD3" s="1556">
        <v>1</v>
      </c>
      <c r="AE3" s="1556">
        <v>0</v>
      </c>
      <c r="AF3" s="1573"/>
      <c r="AN3" s="1574"/>
      <c r="AS3" s="1557"/>
      <c r="AT3" s="1557"/>
      <c r="AU3" s="1557"/>
      <c r="AV3" s="1557"/>
      <c r="AW3" s="1557"/>
      <c r="AX3" s="1557"/>
      <c r="AY3" s="1557"/>
      <c r="AZ3" s="1557"/>
      <c r="BA3" s="1557"/>
      <c r="BB3" s="1557"/>
      <c r="BC3" s="1557"/>
      <c r="BD3" s="1557"/>
      <c r="BE3" s="1557"/>
      <c r="BF3" s="1557"/>
      <c r="BG3" s="1557"/>
      <c r="BH3" s="1557"/>
      <c r="BI3" s="1557"/>
      <c r="BJ3" s="1557"/>
      <c r="BK3" s="1557"/>
      <c r="BL3" s="1557"/>
      <c r="BM3" s="1557"/>
      <c r="BN3" s="1557"/>
      <c r="BO3" s="1557"/>
      <c r="BP3" s="1557"/>
      <c r="BQ3" s="1557"/>
      <c r="BR3" s="1557"/>
      <c r="BS3" s="1557"/>
      <c r="BT3" s="1557"/>
      <c r="BU3" s="1557"/>
      <c r="BV3" s="1557"/>
      <c r="BW3" s="1557"/>
      <c r="BX3" s="1557"/>
      <c r="BY3" s="1557"/>
      <c r="BZ3" s="1557"/>
      <c r="CA3" s="1557"/>
      <c r="CB3" s="1557"/>
      <c r="CC3" s="1557"/>
      <c r="CD3" s="1557"/>
      <c r="CE3" s="1557"/>
      <c r="CF3" s="1557"/>
      <c r="CG3" s="1557"/>
      <c r="CH3" s="1557"/>
      <c r="CI3" s="1557"/>
      <c r="CJ3" s="1834" t="e">
        <f>_xlfn.AGGREGATE(1,6,CJ2:CO2)</f>
        <v>#DIV/0!</v>
      </c>
      <c r="CK3" s="1834"/>
      <c r="CL3" s="1834"/>
      <c r="CM3" s="1834"/>
      <c r="CN3" s="1834"/>
      <c r="CO3" s="1834"/>
      <c r="CP3" s="1834">
        <f t="shared" ref="CP3" si="1">_xlfn.AGGREGATE(1,6,CP2:CU2)</f>
        <v>1.4500000000000002</v>
      </c>
      <c r="CQ3" s="1834"/>
      <c r="CR3" s="1834"/>
      <c r="CS3" s="1834"/>
      <c r="CT3" s="1834"/>
      <c r="CU3" s="1834"/>
      <c r="CV3" s="1834" t="e">
        <f t="shared" ref="CV3" si="2">_xlfn.AGGREGATE(1,6,CV2:DA2)</f>
        <v>#DIV/0!</v>
      </c>
      <c r="CW3" s="1834"/>
      <c r="CX3" s="1834"/>
      <c r="CY3" s="1834"/>
      <c r="CZ3" s="1834"/>
      <c r="DA3" s="1834"/>
      <c r="DB3" s="1834" t="e">
        <f t="shared" ref="DB3" si="3">_xlfn.AGGREGATE(1,6,DB2:DG2)</f>
        <v>#DIV/0!</v>
      </c>
      <c r="DC3" s="1834"/>
      <c r="DD3" s="1834"/>
      <c r="DE3" s="1834"/>
      <c r="DF3" s="1834"/>
      <c r="DG3" s="1834"/>
      <c r="DH3" s="1834" t="e">
        <f t="shared" ref="DH3" si="4">_xlfn.AGGREGATE(1,6,DH2:DM2)</f>
        <v>#DIV/0!</v>
      </c>
      <c r="DI3" s="1834"/>
      <c r="DJ3" s="1834"/>
      <c r="DK3" s="1834"/>
      <c r="DL3" s="1834"/>
      <c r="DM3" s="1834"/>
      <c r="DN3" s="1834" t="e">
        <f t="shared" ref="DN3" si="5">_xlfn.AGGREGATE(1,6,DN2:DS2)</f>
        <v>#DIV/0!</v>
      </c>
      <c r="DO3" s="1834"/>
      <c r="DP3" s="1834"/>
      <c r="DQ3" s="1834"/>
      <c r="DR3" s="1834"/>
      <c r="DS3" s="1834"/>
      <c r="DT3" s="1834" t="e">
        <f t="shared" ref="DT3" si="6">_xlfn.AGGREGATE(1,6,DT2:DY2)</f>
        <v>#DIV/0!</v>
      </c>
      <c r="DU3" s="1834"/>
      <c r="DV3" s="1834"/>
      <c r="DW3" s="1834"/>
      <c r="DX3" s="1834"/>
      <c r="DY3" s="1834"/>
    </row>
    <row r="4" spans="1:129" ht="15.75" customHeight="1" x14ac:dyDescent="0.25">
      <c r="B4" s="1557">
        <f>AVERAGE(B3:B3)</f>
        <v>1.55</v>
      </c>
      <c r="C4" s="1557">
        <f t="shared" ref="C4:E4" si="7">AVERAGE(C3:C3)</f>
        <v>1.35</v>
      </c>
      <c r="D4" s="1557" t="e">
        <f t="shared" si="7"/>
        <v>#DIV/0!</v>
      </c>
      <c r="E4" s="1557" t="e">
        <f t="shared" si="7"/>
        <v>#DIV/0!</v>
      </c>
      <c r="F4" s="1557">
        <f>AVERAGE(F3:F3)</f>
        <v>0</v>
      </c>
      <c r="G4" s="1557">
        <f t="shared" ref="G4:AR4" si="8">AVERAGE(G3:G3)</f>
        <v>1</v>
      </c>
      <c r="H4" s="1557">
        <f t="shared" si="8"/>
        <v>0</v>
      </c>
      <c r="I4" s="1557">
        <f t="shared" si="8"/>
        <v>1</v>
      </c>
      <c r="J4" s="1557">
        <f t="shared" si="8"/>
        <v>0</v>
      </c>
      <c r="K4" s="1557">
        <f t="shared" si="8"/>
        <v>0</v>
      </c>
      <c r="L4" s="1557">
        <f t="shared" si="8"/>
        <v>7</v>
      </c>
      <c r="M4" s="1557">
        <f t="shared" si="8"/>
        <v>0</v>
      </c>
      <c r="N4" s="1557">
        <f t="shared" si="8"/>
        <v>0</v>
      </c>
      <c r="O4" s="1557">
        <f t="shared" si="8"/>
        <v>0</v>
      </c>
      <c r="P4" s="1557">
        <f t="shared" si="8"/>
        <v>0</v>
      </c>
      <c r="Q4" s="1557">
        <f t="shared" si="8"/>
        <v>0</v>
      </c>
      <c r="R4" s="1557">
        <f t="shared" si="8"/>
        <v>0</v>
      </c>
      <c r="S4" s="1557">
        <f t="shared" si="8"/>
        <v>1</v>
      </c>
      <c r="T4" s="1557">
        <f t="shared" si="8"/>
        <v>1</v>
      </c>
      <c r="U4" s="1557">
        <f t="shared" si="8"/>
        <v>1</v>
      </c>
      <c r="V4" s="1557">
        <f t="shared" si="8"/>
        <v>1</v>
      </c>
      <c r="W4" s="1557">
        <f t="shared" si="8"/>
        <v>0</v>
      </c>
      <c r="X4" s="1557">
        <f t="shared" si="8"/>
        <v>1</v>
      </c>
      <c r="Y4" s="1557">
        <f t="shared" si="8"/>
        <v>5</v>
      </c>
      <c r="Z4" s="1557">
        <f t="shared" si="8"/>
        <v>0</v>
      </c>
      <c r="AA4" s="1557">
        <f t="shared" si="8"/>
        <v>0</v>
      </c>
      <c r="AB4" s="1557">
        <f t="shared" si="8"/>
        <v>0</v>
      </c>
      <c r="AC4" s="1557">
        <f t="shared" si="8"/>
        <v>0</v>
      </c>
      <c r="AD4" s="1557">
        <f t="shared" si="8"/>
        <v>1</v>
      </c>
      <c r="AE4" s="1557">
        <f t="shared" si="8"/>
        <v>0</v>
      </c>
      <c r="AF4" s="1557" t="e">
        <f t="shared" si="8"/>
        <v>#DIV/0!</v>
      </c>
      <c r="AG4" s="1557" t="e">
        <f t="shared" si="8"/>
        <v>#DIV/0!</v>
      </c>
      <c r="AH4" s="1557" t="e">
        <f t="shared" si="8"/>
        <v>#DIV/0!</v>
      </c>
      <c r="AI4" s="1557" t="e">
        <f t="shared" si="8"/>
        <v>#DIV/0!</v>
      </c>
      <c r="AJ4" s="1557" t="e">
        <f t="shared" si="8"/>
        <v>#DIV/0!</v>
      </c>
      <c r="AK4" s="1557" t="e">
        <f t="shared" si="8"/>
        <v>#DIV/0!</v>
      </c>
      <c r="AL4" s="1557" t="e">
        <f t="shared" si="8"/>
        <v>#DIV/0!</v>
      </c>
      <c r="AM4" s="1557" t="e">
        <f t="shared" si="8"/>
        <v>#DIV/0!</v>
      </c>
      <c r="AN4" s="1557" t="e">
        <f t="shared" si="8"/>
        <v>#DIV/0!</v>
      </c>
      <c r="AO4" s="1557" t="e">
        <f t="shared" si="8"/>
        <v>#DIV/0!</v>
      </c>
      <c r="AP4" s="1557" t="e">
        <f t="shared" si="8"/>
        <v>#DIV/0!</v>
      </c>
      <c r="AQ4" s="1557" t="e">
        <f t="shared" si="8"/>
        <v>#DIV/0!</v>
      </c>
      <c r="AR4" s="1557" t="e">
        <f t="shared" si="8"/>
        <v>#DIV/0!</v>
      </c>
      <c r="AS4" s="1557"/>
      <c r="AT4" s="1557"/>
      <c r="AU4" s="1557"/>
      <c r="AV4" s="1557"/>
      <c r="AW4" s="1557"/>
      <c r="AX4" s="1557"/>
      <c r="AY4" s="1557"/>
      <c r="AZ4" s="1557"/>
      <c r="BA4" s="1557"/>
      <c r="BB4" s="1557"/>
      <c r="BC4" s="1557"/>
      <c r="BD4" s="1557"/>
      <c r="BE4" s="1557"/>
      <c r="BF4" s="1557"/>
      <c r="BG4" s="1557"/>
      <c r="BH4" s="1557"/>
      <c r="BI4" s="1557"/>
      <c r="BJ4" s="1557"/>
      <c r="BK4" s="1557"/>
      <c r="BL4" s="1557"/>
      <c r="BM4" s="1557"/>
      <c r="BN4" s="1557"/>
      <c r="BO4" s="1557"/>
      <c r="BP4" s="1557"/>
      <c r="BQ4" s="1557"/>
      <c r="BR4" s="1557"/>
      <c r="BS4" s="1557"/>
      <c r="BT4" s="1557"/>
      <c r="BU4" s="1557"/>
      <c r="BV4" s="1557"/>
      <c r="BW4" s="1557"/>
      <c r="BX4" s="1557"/>
      <c r="BY4" s="1557"/>
      <c r="BZ4" s="1557"/>
      <c r="CA4" s="1557"/>
      <c r="CB4" s="1557"/>
      <c r="CC4" s="1557"/>
      <c r="CD4" s="1557"/>
      <c r="CE4" s="1557"/>
      <c r="CF4" s="1557"/>
      <c r="CG4" s="1557"/>
      <c r="CH4" s="1557"/>
      <c r="CI4" s="1557"/>
      <c r="CJ4" s="1856" t="s">
        <v>1117</v>
      </c>
      <c r="CK4" s="1856"/>
      <c r="CL4" s="1856"/>
      <c r="CM4" s="1856"/>
      <c r="CN4" s="1856"/>
      <c r="CO4" s="1856"/>
      <c r="CP4" s="1851" t="s">
        <v>1000</v>
      </c>
      <c r="CQ4" s="1851"/>
      <c r="CR4" s="1851"/>
      <c r="CS4" s="1851"/>
      <c r="CT4" s="1851"/>
      <c r="CU4" s="1851"/>
      <c r="CV4" s="1852" t="s">
        <v>1001</v>
      </c>
      <c r="CW4" s="1852"/>
      <c r="CX4" s="1852"/>
      <c r="CY4" s="1852"/>
      <c r="CZ4" s="1852"/>
      <c r="DA4" s="1852"/>
      <c r="DB4" s="1856" t="s">
        <v>1121</v>
      </c>
      <c r="DC4" s="1856"/>
      <c r="DD4" s="1856"/>
      <c r="DE4" s="1856"/>
      <c r="DF4" s="1856"/>
      <c r="DG4" s="1856"/>
      <c r="DH4" s="1852" t="s">
        <v>1003</v>
      </c>
      <c r="DI4" s="1852"/>
      <c r="DJ4" s="1852"/>
      <c r="DK4" s="1852"/>
      <c r="DL4" s="1852"/>
      <c r="DM4" s="1852"/>
      <c r="DN4" s="1853" t="s">
        <v>1123</v>
      </c>
      <c r="DO4" s="1852"/>
      <c r="DP4" s="1852"/>
      <c r="DQ4" s="1852"/>
      <c r="DR4" s="1852"/>
      <c r="DS4" s="1852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4:DS4"/>
    <mergeCell ref="CJ4:CO4"/>
    <mergeCell ref="CP4:CU4"/>
    <mergeCell ref="CV4:DA4"/>
    <mergeCell ref="DB4:DG4"/>
    <mergeCell ref="DH4:D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830" t="s">
        <v>0</v>
      </c>
      <c r="C1" s="1831"/>
      <c r="D1" s="1832" t="s">
        <v>1</v>
      </c>
      <c r="E1" s="1831"/>
      <c r="F1" s="1833" t="s">
        <v>177</v>
      </c>
      <c r="G1" s="1831"/>
      <c r="H1" s="1830" t="s">
        <v>174</v>
      </c>
      <c r="I1" s="1831"/>
      <c r="J1" s="1832" t="s">
        <v>175</v>
      </c>
      <c r="K1" s="183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834" t="str">
        <f>"Mirage"&amp;" "&amp;H5/SUM(H5:I5)*100</f>
        <v>Mirage 25</v>
      </c>
      <c r="I3" s="1835"/>
      <c r="J3" s="1834" t="str">
        <f>"Inferno"&amp;" "&amp;ROUND(J5/SUM(J5:K5)*100,0)</f>
        <v>Inferno 40</v>
      </c>
      <c r="K3" s="1835"/>
      <c r="L3" s="1834" t="str">
        <f>"Overpass"&amp;" "&amp;ROUND(L5/SUM(L5:M5)*100,0)</f>
        <v>Overpass 67</v>
      </c>
      <c r="M3" s="1835"/>
      <c r="N3" s="1834" t="str">
        <f>"Vertigo"&amp;" "&amp;ROUND(N5/SUM(N5:O5)*100,0)</f>
        <v>Vertigo 80</v>
      </c>
      <c r="O3" s="1835"/>
      <c r="P3" s="1834" t="str">
        <f>"Ancient"&amp;" "&amp;ROUND(P5/SUM(P5:Q5)*100,0)</f>
        <v>Ancient 50</v>
      </c>
      <c r="Q3" s="1835"/>
      <c r="R3" s="1834" t="str">
        <f>"Anubis"&amp;" "&amp;ROUND(R5/SUM(R5:S5)*100,0)</f>
        <v>Anubis 67</v>
      </c>
      <c r="S3" s="1835"/>
      <c r="T3" s="1834" t="str">
        <f>"Dust II"&amp;" "&amp;ROUND(T5/SUM(T5:U5)*100,0)</f>
        <v>Dust II 100</v>
      </c>
      <c r="U3" s="183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834" t="s">
        <v>206</v>
      </c>
      <c r="I7" s="183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2025-09-28T19:06:56Z</dcterms:modified>
</cp:coreProperties>
</file>