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8117CD5B-B333-4559-9886-71CB404D17EF}" xr6:coauthVersionLast="47" xr6:coauthVersionMax="47" xr10:uidLastSave="{00000000-0000-0000-0000-000000000000}"/>
  <bookViews>
    <workbookView xWindow="-120" yWindow="-120" windowWidth="29040" windowHeight="15840" firstSheet="5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2" i="14" l="1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E74" i="12"/>
  <c r="D74" i="12"/>
  <c r="C74" i="12"/>
  <c r="B7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00" i="1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CI3" i="14" l="1"/>
  <c r="CL3" i="14"/>
  <c r="BW3" i="14"/>
  <c r="CU3" i="14"/>
  <c r="C45" i="7"/>
  <c r="D42" i="3"/>
  <c r="D113" i="5"/>
  <c r="BZ3" i="14"/>
  <c r="CX3" i="14"/>
  <c r="D44" i="7"/>
  <c r="U8" i="11"/>
  <c r="D8" i="4"/>
  <c r="CC3" i="14"/>
  <c r="V14" i="11"/>
  <c r="W8" i="11"/>
  <c r="C44" i="7"/>
  <c r="F44" i="7"/>
  <c r="CO3" i="14"/>
  <c r="W14" i="11"/>
  <c r="D45" i="7"/>
  <c r="BT3" i="14"/>
  <c r="CF3" i="14"/>
  <c r="CR3" i="14"/>
  <c r="W13" i="11"/>
  <c r="K14" i="11"/>
  <c r="B45" i="7"/>
  <c r="E44" i="7"/>
  <c r="B44" i="7"/>
  <c r="E45" i="7"/>
  <c r="T8" i="11"/>
  <c r="F45" i="7"/>
</calcChain>
</file>

<file path=xl/sharedStrings.xml><?xml version="1.0" encoding="utf-8"?>
<sst xmlns="http://schemas.openxmlformats.org/spreadsheetml/2006/main" count="1826" uniqueCount="821">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</sst>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3" t="s">
        <v>373</v>
      </c>
      <c r="G3" s="44"/>
      <c r="H3" s="44"/>
      <c r="I3" s="43" t="s">
        <v>374</v>
      </c>
      <c r="J3" s="44"/>
      <c r="K3" s="44"/>
      <c r="L3" s="43" t="s">
        <v>375</v>
      </c>
      <c r="M3" s="44"/>
      <c r="N3" s="44"/>
      <c r="O3" s="43" t="s">
        <v>376</v>
      </c>
      <c r="P3" s="44"/>
      <c r="Q3" s="44"/>
      <c r="R3" s="43" t="s">
        <v>377</v>
      </c>
      <c r="S3" s="44"/>
      <c r="T3" s="43" t="s">
        <v>378</v>
      </c>
      <c r="U3" s="44"/>
      <c r="V3" s="43" t="s">
        <v>379</v>
      </c>
      <c r="W3" s="44"/>
      <c r="X3" s="44"/>
      <c r="Y3" s="43" t="s">
        <v>380</v>
      </c>
      <c r="Z3" s="44"/>
      <c r="AA3" s="44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39" t="s">
        <v>641</v>
      </c>
      <c r="B1" s="48"/>
      <c r="C1" s="48"/>
      <c r="D1" s="40"/>
      <c r="E1" s="41" t="s">
        <v>642</v>
      </c>
      <c r="F1" s="48"/>
      <c r="G1" s="48"/>
      <c r="H1" s="48"/>
      <c r="I1" s="48"/>
      <c r="J1" s="40"/>
      <c r="K1" s="42" t="s">
        <v>643</v>
      </c>
      <c r="L1" s="48"/>
      <c r="M1" s="48"/>
      <c r="N1" s="40"/>
      <c r="O1" s="49" t="s">
        <v>644</v>
      </c>
      <c r="P1" s="50"/>
      <c r="Q1" s="50"/>
      <c r="R1" s="50"/>
      <c r="S1" s="51"/>
      <c r="T1" s="52" t="s">
        <v>645</v>
      </c>
      <c r="U1" s="53"/>
      <c r="V1" s="53"/>
      <c r="W1" s="53"/>
      <c r="X1" s="54"/>
      <c r="Y1" s="55" t="s">
        <v>646</v>
      </c>
      <c r="Z1" s="56"/>
      <c r="AA1" s="56"/>
      <c r="AB1" s="57"/>
      <c r="AC1" s="58" t="s">
        <v>647</v>
      </c>
      <c r="AD1" s="48"/>
      <c r="AE1" s="48"/>
      <c r="AF1" s="48"/>
      <c r="AG1" s="40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3" t="s">
        <v>651</v>
      </c>
      <c r="B8" s="44"/>
      <c r="C8" s="44"/>
      <c r="D8" s="44"/>
      <c r="E8" s="44"/>
      <c r="F8" s="44"/>
      <c r="G8" s="44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45" t="s">
        <v>710</v>
      </c>
      <c r="C20" s="46"/>
      <c r="D20" s="46"/>
      <c r="E20" s="46"/>
      <c r="F20" s="46"/>
      <c r="G20" s="46"/>
      <c r="H20" s="47"/>
    </row>
    <row r="21" spans="1:13" ht="15.75" customHeight="1" x14ac:dyDescent="0.25"/>
    <row r="22" spans="1:13" ht="15.75" customHeight="1" x14ac:dyDescent="0.25">
      <c r="A22" s="45" t="s">
        <v>711</v>
      </c>
      <c r="B22" s="46"/>
      <c r="C22" s="47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013"/>
  <sheetViews>
    <sheetView workbookViewId="0">
      <selection activeCell="E1" sqref="E1"/>
    </sheetView>
  </sheetViews>
  <sheetFormatPr defaultColWidth="14.42578125" defaultRowHeight="15" customHeight="1" x14ac:dyDescent="0.25"/>
  <cols>
    <col min="1" max="1" width="13.2851562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3" t="s">
        <v>715</v>
      </c>
      <c r="I3" s="44"/>
      <c r="J3" s="44"/>
      <c r="K3" s="44"/>
      <c r="L3" s="43" t="s">
        <v>716</v>
      </c>
      <c r="M3" s="44"/>
      <c r="N3" s="44"/>
      <c r="O3" s="44"/>
      <c r="P3" s="43" t="s">
        <v>717</v>
      </c>
      <c r="Q3" s="44"/>
      <c r="R3" s="44"/>
      <c r="S3" s="44"/>
      <c r="T3" s="43" t="s">
        <v>718</v>
      </c>
      <c r="U3" s="44"/>
      <c r="V3" s="44"/>
      <c r="W3" s="44"/>
      <c r="X3" s="43" t="s">
        <v>719</v>
      </c>
      <c r="Y3" s="44"/>
      <c r="Z3" s="44"/>
      <c r="AA3" s="44"/>
      <c r="AB3" s="43" t="s">
        <v>720</v>
      </c>
      <c r="AC3" s="44"/>
      <c r="AD3" s="44"/>
      <c r="AE3" s="44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B74" s="1">
        <f t="shared" ref="B74:C74" si="6">AVERAGE(B3:B73)</f>
        <v>1.1936923076923078</v>
      </c>
      <c r="C74" s="1">
        <f t="shared" si="6"/>
        <v>1.0987272727272726</v>
      </c>
      <c r="D74" s="1">
        <f t="shared" ref="D74:E74" si="7">AVERAGE(D3:D61)</f>
        <v>0.86599999999999999</v>
      </c>
      <c r="E74" s="1">
        <f t="shared" si="7"/>
        <v>0.82799999999999996</v>
      </c>
    </row>
    <row r="75" spans="1:32" ht="15.75" customHeight="1" x14ac:dyDescent="0.25"/>
    <row r="76" spans="1:32" ht="15.75" customHeight="1" x14ac:dyDescent="0.25"/>
    <row r="77" spans="1:32" ht="15.75" customHeight="1" x14ac:dyDescent="0.25"/>
    <row r="78" spans="1:32" ht="15.75" customHeight="1" x14ac:dyDescent="0.25"/>
    <row r="79" spans="1:32" ht="15.75" customHeight="1" x14ac:dyDescent="0.25"/>
    <row r="80" spans="1:3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59"/>
  <sheetViews>
    <sheetView workbookViewId="0">
      <selection activeCell="E3" sqref="E3"/>
    </sheetView>
  </sheetViews>
  <sheetFormatPr defaultColWidth="14.42578125" defaultRowHeight="15" customHeight="1" x14ac:dyDescent="0.25"/>
  <sheetData>
    <row r="1" spans="1:43" ht="15" customHeight="1" x14ac:dyDescent="0.25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</row>
    <row r="2" spans="1:43" ht="15" customHeight="1" x14ac:dyDescent="0.25">
      <c r="A2" s="36">
        <v>45682</v>
      </c>
      <c r="B2" s="37" t="s">
        <v>713</v>
      </c>
      <c r="C2" s="37"/>
      <c r="D2" s="37"/>
      <c r="E2" s="2"/>
      <c r="M2" s="13"/>
      <c r="R2" s="4"/>
      <c r="Z2" s="13"/>
      <c r="AE2" s="8"/>
      <c r="AM2" s="13"/>
    </row>
    <row r="3" spans="1:43" ht="15" customHeight="1" x14ac:dyDescent="0.25">
      <c r="A3" s="2" t="s">
        <v>777</v>
      </c>
      <c r="B3" s="1">
        <v>1.05</v>
      </c>
      <c r="C3" s="1">
        <v>1.1599999999999999</v>
      </c>
      <c r="E3" s="2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2</v>
      </c>
      <c r="L3" s="1">
        <v>1</v>
      </c>
      <c r="M3" s="13">
        <v>0</v>
      </c>
      <c r="N3" s="1">
        <v>0</v>
      </c>
      <c r="O3" s="1">
        <v>0</v>
      </c>
      <c r="P3" s="1">
        <v>0</v>
      </c>
      <c r="Q3" s="1">
        <v>0</v>
      </c>
      <c r="R3" s="4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6</v>
      </c>
      <c r="Y3" s="1">
        <v>0</v>
      </c>
      <c r="Z3" s="13">
        <v>1</v>
      </c>
      <c r="AA3" s="1">
        <v>0</v>
      </c>
      <c r="AB3" s="1">
        <v>1</v>
      </c>
      <c r="AC3" s="1">
        <v>0</v>
      </c>
      <c r="AD3" s="1">
        <v>0</v>
      </c>
      <c r="AE3" s="8"/>
      <c r="AM3" s="13"/>
    </row>
    <row r="4" spans="1:43" ht="15" customHeight="1" x14ac:dyDescent="0.25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2">
        <f t="shared" ref="E4:AQ4" si="1">SUM(E3)</f>
        <v>0</v>
      </c>
      <c r="F4" s="2">
        <f t="shared" si="1"/>
        <v>1</v>
      </c>
      <c r="G4" s="2">
        <f t="shared" si="1"/>
        <v>1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2</v>
      </c>
      <c r="L4" s="2">
        <f t="shared" si="1"/>
        <v>1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6</v>
      </c>
      <c r="Y4" s="2">
        <f t="shared" si="1"/>
        <v>0</v>
      </c>
      <c r="Z4" s="2">
        <f t="shared" si="1"/>
        <v>1</v>
      </c>
      <c r="AA4" s="2">
        <f t="shared" si="1"/>
        <v>0</v>
      </c>
      <c r="AB4" s="2">
        <f t="shared" si="1"/>
        <v>1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</row>
    <row r="5" spans="1:43" ht="15" customHeight="1" x14ac:dyDescent="0.25">
      <c r="E5" s="2"/>
      <c r="M5" s="13"/>
      <c r="R5" s="4"/>
      <c r="Z5" s="13"/>
      <c r="AE5" s="8"/>
      <c r="AM5" s="13"/>
    </row>
    <row r="6" spans="1:43" ht="15" customHeight="1" x14ac:dyDescent="0.25">
      <c r="E6" s="2"/>
      <c r="M6" s="13"/>
      <c r="R6" s="4"/>
      <c r="Z6" s="13"/>
      <c r="AE6" s="8"/>
      <c r="AM6" s="13"/>
    </row>
    <row r="7" spans="1:43" ht="15" customHeight="1" x14ac:dyDescent="0.25">
      <c r="E7" s="2"/>
      <c r="M7" s="13"/>
      <c r="R7" s="4"/>
      <c r="Z7" s="13"/>
      <c r="AE7" s="8"/>
      <c r="AM7" s="13"/>
    </row>
    <row r="8" spans="1:43" ht="15" customHeight="1" x14ac:dyDescent="0.25">
      <c r="E8" s="2"/>
      <c r="M8" s="13"/>
      <c r="R8" s="4"/>
      <c r="Z8" s="13"/>
      <c r="AE8" s="8"/>
      <c r="AM8" s="13"/>
    </row>
    <row r="9" spans="1:43" ht="15" customHeight="1" x14ac:dyDescent="0.25">
      <c r="E9" s="2"/>
      <c r="M9" s="13"/>
      <c r="R9" s="4"/>
      <c r="Z9" s="13"/>
      <c r="AE9" s="8"/>
      <c r="AM9" s="13"/>
    </row>
    <row r="10" spans="1:43" ht="15" customHeight="1" x14ac:dyDescent="0.25">
      <c r="E10" s="2"/>
      <c r="M10" s="13"/>
      <c r="R10" s="4"/>
      <c r="Z10" s="13"/>
      <c r="AE10" s="8"/>
      <c r="AM10" s="13"/>
    </row>
    <row r="11" spans="1:43" ht="15" customHeight="1" x14ac:dyDescent="0.25">
      <c r="E11" s="2"/>
      <c r="M11" s="13"/>
      <c r="R11" s="4"/>
      <c r="Z11" s="13"/>
      <c r="AE11" s="8"/>
      <c r="AM11" s="13"/>
    </row>
    <row r="12" spans="1:43" ht="15" customHeight="1" x14ac:dyDescent="0.25">
      <c r="E12" s="2"/>
      <c r="M12" s="13"/>
      <c r="R12" s="4"/>
      <c r="Z12" s="13"/>
      <c r="AE12" s="8"/>
      <c r="AM12" s="13"/>
    </row>
    <row r="13" spans="1:43" ht="15" customHeight="1" x14ac:dyDescent="0.25">
      <c r="E13" s="2"/>
      <c r="M13" s="13"/>
      <c r="R13" s="4"/>
      <c r="Z13" s="13"/>
      <c r="AE13" s="8"/>
      <c r="AM13" s="13"/>
    </row>
    <row r="14" spans="1:43" ht="15" customHeight="1" x14ac:dyDescent="0.25">
      <c r="E14" s="2"/>
      <c r="M14" s="13"/>
      <c r="R14" s="4"/>
      <c r="Z14" s="13"/>
      <c r="AE14" s="8"/>
      <c r="AM14" s="13"/>
    </row>
    <row r="15" spans="1:43" ht="15" customHeight="1" x14ac:dyDescent="0.25">
      <c r="E15" s="2"/>
      <c r="M15" s="13"/>
      <c r="R15" s="4"/>
      <c r="Z15" s="13"/>
      <c r="AE15" s="8"/>
      <c r="AM15" s="13"/>
    </row>
    <row r="16" spans="1:43" ht="15" customHeight="1" x14ac:dyDescent="0.25">
      <c r="E16" s="2"/>
      <c r="M16" s="13"/>
      <c r="R16" s="4"/>
      <c r="Z16" s="13"/>
      <c r="AE16" s="8"/>
      <c r="AM16" s="13"/>
    </row>
    <row r="17" spans="5:39" ht="15" customHeight="1" x14ac:dyDescent="0.25">
      <c r="E17" s="2"/>
      <c r="M17" s="13"/>
      <c r="R17" s="4"/>
      <c r="Z17" s="13"/>
      <c r="AE17" s="8"/>
      <c r="AM17" s="13"/>
    </row>
    <row r="18" spans="5:39" ht="15" customHeight="1" x14ac:dyDescent="0.25">
      <c r="E18" s="2"/>
      <c r="M18" s="13"/>
      <c r="R18" s="4"/>
      <c r="Z18" s="13"/>
      <c r="AE18" s="8"/>
      <c r="AM18" s="13"/>
    </row>
    <row r="19" spans="5:39" ht="15" customHeight="1" x14ac:dyDescent="0.25">
      <c r="E19" s="2"/>
      <c r="M19" s="13"/>
      <c r="R19" s="4"/>
      <c r="Z19" s="13"/>
      <c r="AE19" s="8"/>
      <c r="AM19" s="13"/>
    </row>
    <row r="20" spans="5:39" ht="15" customHeight="1" x14ac:dyDescent="0.25">
      <c r="E20" s="2"/>
      <c r="M20" s="13"/>
      <c r="R20" s="4"/>
      <c r="Z20" s="13"/>
      <c r="AE20" s="8"/>
      <c r="AM20" s="13"/>
    </row>
    <row r="21" spans="5:39" ht="15" customHeight="1" x14ac:dyDescent="0.25">
      <c r="E21" s="2"/>
      <c r="M21" s="13"/>
      <c r="R21" s="4"/>
      <c r="Z21" s="13"/>
      <c r="AE21" s="8"/>
      <c r="AM21" s="13"/>
    </row>
    <row r="22" spans="5:39" ht="15" customHeight="1" x14ac:dyDescent="0.25">
      <c r="E22" s="2"/>
      <c r="M22" s="13"/>
      <c r="R22" s="4"/>
      <c r="Z22" s="13"/>
      <c r="AE22" s="8"/>
      <c r="AM22" s="13"/>
    </row>
    <row r="23" spans="5:39" ht="15" customHeight="1" x14ac:dyDescent="0.25">
      <c r="E23" s="2"/>
      <c r="M23" s="13"/>
      <c r="R23" s="4"/>
      <c r="Z23" s="13"/>
      <c r="AE23" s="8"/>
      <c r="AM23" s="13"/>
    </row>
    <row r="24" spans="5:39" ht="15" customHeight="1" x14ac:dyDescent="0.25">
      <c r="E24" s="2"/>
      <c r="M24" s="13"/>
      <c r="R24" s="4"/>
      <c r="Z24" s="13"/>
      <c r="AE24" s="8"/>
      <c r="AM24" s="13"/>
    </row>
    <row r="25" spans="5:39" ht="15" customHeight="1" x14ac:dyDescent="0.25">
      <c r="E25" s="2"/>
      <c r="M25" s="13"/>
      <c r="R25" s="4"/>
      <c r="Z25" s="13"/>
      <c r="AE25" s="8"/>
      <c r="AM25" s="13"/>
    </row>
    <row r="26" spans="5:39" ht="15" customHeight="1" x14ac:dyDescent="0.25">
      <c r="E26" s="2"/>
      <c r="M26" s="13"/>
      <c r="R26" s="4"/>
      <c r="Z26" s="13"/>
      <c r="AE26" s="8"/>
      <c r="AM26" s="13"/>
    </row>
    <row r="27" spans="5:39" ht="15" customHeight="1" x14ac:dyDescent="0.25">
      <c r="E27" s="2"/>
      <c r="M27" s="13"/>
      <c r="R27" s="4"/>
      <c r="Z27" s="13"/>
      <c r="AE27" s="8"/>
      <c r="AM27" s="13"/>
    </row>
    <row r="28" spans="5:39" ht="15" customHeight="1" x14ac:dyDescent="0.25">
      <c r="E28" s="2"/>
      <c r="M28" s="13"/>
      <c r="R28" s="4"/>
      <c r="Z28" s="13"/>
      <c r="AE28" s="8"/>
      <c r="AM28" s="13"/>
    </row>
    <row r="29" spans="5:39" ht="15" customHeight="1" x14ac:dyDescent="0.25">
      <c r="E29" s="2"/>
      <c r="M29" s="13"/>
      <c r="R29" s="4"/>
      <c r="Z29" s="13"/>
      <c r="AE29" s="8"/>
      <c r="AM29" s="13"/>
    </row>
    <row r="30" spans="5:39" ht="15" customHeight="1" x14ac:dyDescent="0.25">
      <c r="E30" s="2"/>
      <c r="M30" s="13"/>
      <c r="R30" s="4"/>
      <c r="Z30" s="13"/>
      <c r="AE30" s="8"/>
      <c r="AM30" s="13"/>
    </row>
    <row r="31" spans="5:39" ht="15" customHeight="1" x14ac:dyDescent="0.25">
      <c r="E31" s="2"/>
      <c r="M31" s="13"/>
      <c r="R31" s="4"/>
      <c r="Z31" s="13"/>
      <c r="AE31" s="8"/>
      <c r="AM31" s="13"/>
    </row>
    <row r="32" spans="5:39" ht="15" customHeight="1" x14ac:dyDescent="0.25">
      <c r="E32" s="2"/>
      <c r="M32" s="13"/>
      <c r="R32" s="4"/>
      <c r="Z32" s="13"/>
      <c r="AE32" s="8"/>
      <c r="AM32" s="13"/>
    </row>
    <row r="33" spans="5:39" ht="15" customHeight="1" x14ac:dyDescent="0.25">
      <c r="E33" s="2"/>
      <c r="M33" s="13"/>
      <c r="R33" s="4"/>
      <c r="Z33" s="13"/>
      <c r="AE33" s="8"/>
      <c r="AM33" s="13"/>
    </row>
    <row r="34" spans="5:39" ht="15" customHeight="1" x14ac:dyDescent="0.25">
      <c r="E34" s="2"/>
      <c r="M34" s="13"/>
      <c r="R34" s="4"/>
      <c r="Z34" s="13"/>
      <c r="AE34" s="8"/>
      <c r="AM34" s="13"/>
    </row>
    <row r="35" spans="5:39" ht="15" customHeight="1" x14ac:dyDescent="0.25">
      <c r="E35" s="2"/>
      <c r="M35" s="13"/>
      <c r="R35" s="4"/>
      <c r="Z35" s="13"/>
      <c r="AE35" s="8"/>
      <c r="AM35" s="13"/>
    </row>
    <row r="36" spans="5:39" ht="15" customHeight="1" x14ac:dyDescent="0.25">
      <c r="E36" s="2"/>
      <c r="M36" s="13"/>
      <c r="R36" s="4"/>
      <c r="Z36" s="13"/>
      <c r="AE36" s="8"/>
      <c r="AM36" s="13"/>
    </row>
    <row r="37" spans="5:39" ht="15" customHeight="1" x14ac:dyDescent="0.25">
      <c r="E37" s="2"/>
      <c r="M37" s="13"/>
      <c r="R37" s="4"/>
      <c r="Z37" s="13"/>
      <c r="AE37" s="8"/>
      <c r="AM37" s="13"/>
    </row>
    <row r="38" spans="5:39" ht="15" customHeight="1" x14ac:dyDescent="0.25">
      <c r="E38" s="2"/>
      <c r="M38" s="13"/>
      <c r="R38" s="4"/>
      <c r="Z38" s="13"/>
      <c r="AE38" s="8"/>
      <c r="AM38" s="13"/>
    </row>
    <row r="39" spans="5:39" x14ac:dyDescent="0.25">
      <c r="E39" s="2"/>
      <c r="M39" s="13"/>
      <c r="R39" s="4"/>
      <c r="Z39" s="13"/>
      <c r="AE39" s="8"/>
      <c r="AM39" s="13"/>
    </row>
    <row r="40" spans="5:39" x14ac:dyDescent="0.25">
      <c r="E40" s="2"/>
      <c r="R40" s="4"/>
      <c r="Z40" s="13"/>
      <c r="AE40" s="8"/>
      <c r="AM40" s="13"/>
    </row>
    <row r="41" spans="5:39" x14ac:dyDescent="0.25">
      <c r="E41" s="2"/>
      <c r="R41" s="4"/>
      <c r="Z41" s="13"/>
      <c r="AE41" s="8"/>
      <c r="AM41" s="13"/>
    </row>
    <row r="42" spans="5:39" x14ac:dyDescent="0.25">
      <c r="E42" s="2"/>
      <c r="R42" s="4"/>
      <c r="Z42" s="13"/>
      <c r="AE42" s="8"/>
      <c r="AM42" s="13"/>
    </row>
    <row r="43" spans="5:39" x14ac:dyDescent="0.25">
      <c r="E43" s="2"/>
      <c r="R43" s="4"/>
      <c r="Z43" s="13"/>
      <c r="AE43" s="8"/>
      <c r="AM43" s="13"/>
    </row>
    <row r="44" spans="5:39" x14ac:dyDescent="0.25">
      <c r="E44" s="2"/>
      <c r="Z44" s="13"/>
      <c r="AM44" s="13"/>
    </row>
    <row r="45" spans="5:39" x14ac:dyDescent="0.25">
      <c r="E45" s="2"/>
      <c r="Z45" s="13"/>
      <c r="AM45" s="13"/>
    </row>
    <row r="46" spans="5:39" x14ac:dyDescent="0.25">
      <c r="E46" s="2"/>
      <c r="Z46" s="13"/>
      <c r="AM46" s="13"/>
    </row>
    <row r="47" spans="5:39" x14ac:dyDescent="0.25">
      <c r="E47" s="2"/>
      <c r="Z47" s="13"/>
      <c r="AM47" s="13"/>
    </row>
    <row r="48" spans="5:39" x14ac:dyDescent="0.25">
      <c r="E48" s="2"/>
      <c r="Z48" s="13"/>
      <c r="AM48" s="13"/>
    </row>
    <row r="49" spans="5:39" x14ac:dyDescent="0.25">
      <c r="E49" s="2"/>
      <c r="Z49" s="13"/>
      <c r="AM49" s="13"/>
    </row>
    <row r="50" spans="5:39" x14ac:dyDescent="0.25">
      <c r="E50" s="2"/>
      <c r="Z50" s="13"/>
      <c r="AM50" s="13"/>
    </row>
    <row r="51" spans="5:39" x14ac:dyDescent="0.25">
      <c r="E51" s="2"/>
      <c r="Z51" s="13"/>
      <c r="AM51" s="13"/>
    </row>
    <row r="52" spans="5:39" x14ac:dyDescent="0.25">
      <c r="E52" s="2"/>
      <c r="Z52" s="13"/>
      <c r="AM52" s="13"/>
    </row>
    <row r="53" spans="5:39" x14ac:dyDescent="0.25">
      <c r="E53" s="2"/>
      <c r="Z53" s="13"/>
      <c r="AM53" s="13"/>
    </row>
    <row r="54" spans="5:39" x14ac:dyDescent="0.25">
      <c r="E54" s="2"/>
      <c r="Z54" s="13"/>
      <c r="AM54" s="13"/>
    </row>
    <row r="55" spans="5:39" x14ac:dyDescent="0.25">
      <c r="E55" s="2"/>
      <c r="Z55" s="13"/>
      <c r="AM55" s="13"/>
    </row>
    <row r="56" spans="5:39" x14ac:dyDescent="0.25">
      <c r="E56" s="2"/>
      <c r="Z56" s="13"/>
    </row>
    <row r="57" spans="5:39" x14ac:dyDescent="0.25">
      <c r="E57" s="2"/>
      <c r="Z57" s="13"/>
    </row>
    <row r="58" spans="5:39" x14ac:dyDescent="0.25">
      <c r="E58" s="2"/>
    </row>
    <row r="59" spans="5:39" x14ac:dyDescent="0.25">
      <c r="E59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Z42"/>
  <sheetViews>
    <sheetView tabSelected="1" workbookViewId="0">
      <pane ySplit="1" topLeftCell="A22" activePane="bottomLeft" state="frozen"/>
      <selection pane="bottomLeft" activeCell="E49" sqref="E49"/>
    </sheetView>
  </sheetViews>
  <sheetFormatPr defaultColWidth="14.42578125" defaultRowHeight="15" customHeight="1" x14ac:dyDescent="0.25"/>
  <cols>
    <col min="1" max="1" width="13.42578125" customWidth="1"/>
    <col min="2" max="104" width="8.7109375" customWidth="1"/>
  </cols>
  <sheetData>
    <row r="1" spans="1:104" x14ac:dyDescent="0.25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  <c r="AR1" s="6" t="s">
        <v>5</v>
      </c>
      <c r="AS1" s="6" t="s">
        <v>6</v>
      </c>
      <c r="AT1" s="6" t="s">
        <v>7</v>
      </c>
      <c r="AU1" s="6" t="s">
        <v>8</v>
      </c>
      <c r="AV1" s="6" t="s">
        <v>9</v>
      </c>
      <c r="AW1" s="6" t="s">
        <v>10</v>
      </c>
      <c r="AX1" s="6" t="s">
        <v>11</v>
      </c>
      <c r="AY1" s="6" t="s">
        <v>12</v>
      </c>
      <c r="AZ1" s="7" t="s">
        <v>13</v>
      </c>
      <c r="BA1" s="6" t="s">
        <v>14</v>
      </c>
      <c r="BB1" s="6" t="s">
        <v>15</v>
      </c>
      <c r="BC1" s="6" t="s">
        <v>16</v>
      </c>
      <c r="BD1" s="6" t="s">
        <v>17</v>
      </c>
      <c r="BE1" s="10" t="s">
        <v>5</v>
      </c>
      <c r="BF1" s="10" t="s">
        <v>6</v>
      </c>
      <c r="BG1" s="10" t="s">
        <v>7</v>
      </c>
      <c r="BH1" s="10" t="s">
        <v>8</v>
      </c>
      <c r="BI1" s="10" t="s">
        <v>9</v>
      </c>
      <c r="BJ1" s="10" t="s">
        <v>10</v>
      </c>
      <c r="BK1" s="10" t="s">
        <v>11</v>
      </c>
      <c r="BL1" s="10" t="s">
        <v>12</v>
      </c>
      <c r="BM1" s="11" t="s">
        <v>13</v>
      </c>
      <c r="BN1" s="10" t="s">
        <v>14</v>
      </c>
      <c r="BO1" s="10" t="s">
        <v>15</v>
      </c>
      <c r="BP1" s="10" t="s">
        <v>16</v>
      </c>
      <c r="BQ1" s="10" t="s">
        <v>17</v>
      </c>
      <c r="BT1" s="43" t="s">
        <v>778</v>
      </c>
      <c r="BU1" s="44"/>
      <c r="BV1" s="44"/>
      <c r="BW1" s="43" t="s">
        <v>779</v>
      </c>
      <c r="BX1" s="44"/>
      <c r="BY1" s="44"/>
      <c r="BZ1" s="43" t="s">
        <v>780</v>
      </c>
      <c r="CA1" s="44"/>
      <c r="CB1" s="44"/>
      <c r="CC1" s="43" t="s">
        <v>781</v>
      </c>
      <c r="CD1" s="44"/>
      <c r="CE1" s="44"/>
      <c r="CF1" s="43" t="s">
        <v>782</v>
      </c>
      <c r="CG1" s="44"/>
      <c r="CH1" s="44"/>
      <c r="CI1" s="43" t="s">
        <v>783</v>
      </c>
      <c r="CJ1" s="44"/>
      <c r="CK1" s="44"/>
      <c r="CL1" s="43" t="s">
        <v>784</v>
      </c>
      <c r="CM1" s="44"/>
      <c r="CN1" s="44"/>
      <c r="CO1" s="43" t="s">
        <v>785</v>
      </c>
      <c r="CP1" s="44"/>
      <c r="CQ1" s="44"/>
      <c r="CR1" s="43" t="s">
        <v>786</v>
      </c>
      <c r="CS1" s="44"/>
      <c r="CT1" s="44"/>
      <c r="CU1" s="43" t="s">
        <v>787</v>
      </c>
      <c r="CV1" s="44"/>
      <c r="CW1" s="44"/>
      <c r="CX1" s="43" t="s">
        <v>788</v>
      </c>
      <c r="CY1" s="44"/>
      <c r="CZ1" s="44"/>
    </row>
    <row r="2" spans="1:104" x14ac:dyDescent="0.25">
      <c r="A2" s="15">
        <v>45664</v>
      </c>
      <c r="B2" s="4"/>
      <c r="C2" s="4"/>
      <c r="D2" s="4"/>
      <c r="E2" s="2"/>
      <c r="M2" s="13"/>
      <c r="R2" s="4"/>
      <c r="Z2" s="13"/>
      <c r="AE2" s="8"/>
      <c r="AM2" s="13"/>
      <c r="AR2" s="6"/>
      <c r="BT2" s="1">
        <f t="shared" ref="BT2:BV2" si="0">AVERAGE(B3,B11,B19,B26,B42)</f>
        <v>1.5740000000000001</v>
      </c>
      <c r="BU2" s="1">
        <f t="shared" si="0"/>
        <v>1.266</v>
      </c>
      <c r="BV2" s="1">
        <f t="shared" si="0"/>
        <v>1.4660000000000002</v>
      </c>
      <c r="BW2" s="1">
        <f t="shared" ref="BW2:BY2" si="1">AVERAGE(B10,B17,B28,B33,B40)</f>
        <v>1.1099999999999999</v>
      </c>
      <c r="BX2" s="1">
        <f t="shared" si="1"/>
        <v>0.84000000000000008</v>
      </c>
      <c r="BY2" s="1">
        <f t="shared" si="1"/>
        <v>1.4040000000000001</v>
      </c>
      <c r="BZ2" s="1">
        <f t="shared" ref="BZ2:CB2" si="2">AVERAGE(B14,B22)</f>
        <v>1.4450000000000001</v>
      </c>
      <c r="CA2" s="1">
        <f t="shared" si="2"/>
        <v>1.67</v>
      </c>
      <c r="CB2" s="1">
        <f t="shared" si="2"/>
        <v>1.095</v>
      </c>
      <c r="CC2" s="1">
        <f t="shared" ref="CC2:CE2" si="3">AVERAGE(B4,B13,B21,B38)</f>
        <v>1.46</v>
      </c>
      <c r="CD2" s="1">
        <f t="shared" si="3"/>
        <v>1.1850000000000001</v>
      </c>
      <c r="CE2" s="1">
        <f t="shared" si="3"/>
        <v>1.0525</v>
      </c>
      <c r="CF2" s="1">
        <f t="shared" ref="CF2:CH2" si="4">AVERAGE(B5,B8,B23,B29,B34)</f>
        <v>1.2840000000000003</v>
      </c>
      <c r="CG2" s="1">
        <f t="shared" si="4"/>
        <v>1.01</v>
      </c>
      <c r="CH2" s="1">
        <f t="shared" si="4"/>
        <v>1.27</v>
      </c>
      <c r="CI2" s="1">
        <f t="shared" ref="CI2:CK2" si="5">AVERAGE(B6,B9,B37)</f>
        <v>1.4366666666666668</v>
      </c>
      <c r="CJ2" s="1">
        <f t="shared" si="5"/>
        <v>1.28</v>
      </c>
      <c r="CK2" s="1">
        <f t="shared" si="5"/>
        <v>1.1066666666666667</v>
      </c>
      <c r="CL2" s="1">
        <f t="shared" ref="CL2:CN2" si="6">AVERAGE(B12,B16)</f>
        <v>1.19</v>
      </c>
      <c r="CM2" s="1">
        <f t="shared" si="6"/>
        <v>1.24</v>
      </c>
      <c r="CN2" s="1">
        <f t="shared" si="6"/>
        <v>1.1800000000000002</v>
      </c>
      <c r="CO2" s="1">
        <f t="shared" ref="CO2:CQ2" si="7">AVERAGE(B24,B30,B39)</f>
        <v>1.2133333333333332</v>
      </c>
      <c r="CP2" s="1">
        <f t="shared" si="7"/>
        <v>1.5899999999999999</v>
      </c>
      <c r="CQ2" s="1">
        <f t="shared" si="7"/>
        <v>1.2</v>
      </c>
      <c r="CR2" s="1">
        <f t="shared" ref="CR2:CT2" si="8">AVERAGE(B18,B27,B35,B41)</f>
        <v>1.1499999999999999</v>
      </c>
      <c r="CS2" s="1">
        <f t="shared" si="8"/>
        <v>0.7975000000000001</v>
      </c>
      <c r="CT2" s="1">
        <f t="shared" si="8"/>
        <v>0.9375</v>
      </c>
      <c r="CU2" s="1">
        <f t="shared" ref="CU2:CW2" si="9">AVERAGE(B20)</f>
        <v>0.69</v>
      </c>
      <c r="CV2" s="1">
        <f t="shared" si="9"/>
        <v>1.37</v>
      </c>
      <c r="CW2" s="1">
        <f t="shared" si="9"/>
        <v>1.1200000000000001</v>
      </c>
      <c r="CX2" s="1">
        <f t="shared" ref="CX2:CZ2" si="10">AVERAGE(B32)</f>
        <v>1.63</v>
      </c>
      <c r="CY2" s="1">
        <f t="shared" si="10"/>
        <v>1.26</v>
      </c>
      <c r="CZ2" s="1">
        <f t="shared" si="10"/>
        <v>1.72</v>
      </c>
    </row>
    <row r="3" spans="1:104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2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3">
        <v>0</v>
      </c>
      <c r="N3" s="1">
        <v>0</v>
      </c>
      <c r="O3" s="1">
        <v>0</v>
      </c>
      <c r="P3" s="1">
        <v>0</v>
      </c>
      <c r="Q3" s="1">
        <v>0</v>
      </c>
      <c r="R3" s="4">
        <v>1</v>
      </c>
      <c r="S3" s="1">
        <v>1</v>
      </c>
      <c r="T3" s="1">
        <v>2</v>
      </c>
      <c r="U3" s="1">
        <v>0</v>
      </c>
      <c r="V3" s="1">
        <v>0</v>
      </c>
      <c r="W3" s="1">
        <v>0</v>
      </c>
      <c r="X3" s="1">
        <v>1</v>
      </c>
      <c r="Y3" s="1">
        <v>2</v>
      </c>
      <c r="Z3" s="13">
        <v>0</v>
      </c>
      <c r="AA3" s="1">
        <v>0</v>
      </c>
      <c r="AB3" s="1">
        <v>0</v>
      </c>
      <c r="AC3" s="1">
        <v>0</v>
      </c>
      <c r="AD3" s="1">
        <v>0</v>
      </c>
      <c r="AE3" s="6">
        <v>0</v>
      </c>
      <c r="AF3" s="1">
        <v>3</v>
      </c>
      <c r="AG3" s="1">
        <v>0</v>
      </c>
      <c r="AH3" s="1">
        <v>0</v>
      </c>
      <c r="AI3" s="1">
        <v>0</v>
      </c>
      <c r="AJ3" s="1">
        <v>0</v>
      </c>
      <c r="AK3" s="1">
        <v>2</v>
      </c>
      <c r="AL3" s="1">
        <v>0</v>
      </c>
      <c r="AM3" s="13">
        <v>0</v>
      </c>
      <c r="AN3" s="1">
        <v>0</v>
      </c>
      <c r="AO3" s="1">
        <v>0</v>
      </c>
      <c r="AP3" s="1">
        <v>0</v>
      </c>
      <c r="AQ3" s="1">
        <v>0</v>
      </c>
      <c r="AR3" s="6"/>
      <c r="BT3" s="43">
        <f>SUM(BT2:BV2)</f>
        <v>4.306</v>
      </c>
      <c r="BU3" s="44"/>
      <c r="BV3" s="44"/>
      <c r="BW3" s="43">
        <f>SUM(BW2:BY2)</f>
        <v>3.3540000000000001</v>
      </c>
      <c r="BX3" s="44"/>
      <c r="BY3" s="44"/>
      <c r="BZ3" s="43">
        <f>SUM(BZ2:CB2)</f>
        <v>4.21</v>
      </c>
      <c r="CA3" s="44"/>
      <c r="CB3" s="44"/>
      <c r="CC3" s="43">
        <f>SUM(CC2:CE2)</f>
        <v>3.6974999999999998</v>
      </c>
      <c r="CD3" s="44"/>
      <c r="CE3" s="44"/>
      <c r="CF3" s="43">
        <f>SUM(CF2:CH2)</f>
        <v>3.5640000000000005</v>
      </c>
      <c r="CG3" s="44"/>
      <c r="CH3" s="44"/>
      <c r="CI3" s="43">
        <f>SUM(CI2:CK2)</f>
        <v>3.8233333333333333</v>
      </c>
      <c r="CJ3" s="44"/>
      <c r="CK3" s="44"/>
      <c r="CL3" s="43">
        <f>SUM(CL2:CN2)</f>
        <v>3.61</v>
      </c>
      <c r="CM3" s="44"/>
      <c r="CN3" s="44"/>
      <c r="CO3" s="43">
        <f>SUM(CO2:CQ2)</f>
        <v>4.003333333333333</v>
      </c>
      <c r="CP3" s="44"/>
      <c r="CQ3" s="44"/>
      <c r="CR3" s="43">
        <f>SUM(CR2:CT2)</f>
        <v>2.8849999999999998</v>
      </c>
      <c r="CS3" s="44"/>
      <c r="CT3" s="44"/>
      <c r="CU3" s="43">
        <f>SUM(CU2:CW2)</f>
        <v>3.18</v>
      </c>
      <c r="CV3" s="44"/>
      <c r="CW3" s="44"/>
      <c r="CX3" s="43">
        <f>SUM(CX2:CZ2)</f>
        <v>4.6099999999999994</v>
      </c>
      <c r="CY3" s="44"/>
      <c r="CZ3" s="44"/>
    </row>
    <row r="4" spans="1:104" x14ac:dyDescent="0.25">
      <c r="A4" s="6" t="s">
        <v>790</v>
      </c>
      <c r="B4" s="1">
        <v>0.97</v>
      </c>
      <c r="C4" s="1">
        <v>1.34</v>
      </c>
      <c r="D4" s="1">
        <v>0.86</v>
      </c>
      <c r="E4" s="2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3">
        <v>0</v>
      </c>
      <c r="N4" s="1">
        <v>0</v>
      </c>
      <c r="O4" s="1">
        <v>0</v>
      </c>
      <c r="P4" s="1">
        <v>0</v>
      </c>
      <c r="Q4" s="1">
        <v>0</v>
      </c>
      <c r="R4" s="4">
        <v>1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6</v>
      </c>
      <c r="Y4" s="1">
        <v>0</v>
      </c>
      <c r="Z4" s="13">
        <v>0</v>
      </c>
      <c r="AA4" s="1">
        <v>0</v>
      </c>
      <c r="AB4" s="1">
        <v>1</v>
      </c>
      <c r="AC4" s="1">
        <v>0</v>
      </c>
      <c r="AD4" s="1">
        <v>0</v>
      </c>
      <c r="AE4" s="6">
        <v>2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2</v>
      </c>
      <c r="AL4" s="1">
        <v>2</v>
      </c>
      <c r="AM4" s="13">
        <v>1</v>
      </c>
      <c r="AN4" s="1">
        <v>0</v>
      </c>
      <c r="AO4" s="1">
        <v>0</v>
      </c>
      <c r="AP4" s="1">
        <v>0</v>
      </c>
      <c r="AQ4" s="1">
        <v>0</v>
      </c>
      <c r="AR4" s="6"/>
    </row>
    <row r="5" spans="1:104" x14ac:dyDescent="0.25">
      <c r="A5" s="6" t="s">
        <v>791</v>
      </c>
      <c r="B5" s="1">
        <v>0.78</v>
      </c>
      <c r="C5" s="1">
        <v>1.01</v>
      </c>
      <c r="D5" s="1">
        <v>1.04</v>
      </c>
      <c r="E5" s="2">
        <v>0</v>
      </c>
      <c r="F5" s="1">
        <v>2</v>
      </c>
      <c r="G5" s="1">
        <v>1</v>
      </c>
      <c r="H5" s="1">
        <v>0</v>
      </c>
      <c r="I5" s="1">
        <v>0</v>
      </c>
      <c r="J5" s="1">
        <v>0</v>
      </c>
      <c r="K5" s="1">
        <v>3</v>
      </c>
      <c r="L5" s="1">
        <v>1</v>
      </c>
      <c r="M5" s="13">
        <v>0</v>
      </c>
      <c r="N5" s="1">
        <v>0</v>
      </c>
      <c r="O5" s="1">
        <v>0</v>
      </c>
      <c r="P5" s="1">
        <v>0</v>
      </c>
      <c r="Q5" s="1">
        <v>0</v>
      </c>
      <c r="R5" s="4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5</v>
      </c>
      <c r="Y5" s="1">
        <v>1</v>
      </c>
      <c r="Z5" s="13">
        <v>1</v>
      </c>
      <c r="AA5" s="1">
        <v>0</v>
      </c>
      <c r="AB5" s="1">
        <v>1</v>
      </c>
      <c r="AC5" s="1">
        <v>0</v>
      </c>
      <c r="AD5" s="1">
        <v>0</v>
      </c>
      <c r="AE5" s="6">
        <v>5</v>
      </c>
      <c r="AF5" s="1">
        <v>2</v>
      </c>
      <c r="AG5" s="1">
        <v>1</v>
      </c>
      <c r="AH5" s="1">
        <v>1</v>
      </c>
      <c r="AI5" s="1">
        <v>0</v>
      </c>
      <c r="AJ5" s="1">
        <v>0</v>
      </c>
      <c r="AK5" s="1">
        <v>4</v>
      </c>
      <c r="AL5" s="1">
        <v>0</v>
      </c>
      <c r="AM5" s="13">
        <v>0</v>
      </c>
      <c r="AN5" s="1">
        <v>0</v>
      </c>
      <c r="AO5" s="1">
        <v>0</v>
      </c>
      <c r="AP5" s="1">
        <v>0</v>
      </c>
      <c r="AQ5" s="1">
        <v>0</v>
      </c>
      <c r="AR5" s="6"/>
    </row>
    <row r="6" spans="1:104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2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2</v>
      </c>
      <c r="L6" s="1">
        <v>0</v>
      </c>
      <c r="M6" s="13">
        <v>0</v>
      </c>
      <c r="N6" s="1">
        <v>0</v>
      </c>
      <c r="O6" s="1">
        <v>0</v>
      </c>
      <c r="P6" s="1">
        <v>0</v>
      </c>
      <c r="Q6" s="1">
        <v>0</v>
      </c>
      <c r="R6" s="4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4</v>
      </c>
      <c r="Y6" s="1">
        <v>0</v>
      </c>
      <c r="Z6" s="13">
        <v>0</v>
      </c>
      <c r="AA6" s="1">
        <v>0</v>
      </c>
      <c r="AB6" s="1">
        <v>0</v>
      </c>
      <c r="AC6" s="1">
        <v>0</v>
      </c>
      <c r="AD6" s="1">
        <v>0</v>
      </c>
      <c r="AE6" s="6">
        <v>0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0</v>
      </c>
      <c r="AM6" s="13">
        <v>0</v>
      </c>
      <c r="AN6" s="1">
        <v>0</v>
      </c>
      <c r="AO6" s="1">
        <v>0</v>
      </c>
      <c r="AP6" s="1">
        <v>0</v>
      </c>
      <c r="AQ6" s="1">
        <v>0</v>
      </c>
      <c r="AR6" s="6"/>
    </row>
    <row r="7" spans="1:104" x14ac:dyDescent="0.25">
      <c r="A7" s="12">
        <v>45668</v>
      </c>
      <c r="B7" s="2"/>
      <c r="C7" s="2"/>
      <c r="D7" s="2"/>
      <c r="E7" s="2"/>
      <c r="F7" s="1"/>
      <c r="G7" s="1"/>
      <c r="H7" s="1"/>
      <c r="I7" s="1"/>
      <c r="J7" s="1"/>
      <c r="K7" s="1"/>
      <c r="L7" s="1"/>
      <c r="M7" s="13"/>
      <c r="N7" s="1"/>
      <c r="O7" s="1"/>
      <c r="P7" s="1"/>
      <c r="Q7" s="1"/>
      <c r="R7" s="4"/>
      <c r="S7" s="1"/>
      <c r="T7" s="1"/>
      <c r="U7" s="1"/>
      <c r="V7" s="1"/>
      <c r="W7" s="1"/>
      <c r="X7" s="1"/>
      <c r="Y7" s="1"/>
      <c r="Z7" s="13"/>
      <c r="AA7" s="1"/>
      <c r="AB7" s="1"/>
      <c r="AC7" s="1"/>
      <c r="AD7" s="1"/>
      <c r="AE7" s="6"/>
      <c r="AF7" s="1"/>
      <c r="AG7" s="1"/>
      <c r="AH7" s="1"/>
      <c r="AI7" s="1"/>
      <c r="AJ7" s="1"/>
      <c r="AK7" s="1"/>
      <c r="AL7" s="1"/>
      <c r="AM7" s="13"/>
      <c r="AN7" s="1"/>
      <c r="AO7" s="1"/>
      <c r="AP7" s="1"/>
      <c r="AQ7" s="1"/>
      <c r="AR7" s="6"/>
    </row>
    <row r="8" spans="1:104" x14ac:dyDescent="0.25">
      <c r="A8" s="2" t="s">
        <v>792</v>
      </c>
      <c r="B8" s="1">
        <v>1.33</v>
      </c>
      <c r="C8" s="1">
        <v>1.04</v>
      </c>
      <c r="D8" s="1">
        <v>1.87</v>
      </c>
      <c r="E8" s="2">
        <v>1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3">
        <v>0</v>
      </c>
      <c r="N8" s="1">
        <v>0</v>
      </c>
      <c r="O8" s="1">
        <v>0</v>
      </c>
      <c r="P8" s="1">
        <v>0</v>
      </c>
      <c r="Q8" s="1">
        <v>0</v>
      </c>
      <c r="R8" s="4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3</v>
      </c>
      <c r="Y8" s="1">
        <v>0</v>
      </c>
      <c r="Z8" s="13">
        <v>0</v>
      </c>
      <c r="AA8" s="1">
        <v>0</v>
      </c>
      <c r="AB8" s="1">
        <v>0</v>
      </c>
      <c r="AC8" s="1">
        <v>0</v>
      </c>
      <c r="AD8" s="1">
        <v>0</v>
      </c>
      <c r="AE8" s="6">
        <v>1</v>
      </c>
      <c r="AF8" s="1">
        <v>3</v>
      </c>
      <c r="AG8" s="1">
        <v>2</v>
      </c>
      <c r="AH8" s="1">
        <v>1</v>
      </c>
      <c r="AI8" s="1">
        <v>0</v>
      </c>
      <c r="AJ8" s="1">
        <v>0</v>
      </c>
      <c r="AK8" s="1">
        <v>3</v>
      </c>
      <c r="AL8" s="1">
        <v>1</v>
      </c>
      <c r="AM8" s="13">
        <v>0</v>
      </c>
      <c r="AN8" s="1">
        <v>0</v>
      </c>
      <c r="AO8" s="1">
        <v>0</v>
      </c>
      <c r="AP8" s="1">
        <v>0</v>
      </c>
      <c r="AQ8" s="1">
        <v>0</v>
      </c>
      <c r="AR8" s="6"/>
    </row>
    <row r="9" spans="1:104" x14ac:dyDescent="0.25">
      <c r="A9" s="2" t="s">
        <v>385</v>
      </c>
      <c r="B9" s="1">
        <v>1.39</v>
      </c>
      <c r="C9" s="1">
        <v>1.7</v>
      </c>
      <c r="D9" s="1">
        <v>1.46</v>
      </c>
      <c r="E9" s="2">
        <v>1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3</v>
      </c>
      <c r="L9" s="1">
        <v>1</v>
      </c>
      <c r="M9" s="13">
        <v>0</v>
      </c>
      <c r="N9" s="1">
        <v>0</v>
      </c>
      <c r="O9" s="1">
        <v>0</v>
      </c>
      <c r="P9" s="1">
        <v>0</v>
      </c>
      <c r="Q9" s="1">
        <v>0</v>
      </c>
      <c r="R9" s="4">
        <v>1</v>
      </c>
      <c r="S9" s="1">
        <v>1</v>
      </c>
      <c r="T9" s="1">
        <v>3</v>
      </c>
      <c r="U9" s="1">
        <v>0</v>
      </c>
      <c r="V9" s="1">
        <v>0</v>
      </c>
      <c r="W9" s="1">
        <v>0</v>
      </c>
      <c r="X9" s="1">
        <v>6</v>
      </c>
      <c r="Y9" s="1">
        <v>4</v>
      </c>
      <c r="Z9" s="13">
        <v>0</v>
      </c>
      <c r="AA9" s="1">
        <v>0</v>
      </c>
      <c r="AB9" s="1">
        <v>0</v>
      </c>
      <c r="AC9" s="1">
        <v>0</v>
      </c>
      <c r="AD9" s="1">
        <v>0</v>
      </c>
      <c r="AE9" s="6">
        <v>3</v>
      </c>
      <c r="AF9" s="1">
        <v>3</v>
      </c>
      <c r="AG9" s="1">
        <v>2</v>
      </c>
      <c r="AH9" s="1">
        <v>0</v>
      </c>
      <c r="AI9" s="1">
        <v>0</v>
      </c>
      <c r="AJ9" s="1">
        <v>2</v>
      </c>
      <c r="AK9" s="1">
        <v>3</v>
      </c>
      <c r="AL9" s="1">
        <v>0</v>
      </c>
      <c r="AM9" s="13">
        <v>0</v>
      </c>
      <c r="AN9" s="1">
        <v>1</v>
      </c>
      <c r="AO9" s="1">
        <v>0</v>
      </c>
      <c r="AP9" s="1">
        <v>0</v>
      </c>
      <c r="AQ9" s="1">
        <v>0</v>
      </c>
      <c r="AR9" s="6"/>
    </row>
    <row r="10" spans="1:104" x14ac:dyDescent="0.25">
      <c r="A10" s="2" t="s">
        <v>793</v>
      </c>
      <c r="B10" s="1">
        <v>1.21</v>
      </c>
      <c r="C10" s="1">
        <v>0.84</v>
      </c>
      <c r="D10" s="1">
        <v>2.56</v>
      </c>
      <c r="E10" s="2">
        <v>0</v>
      </c>
      <c r="F10" s="1">
        <v>2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3">
        <v>0</v>
      </c>
      <c r="N10" s="1">
        <v>1</v>
      </c>
      <c r="O10" s="1">
        <v>0</v>
      </c>
      <c r="P10" s="1">
        <v>0</v>
      </c>
      <c r="Q10" s="1">
        <v>0</v>
      </c>
      <c r="R10" s="4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3</v>
      </c>
      <c r="Y10" s="1">
        <v>0</v>
      </c>
      <c r="Z10" s="13">
        <v>0</v>
      </c>
      <c r="AA10" s="1">
        <v>0</v>
      </c>
      <c r="AB10" s="1">
        <v>0</v>
      </c>
      <c r="AC10" s="1">
        <v>0</v>
      </c>
      <c r="AD10" s="1">
        <v>0</v>
      </c>
      <c r="AE10" s="6">
        <v>0</v>
      </c>
      <c r="AF10" s="1">
        <v>2</v>
      </c>
      <c r="AG10" s="1">
        <v>2</v>
      </c>
      <c r="AH10" s="1">
        <v>1</v>
      </c>
      <c r="AI10" s="1">
        <v>1</v>
      </c>
      <c r="AJ10" s="1">
        <v>0</v>
      </c>
      <c r="AK10" s="1">
        <v>5</v>
      </c>
      <c r="AL10" s="1">
        <v>2</v>
      </c>
      <c r="AM10" s="13">
        <v>0</v>
      </c>
      <c r="AN10" s="1">
        <v>1</v>
      </c>
      <c r="AO10" s="1">
        <v>0</v>
      </c>
      <c r="AP10" s="1">
        <v>0</v>
      </c>
      <c r="AQ10" s="1">
        <v>0</v>
      </c>
      <c r="AR10" s="6"/>
    </row>
    <row r="11" spans="1:104" x14ac:dyDescent="0.25">
      <c r="A11" s="4" t="s">
        <v>794</v>
      </c>
      <c r="B11" s="1">
        <v>1.21</v>
      </c>
      <c r="C11" s="1">
        <v>1</v>
      </c>
      <c r="D11" s="1">
        <v>1.53</v>
      </c>
      <c r="E11" s="2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2</v>
      </c>
      <c r="L11" s="1">
        <v>1</v>
      </c>
      <c r="M11" s="13">
        <v>1</v>
      </c>
      <c r="N11" s="1">
        <v>1</v>
      </c>
      <c r="O11" s="1">
        <v>0</v>
      </c>
      <c r="P11" s="1">
        <v>0</v>
      </c>
      <c r="Q11" s="1">
        <v>0</v>
      </c>
      <c r="R11" s="4">
        <v>0</v>
      </c>
      <c r="S11" s="1">
        <v>1</v>
      </c>
      <c r="T11" s="1">
        <v>1</v>
      </c>
      <c r="U11" s="1">
        <v>0</v>
      </c>
      <c r="V11" s="1">
        <v>0</v>
      </c>
      <c r="W11" s="1">
        <v>3</v>
      </c>
      <c r="X11" s="1">
        <v>4</v>
      </c>
      <c r="Y11" s="1">
        <v>1</v>
      </c>
      <c r="Z11" s="13">
        <v>0</v>
      </c>
      <c r="AA11" s="1">
        <v>0</v>
      </c>
      <c r="AB11" s="1">
        <v>0</v>
      </c>
      <c r="AC11" s="1">
        <v>0</v>
      </c>
      <c r="AD11" s="1">
        <v>0</v>
      </c>
      <c r="AE11" s="6">
        <v>2</v>
      </c>
      <c r="AF11" s="1">
        <v>7</v>
      </c>
      <c r="AG11" s="1">
        <v>2</v>
      </c>
      <c r="AH11" s="1">
        <v>0</v>
      </c>
      <c r="AI11" s="1">
        <v>0</v>
      </c>
      <c r="AJ11" s="1">
        <v>4</v>
      </c>
      <c r="AK11" s="1">
        <v>1</v>
      </c>
      <c r="AL11" s="1">
        <v>2</v>
      </c>
      <c r="AM11" s="13">
        <v>1</v>
      </c>
      <c r="AN11" s="1">
        <v>0</v>
      </c>
      <c r="AO11" s="1">
        <v>0</v>
      </c>
      <c r="AP11" s="1">
        <v>0</v>
      </c>
      <c r="AQ11" s="1">
        <v>0</v>
      </c>
      <c r="AR11" s="6"/>
    </row>
    <row r="12" spans="1:104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2">
        <v>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">
        <v>4</v>
      </c>
      <c r="L12" s="1">
        <v>0</v>
      </c>
      <c r="M12" s="13">
        <v>1</v>
      </c>
      <c r="N12" s="1">
        <v>1</v>
      </c>
      <c r="O12" s="1">
        <v>0</v>
      </c>
      <c r="P12" s="1">
        <v>0</v>
      </c>
      <c r="Q12" s="1">
        <v>0</v>
      </c>
      <c r="R12" s="4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4</v>
      </c>
      <c r="Y12" s="1">
        <v>0</v>
      </c>
      <c r="Z12" s="13">
        <v>0</v>
      </c>
      <c r="AA12" s="1">
        <v>0</v>
      </c>
      <c r="AB12" s="1">
        <v>0</v>
      </c>
      <c r="AC12" s="1">
        <v>0</v>
      </c>
      <c r="AD12" s="1">
        <v>0</v>
      </c>
      <c r="AE12" s="6">
        <v>0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3</v>
      </c>
      <c r="AL12" s="1">
        <v>0</v>
      </c>
      <c r="AM12" s="13">
        <v>1</v>
      </c>
      <c r="AN12" s="1">
        <v>0</v>
      </c>
      <c r="AO12" s="1">
        <v>1</v>
      </c>
      <c r="AP12" s="1">
        <v>0</v>
      </c>
      <c r="AQ12" s="1">
        <v>0</v>
      </c>
      <c r="AR12" s="6"/>
    </row>
    <row r="13" spans="1:104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2">
        <v>0</v>
      </c>
      <c r="F13" s="1">
        <v>4</v>
      </c>
      <c r="G13" s="1">
        <v>1</v>
      </c>
      <c r="H13" s="1">
        <v>0</v>
      </c>
      <c r="I13" s="1">
        <v>0</v>
      </c>
      <c r="J13" s="1">
        <v>0</v>
      </c>
      <c r="K13" s="1">
        <v>3</v>
      </c>
      <c r="L13" s="1">
        <v>0</v>
      </c>
      <c r="M13" s="13">
        <v>0</v>
      </c>
      <c r="N13" s="1">
        <v>0</v>
      </c>
      <c r="O13" s="1">
        <v>0</v>
      </c>
      <c r="P13" s="1">
        <v>0</v>
      </c>
      <c r="Q13" s="1">
        <v>0</v>
      </c>
      <c r="R13" s="4">
        <v>0</v>
      </c>
      <c r="S13" s="1">
        <v>1</v>
      </c>
      <c r="T13" s="1"/>
      <c r="U13" s="1">
        <v>0</v>
      </c>
      <c r="V13" s="1">
        <v>0</v>
      </c>
      <c r="W13" s="1">
        <v>0</v>
      </c>
      <c r="X13" s="1">
        <v>4</v>
      </c>
      <c r="Y13" s="1">
        <v>0</v>
      </c>
      <c r="Z13" s="13">
        <v>0</v>
      </c>
      <c r="AA13" s="1">
        <v>1</v>
      </c>
      <c r="AB13" s="1">
        <v>0</v>
      </c>
      <c r="AC13" s="1">
        <v>0</v>
      </c>
      <c r="AD13" s="1">
        <v>0</v>
      </c>
      <c r="AE13" s="6">
        <v>1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5</v>
      </c>
      <c r="AL13" s="1">
        <v>0</v>
      </c>
      <c r="AM13" s="13">
        <v>0</v>
      </c>
      <c r="AN13" s="1">
        <v>0</v>
      </c>
      <c r="AO13" s="1">
        <v>0</v>
      </c>
      <c r="AP13" s="1">
        <v>0</v>
      </c>
      <c r="AQ13" s="1">
        <v>0</v>
      </c>
      <c r="AR13" s="6"/>
    </row>
    <row r="14" spans="1:104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2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3">
        <v>0</v>
      </c>
      <c r="N14" s="1">
        <v>0</v>
      </c>
      <c r="O14" s="1">
        <v>0</v>
      </c>
      <c r="P14" s="1">
        <v>0</v>
      </c>
      <c r="Q14" s="1">
        <v>0</v>
      </c>
      <c r="R14" s="4">
        <v>0</v>
      </c>
      <c r="S14" s="1">
        <v>0</v>
      </c>
      <c r="T14" s="1">
        <v>2</v>
      </c>
      <c r="U14" s="1">
        <v>1</v>
      </c>
      <c r="V14" s="1">
        <v>0</v>
      </c>
      <c r="W14" s="1">
        <v>2</v>
      </c>
      <c r="X14" s="1">
        <v>3</v>
      </c>
      <c r="Y14" s="1">
        <v>0</v>
      </c>
      <c r="Z14" s="13">
        <v>0</v>
      </c>
      <c r="AA14" s="1">
        <v>0</v>
      </c>
      <c r="AB14" s="1">
        <v>0</v>
      </c>
      <c r="AC14" s="1">
        <v>0</v>
      </c>
      <c r="AD14" s="1">
        <v>0</v>
      </c>
      <c r="AE14" s="6">
        <v>0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3">
        <v>0</v>
      </c>
      <c r="AN14" s="1">
        <v>0</v>
      </c>
      <c r="AO14" s="1">
        <v>0</v>
      </c>
      <c r="AP14" s="1">
        <v>0</v>
      </c>
      <c r="AQ14" s="1">
        <v>0</v>
      </c>
      <c r="AR14" s="6"/>
    </row>
    <row r="15" spans="1:104" x14ac:dyDescent="0.25">
      <c r="A15" s="15">
        <v>45675</v>
      </c>
      <c r="B15" s="4"/>
      <c r="C15" s="4"/>
      <c r="D15" s="4"/>
      <c r="E15" s="2"/>
      <c r="F15" s="1"/>
      <c r="G15" s="1"/>
      <c r="H15" s="1"/>
      <c r="I15" s="1"/>
      <c r="J15" s="1"/>
      <c r="K15" s="1"/>
      <c r="L15" s="1"/>
      <c r="M15" s="13"/>
      <c r="N15" s="1"/>
      <c r="O15" s="1"/>
      <c r="P15" s="1"/>
      <c r="Q15" s="1"/>
      <c r="R15" s="4"/>
      <c r="S15" s="1"/>
      <c r="T15" s="1"/>
      <c r="U15" s="1"/>
      <c r="V15" s="1"/>
      <c r="W15" s="1"/>
      <c r="X15" s="1"/>
      <c r="Y15" s="1"/>
      <c r="Z15" s="13"/>
      <c r="AA15" s="1"/>
      <c r="AB15" s="1"/>
      <c r="AC15" s="1"/>
      <c r="AD15" s="1"/>
      <c r="AE15" s="6"/>
      <c r="AF15" s="1"/>
      <c r="AG15" s="1"/>
      <c r="AH15" s="1"/>
      <c r="AI15" s="1"/>
      <c r="AJ15" s="1"/>
      <c r="AK15" s="1"/>
      <c r="AL15" s="1"/>
      <c r="AM15" s="13"/>
      <c r="AN15" s="1"/>
      <c r="AO15" s="1"/>
      <c r="AP15" s="1"/>
      <c r="AQ15" s="1"/>
      <c r="AR15" s="6"/>
    </row>
    <row r="16" spans="1:104" x14ac:dyDescent="0.25">
      <c r="A16" s="38" t="s">
        <v>797</v>
      </c>
      <c r="B16" s="1">
        <v>0.8</v>
      </c>
      <c r="C16" s="1">
        <v>1.35</v>
      </c>
      <c r="D16" s="1">
        <v>1.29</v>
      </c>
      <c r="E16" s="2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3">
        <v>0</v>
      </c>
      <c r="N16" s="1">
        <v>0</v>
      </c>
      <c r="O16" s="1">
        <v>0</v>
      </c>
      <c r="P16" s="1">
        <v>0</v>
      </c>
      <c r="Q16" s="1">
        <v>0</v>
      </c>
      <c r="R16" s="4">
        <v>0</v>
      </c>
      <c r="S16" s="1">
        <v>1</v>
      </c>
      <c r="T16" s="1">
        <v>2</v>
      </c>
      <c r="U16" s="1">
        <v>1</v>
      </c>
      <c r="V16" s="1">
        <v>0</v>
      </c>
      <c r="W16" s="1">
        <v>0</v>
      </c>
      <c r="X16" s="1">
        <v>7</v>
      </c>
      <c r="Y16" s="1">
        <v>0</v>
      </c>
      <c r="Z16" s="13">
        <v>1</v>
      </c>
      <c r="AA16" s="1">
        <v>0</v>
      </c>
      <c r="AB16" s="1">
        <v>0</v>
      </c>
      <c r="AC16" s="1">
        <v>0</v>
      </c>
      <c r="AD16" s="1">
        <v>0</v>
      </c>
      <c r="AE16" s="6">
        <v>2</v>
      </c>
      <c r="AF16" s="1">
        <v>1</v>
      </c>
      <c r="AG16" s="1">
        <v>1</v>
      </c>
      <c r="AH16" s="1">
        <v>0</v>
      </c>
      <c r="AI16" s="1">
        <v>1</v>
      </c>
      <c r="AJ16" s="1">
        <v>0</v>
      </c>
      <c r="AK16" s="1">
        <v>5</v>
      </c>
      <c r="AL16" s="1">
        <v>0</v>
      </c>
      <c r="AM16" s="13">
        <v>1</v>
      </c>
      <c r="AN16" s="1">
        <v>0</v>
      </c>
      <c r="AO16" s="1">
        <v>0</v>
      </c>
      <c r="AP16" s="1">
        <v>0</v>
      </c>
      <c r="AQ16" s="1">
        <v>0</v>
      </c>
      <c r="AR16" s="6"/>
    </row>
    <row r="17" spans="1:44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2">
        <v>0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3">
        <v>0</v>
      </c>
      <c r="N17" s="1">
        <v>0</v>
      </c>
      <c r="O17" s="1">
        <v>0</v>
      </c>
      <c r="P17" s="1">
        <v>0</v>
      </c>
      <c r="Q17" s="1">
        <v>0</v>
      </c>
      <c r="R17" s="4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3">
        <v>0</v>
      </c>
      <c r="AA17" s="1">
        <v>0</v>
      </c>
      <c r="AB17" s="1">
        <v>0</v>
      </c>
      <c r="AC17" s="1">
        <v>0</v>
      </c>
      <c r="AD17" s="1">
        <v>0</v>
      </c>
      <c r="AE17" s="6">
        <v>2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3">
        <v>0</v>
      </c>
      <c r="AN17" s="1">
        <v>0</v>
      </c>
      <c r="AO17" s="1">
        <v>0</v>
      </c>
      <c r="AP17" s="1">
        <v>0</v>
      </c>
      <c r="AQ17" s="1">
        <v>0</v>
      </c>
      <c r="AR17" s="6"/>
    </row>
    <row r="18" spans="1:44" x14ac:dyDescent="0.25">
      <c r="A18" s="6" t="s">
        <v>799</v>
      </c>
      <c r="B18" s="1">
        <v>1.19</v>
      </c>
      <c r="C18" s="1">
        <v>0.43</v>
      </c>
      <c r="D18" s="1">
        <v>0.68</v>
      </c>
      <c r="E18" s="2">
        <v>0</v>
      </c>
      <c r="F18" s="1">
        <v>5</v>
      </c>
      <c r="G18" s="1">
        <v>0</v>
      </c>
      <c r="H18" s="1">
        <v>0</v>
      </c>
      <c r="I18" s="1">
        <v>0</v>
      </c>
      <c r="J18" s="1">
        <v>0</v>
      </c>
      <c r="K18" s="1">
        <v>2</v>
      </c>
      <c r="L18" s="1">
        <v>1</v>
      </c>
      <c r="M18" s="13">
        <v>1</v>
      </c>
      <c r="N18" s="1">
        <v>0</v>
      </c>
      <c r="O18" s="1">
        <v>0</v>
      </c>
      <c r="P18" s="1">
        <v>0</v>
      </c>
      <c r="Q18" s="1">
        <v>0</v>
      </c>
      <c r="R18" s="4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3">
        <v>1</v>
      </c>
      <c r="AA18" s="1">
        <v>0</v>
      </c>
      <c r="AB18" s="1">
        <v>0</v>
      </c>
      <c r="AC18" s="1">
        <v>0</v>
      </c>
      <c r="AD18" s="1">
        <v>0</v>
      </c>
      <c r="AE18" s="6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3">
        <v>0</v>
      </c>
      <c r="AN18" s="1">
        <v>0</v>
      </c>
      <c r="AO18" s="1">
        <v>0</v>
      </c>
      <c r="AP18" s="1">
        <v>0</v>
      </c>
      <c r="AQ18" s="1">
        <v>0</v>
      </c>
      <c r="AR18" s="6"/>
    </row>
    <row r="19" spans="1:44" x14ac:dyDescent="0.25">
      <c r="A19" s="2" t="s">
        <v>800</v>
      </c>
      <c r="B19" s="1">
        <v>1.96</v>
      </c>
      <c r="C19" s="1">
        <v>1.63</v>
      </c>
      <c r="D19" s="1">
        <v>2.15</v>
      </c>
      <c r="E19" s="2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3">
        <v>0</v>
      </c>
      <c r="N19" s="1">
        <v>0</v>
      </c>
      <c r="O19" s="1">
        <v>1</v>
      </c>
      <c r="P19" s="1">
        <v>0</v>
      </c>
      <c r="Q19" s="1">
        <v>0</v>
      </c>
      <c r="R19" s="4">
        <v>1</v>
      </c>
      <c r="S19" s="1">
        <v>2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3">
        <v>0</v>
      </c>
      <c r="AA19" s="1">
        <v>1</v>
      </c>
      <c r="AB19" s="1">
        <v>0</v>
      </c>
      <c r="AC19" s="1">
        <v>0</v>
      </c>
      <c r="AD19" s="1">
        <v>0</v>
      </c>
      <c r="AE19" s="6">
        <v>0</v>
      </c>
      <c r="AF19" s="1">
        <v>3</v>
      </c>
      <c r="AG19" s="1">
        <v>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3">
        <v>0</v>
      </c>
      <c r="AN19" s="1">
        <v>0</v>
      </c>
      <c r="AO19" s="1">
        <v>1</v>
      </c>
      <c r="AP19" s="1">
        <v>0</v>
      </c>
      <c r="AQ19" s="1">
        <v>0</v>
      </c>
      <c r="AR19" s="6"/>
    </row>
    <row r="20" spans="1:44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2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3">
        <v>0</v>
      </c>
      <c r="N20" s="1">
        <v>0</v>
      </c>
      <c r="O20" s="1">
        <v>0</v>
      </c>
      <c r="P20" s="1">
        <v>0</v>
      </c>
      <c r="Q20" s="1">
        <v>0</v>
      </c>
      <c r="R20" s="4">
        <v>0</v>
      </c>
      <c r="S20" s="1">
        <v>2</v>
      </c>
      <c r="T20" s="1">
        <v>3</v>
      </c>
      <c r="U20" s="1">
        <v>0</v>
      </c>
      <c r="V20" s="1">
        <v>0</v>
      </c>
      <c r="W20" s="1">
        <v>0</v>
      </c>
      <c r="X20" s="1">
        <v>5</v>
      </c>
      <c r="Y20" s="1">
        <v>2</v>
      </c>
      <c r="Z20" s="13">
        <v>0</v>
      </c>
      <c r="AA20" s="1">
        <v>0</v>
      </c>
      <c r="AB20" s="1">
        <v>0</v>
      </c>
      <c r="AC20" s="1">
        <v>0</v>
      </c>
      <c r="AD20" s="1">
        <v>0</v>
      </c>
      <c r="AE20" s="6">
        <v>0</v>
      </c>
      <c r="AF20" s="1">
        <v>1</v>
      </c>
      <c r="AG20" s="1">
        <v>1</v>
      </c>
      <c r="AH20" s="1">
        <v>0</v>
      </c>
      <c r="AI20" s="1">
        <v>0</v>
      </c>
      <c r="AJ20" s="1">
        <v>0</v>
      </c>
      <c r="AK20" s="1">
        <v>4</v>
      </c>
      <c r="AL20" s="1">
        <v>1</v>
      </c>
      <c r="AM20" s="13">
        <v>1</v>
      </c>
      <c r="AN20" s="1">
        <v>0</v>
      </c>
      <c r="AO20" s="1">
        <v>0</v>
      </c>
      <c r="AP20" s="1">
        <v>0</v>
      </c>
      <c r="AQ20" s="1">
        <v>0</v>
      </c>
      <c r="AR20" s="6"/>
    </row>
    <row r="21" spans="1:44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2">
        <v>0</v>
      </c>
      <c r="F21" s="1">
        <v>4</v>
      </c>
      <c r="G21" s="1">
        <v>3</v>
      </c>
      <c r="H21" s="1">
        <v>0</v>
      </c>
      <c r="I21" s="1">
        <v>0</v>
      </c>
      <c r="J21" s="1">
        <v>0</v>
      </c>
      <c r="K21" s="1">
        <v>2</v>
      </c>
      <c r="L21" s="1">
        <v>0</v>
      </c>
      <c r="M21" s="13">
        <v>1</v>
      </c>
      <c r="N21" s="1">
        <v>0</v>
      </c>
      <c r="O21" s="1">
        <v>0</v>
      </c>
      <c r="P21" s="1">
        <v>0</v>
      </c>
      <c r="Q21" s="1">
        <v>0</v>
      </c>
      <c r="R21" s="4">
        <v>0</v>
      </c>
      <c r="S21" s="1">
        <v>1</v>
      </c>
      <c r="T21" s="1">
        <v>1</v>
      </c>
      <c r="U21" s="1">
        <v>0</v>
      </c>
      <c r="V21" s="1">
        <v>0</v>
      </c>
      <c r="W21" s="1">
        <v>3</v>
      </c>
      <c r="X21" s="1">
        <v>4</v>
      </c>
      <c r="Y21" s="1">
        <v>1</v>
      </c>
      <c r="Z21" s="13">
        <v>0</v>
      </c>
      <c r="AA21" s="1">
        <v>0</v>
      </c>
      <c r="AB21" s="1">
        <v>0</v>
      </c>
      <c r="AC21" s="1">
        <v>0</v>
      </c>
      <c r="AD21" s="1">
        <v>0</v>
      </c>
      <c r="AE21" s="6">
        <v>0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3</v>
      </c>
      <c r="AL21" s="1">
        <v>0</v>
      </c>
      <c r="AM21" s="13">
        <v>0</v>
      </c>
      <c r="AN21" s="1">
        <v>0</v>
      </c>
      <c r="AO21" s="1">
        <v>0</v>
      </c>
      <c r="AP21" s="1">
        <v>0</v>
      </c>
      <c r="AQ21" s="1">
        <v>0</v>
      </c>
      <c r="AR21" s="6"/>
    </row>
    <row r="22" spans="1:44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2">
        <v>0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3">
        <v>0</v>
      </c>
      <c r="N22" s="1">
        <v>0</v>
      </c>
      <c r="O22" s="1">
        <v>0</v>
      </c>
      <c r="P22" s="1">
        <v>0</v>
      </c>
      <c r="Q22" s="1">
        <v>0</v>
      </c>
      <c r="R22" s="4">
        <v>1</v>
      </c>
      <c r="S22" s="1">
        <v>2</v>
      </c>
      <c r="T22" s="1">
        <v>3</v>
      </c>
      <c r="U22" s="1">
        <v>0</v>
      </c>
      <c r="V22" s="1">
        <v>0</v>
      </c>
      <c r="W22" s="1">
        <v>2</v>
      </c>
      <c r="X22" s="1">
        <v>4</v>
      </c>
      <c r="Y22" s="1">
        <v>0</v>
      </c>
      <c r="Z22" s="13">
        <v>1</v>
      </c>
      <c r="AA22" s="1">
        <v>1</v>
      </c>
      <c r="AB22" s="1">
        <v>0</v>
      </c>
      <c r="AC22" s="1">
        <v>0</v>
      </c>
      <c r="AD22" s="1">
        <v>0</v>
      </c>
      <c r="AE22" s="6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1</v>
      </c>
      <c r="AL22" s="1">
        <v>0</v>
      </c>
      <c r="AM22" s="13">
        <v>0</v>
      </c>
      <c r="AN22" s="1">
        <v>0</v>
      </c>
      <c r="AO22" s="1">
        <v>0</v>
      </c>
      <c r="AP22" s="1">
        <v>0</v>
      </c>
      <c r="AQ22" s="1">
        <v>0</v>
      </c>
      <c r="AR22" s="6"/>
    </row>
    <row r="23" spans="1:44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2">
        <v>2</v>
      </c>
      <c r="F23" s="1">
        <v>3</v>
      </c>
      <c r="G23" s="1">
        <v>1</v>
      </c>
      <c r="H23" s="1">
        <v>0</v>
      </c>
      <c r="I23" s="1">
        <v>0</v>
      </c>
      <c r="J23" s="1">
        <v>0</v>
      </c>
      <c r="K23" s="1">
        <v>7</v>
      </c>
      <c r="L23" s="1">
        <v>1</v>
      </c>
      <c r="M23" s="13">
        <v>0</v>
      </c>
      <c r="N23" s="1">
        <v>0</v>
      </c>
      <c r="O23" s="1">
        <v>0</v>
      </c>
      <c r="P23" s="1">
        <v>0</v>
      </c>
      <c r="Q23" s="1">
        <v>0</v>
      </c>
      <c r="R23" s="4">
        <v>0</v>
      </c>
      <c r="S23" s="1">
        <v>2</v>
      </c>
      <c r="T23" s="1">
        <v>0</v>
      </c>
      <c r="U23" s="1">
        <v>0</v>
      </c>
      <c r="V23" s="1">
        <v>0</v>
      </c>
      <c r="W23" s="1">
        <v>0</v>
      </c>
      <c r="X23" s="1">
        <v>5</v>
      </c>
      <c r="Y23" s="1">
        <v>0</v>
      </c>
      <c r="Z23" s="13">
        <v>0</v>
      </c>
      <c r="AA23" s="1">
        <v>0</v>
      </c>
      <c r="AB23" s="1">
        <v>0</v>
      </c>
      <c r="AC23" s="1">
        <v>0</v>
      </c>
      <c r="AD23" s="1">
        <v>0</v>
      </c>
      <c r="AE23" s="6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2</v>
      </c>
      <c r="AL23" s="1">
        <v>1</v>
      </c>
      <c r="AM23" s="13">
        <v>0</v>
      </c>
      <c r="AN23" s="1">
        <v>0</v>
      </c>
      <c r="AO23" s="1">
        <v>0</v>
      </c>
      <c r="AP23" s="1">
        <v>0</v>
      </c>
      <c r="AQ23" s="1">
        <v>0</v>
      </c>
      <c r="AR23" s="6"/>
    </row>
    <row r="24" spans="1:44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2">
        <v>0</v>
      </c>
      <c r="F24" s="1">
        <v>2</v>
      </c>
      <c r="G24" s="1">
        <v>1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3">
        <v>0</v>
      </c>
      <c r="N24" s="1">
        <v>0</v>
      </c>
      <c r="O24" s="1">
        <v>0</v>
      </c>
      <c r="P24" s="1">
        <v>0</v>
      </c>
      <c r="Q24" s="1">
        <v>0</v>
      </c>
      <c r="R24" s="4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3</v>
      </c>
      <c r="Y24" s="1">
        <v>0</v>
      </c>
      <c r="Z24" s="13">
        <v>0</v>
      </c>
      <c r="AA24" s="1">
        <v>1</v>
      </c>
      <c r="AB24" s="1">
        <v>0</v>
      </c>
      <c r="AC24" s="1">
        <v>0</v>
      </c>
      <c r="AD24" s="1">
        <v>0</v>
      </c>
      <c r="AE24" s="6">
        <v>2</v>
      </c>
      <c r="AF24" s="1">
        <v>3</v>
      </c>
      <c r="AG24" s="1">
        <v>1</v>
      </c>
      <c r="AH24" s="1">
        <v>2</v>
      </c>
      <c r="AI24" s="1">
        <v>0</v>
      </c>
      <c r="AJ24" s="1">
        <v>0</v>
      </c>
      <c r="AK24" s="1">
        <v>7</v>
      </c>
      <c r="AL24" s="1">
        <v>0</v>
      </c>
      <c r="AM24" s="13">
        <v>1</v>
      </c>
      <c r="AN24" s="1">
        <v>0</v>
      </c>
      <c r="AO24" s="1">
        <v>0</v>
      </c>
      <c r="AP24" s="1">
        <v>0</v>
      </c>
      <c r="AQ24" s="1">
        <v>0</v>
      </c>
      <c r="AR24" s="6"/>
    </row>
    <row r="25" spans="1:44" ht="15.75" customHeight="1" x14ac:dyDescent="0.25">
      <c r="A25" s="15">
        <v>45676</v>
      </c>
      <c r="B25" s="4"/>
      <c r="C25" s="4"/>
      <c r="D25" s="4"/>
      <c r="E25" s="2"/>
      <c r="F25" s="1"/>
      <c r="G25" s="1"/>
      <c r="H25" s="1"/>
      <c r="I25" s="1"/>
      <c r="J25" s="1"/>
      <c r="K25" s="1"/>
      <c r="L25" s="1"/>
      <c r="M25" s="13"/>
      <c r="N25" s="1"/>
      <c r="O25" s="1"/>
      <c r="P25" s="1"/>
      <c r="Q25" s="1"/>
      <c r="R25" s="4"/>
      <c r="S25" s="1"/>
      <c r="T25" s="1"/>
      <c r="U25" s="1"/>
      <c r="V25" s="1"/>
      <c r="W25" s="1"/>
      <c r="X25" s="1"/>
      <c r="Y25" s="1"/>
      <c r="Z25" s="13"/>
      <c r="AA25" s="1"/>
      <c r="AB25" s="1"/>
      <c r="AC25" s="1"/>
      <c r="AD25" s="1"/>
      <c r="AE25" s="6"/>
      <c r="AF25" s="1"/>
      <c r="AG25" s="1"/>
      <c r="AH25" s="1"/>
      <c r="AI25" s="1"/>
      <c r="AJ25" s="1"/>
      <c r="AK25" s="1"/>
      <c r="AL25" s="1"/>
      <c r="AM25" s="13"/>
      <c r="AN25" s="1"/>
      <c r="AO25" s="1"/>
      <c r="AP25" s="1"/>
      <c r="AQ25" s="1"/>
      <c r="AR25" s="6"/>
    </row>
    <row r="26" spans="1:44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2">
        <v>1</v>
      </c>
      <c r="F26" s="1">
        <v>3</v>
      </c>
      <c r="G26" s="1">
        <v>1</v>
      </c>
      <c r="H26" s="1">
        <v>0</v>
      </c>
      <c r="I26" s="1">
        <v>0</v>
      </c>
      <c r="J26" s="1">
        <v>0</v>
      </c>
      <c r="K26" s="1">
        <v>2</v>
      </c>
      <c r="L26" s="1">
        <v>0</v>
      </c>
      <c r="M26" s="13">
        <v>0</v>
      </c>
      <c r="N26" s="1">
        <v>0</v>
      </c>
      <c r="O26" s="1">
        <v>0</v>
      </c>
      <c r="P26" s="1">
        <v>0</v>
      </c>
      <c r="Q26" s="1">
        <v>0</v>
      </c>
      <c r="R26" s="4">
        <v>0</v>
      </c>
      <c r="S26" s="1">
        <v>0</v>
      </c>
      <c r="T26" s="1">
        <v>1</v>
      </c>
      <c r="U26" s="1">
        <v>0</v>
      </c>
      <c r="V26" s="1">
        <v>0</v>
      </c>
      <c r="W26" s="1">
        <v>3</v>
      </c>
      <c r="X26" s="1">
        <v>0</v>
      </c>
      <c r="Y26" s="1">
        <v>0</v>
      </c>
      <c r="Z26" s="13">
        <v>0</v>
      </c>
      <c r="AA26" s="1">
        <v>0</v>
      </c>
      <c r="AB26" s="1">
        <v>0</v>
      </c>
      <c r="AC26" s="1">
        <v>0</v>
      </c>
      <c r="AD26" s="1">
        <v>0</v>
      </c>
      <c r="AE26" s="6">
        <v>0</v>
      </c>
      <c r="AF26" s="1">
        <v>1</v>
      </c>
      <c r="AG26" s="1">
        <v>3</v>
      </c>
      <c r="AH26" s="1">
        <v>0</v>
      </c>
      <c r="AI26" s="1">
        <v>0</v>
      </c>
      <c r="AJ26" s="1">
        <v>2</v>
      </c>
      <c r="AK26" s="1">
        <v>3</v>
      </c>
      <c r="AL26" s="1">
        <v>1</v>
      </c>
      <c r="AM26" s="13">
        <v>0</v>
      </c>
      <c r="AN26" s="1">
        <v>0</v>
      </c>
      <c r="AO26" s="1">
        <v>2</v>
      </c>
      <c r="AP26" s="1">
        <v>0</v>
      </c>
      <c r="AQ26" s="1">
        <v>0</v>
      </c>
      <c r="AR26" s="6"/>
    </row>
    <row r="27" spans="1:44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2">
        <v>0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2</v>
      </c>
      <c r="L27" s="1">
        <v>0</v>
      </c>
      <c r="M27" s="13">
        <v>1</v>
      </c>
      <c r="N27" s="1">
        <v>0</v>
      </c>
      <c r="O27" s="1">
        <v>0</v>
      </c>
      <c r="P27" s="1">
        <v>0</v>
      </c>
      <c r="Q27" s="1">
        <v>0</v>
      </c>
      <c r="R27" s="4">
        <v>0</v>
      </c>
      <c r="S27" s="1">
        <v>1</v>
      </c>
      <c r="T27" s="1">
        <v>2</v>
      </c>
      <c r="U27" s="1">
        <v>0</v>
      </c>
      <c r="V27" s="1">
        <v>0</v>
      </c>
      <c r="W27" s="1">
        <v>0</v>
      </c>
      <c r="X27" s="1">
        <v>4</v>
      </c>
      <c r="Y27" s="1">
        <v>0</v>
      </c>
      <c r="Z27" s="13">
        <v>2</v>
      </c>
      <c r="AA27" s="1">
        <v>1</v>
      </c>
      <c r="AB27" s="1">
        <v>0</v>
      </c>
      <c r="AC27" s="1">
        <v>0</v>
      </c>
      <c r="AD27" s="1">
        <v>0</v>
      </c>
      <c r="AE27" s="6">
        <v>1</v>
      </c>
      <c r="AF27" s="1">
        <v>3</v>
      </c>
      <c r="AG27" s="1">
        <v>3</v>
      </c>
      <c r="AH27" s="1">
        <v>1</v>
      </c>
      <c r="AI27" s="1">
        <v>0</v>
      </c>
      <c r="AJ27" s="1">
        <v>0</v>
      </c>
      <c r="AK27" s="1">
        <v>3</v>
      </c>
      <c r="AL27" s="1">
        <v>1</v>
      </c>
      <c r="AM27" s="13">
        <v>0</v>
      </c>
      <c r="AN27" s="1">
        <v>1</v>
      </c>
      <c r="AO27" s="1">
        <v>0</v>
      </c>
      <c r="AP27" s="1">
        <v>0</v>
      </c>
      <c r="AQ27" s="1">
        <v>0</v>
      </c>
      <c r="AR27" s="6"/>
    </row>
    <row r="28" spans="1:44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2">
        <v>1</v>
      </c>
      <c r="F28" s="1">
        <v>5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3">
        <v>0</v>
      </c>
      <c r="N28" s="1">
        <v>0</v>
      </c>
      <c r="O28" s="1">
        <v>0</v>
      </c>
      <c r="P28" s="1">
        <v>0</v>
      </c>
      <c r="Q28" s="1">
        <v>0</v>
      </c>
      <c r="R28" s="4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3</v>
      </c>
      <c r="Y28" s="1">
        <v>1</v>
      </c>
      <c r="Z28" s="13">
        <v>0</v>
      </c>
      <c r="AA28" s="1">
        <v>0</v>
      </c>
      <c r="AB28" s="1">
        <v>0</v>
      </c>
      <c r="AC28" s="1">
        <v>0</v>
      </c>
      <c r="AD28" s="1">
        <v>0</v>
      </c>
      <c r="AE28" s="6">
        <v>0</v>
      </c>
      <c r="AF28" s="1">
        <v>0</v>
      </c>
      <c r="AG28" s="1">
        <v>2</v>
      </c>
      <c r="AH28" s="1">
        <v>0</v>
      </c>
      <c r="AI28" s="1">
        <v>0</v>
      </c>
      <c r="AJ28" s="1">
        <v>0</v>
      </c>
      <c r="AK28" s="1">
        <v>2</v>
      </c>
      <c r="AL28" s="1">
        <v>1</v>
      </c>
      <c r="AM28" s="13">
        <v>0</v>
      </c>
      <c r="AN28" s="1">
        <v>1</v>
      </c>
      <c r="AO28" s="1">
        <v>0</v>
      </c>
      <c r="AP28" s="1">
        <v>0</v>
      </c>
      <c r="AQ28" s="1">
        <v>0</v>
      </c>
      <c r="AR28" s="6"/>
    </row>
    <row r="29" spans="1:44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2">
        <v>0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3</v>
      </c>
      <c r="L29" s="1">
        <v>2</v>
      </c>
      <c r="M29" s="13">
        <v>1</v>
      </c>
      <c r="N29" s="1">
        <v>0</v>
      </c>
      <c r="O29" s="1">
        <v>0</v>
      </c>
      <c r="P29" s="1">
        <v>0</v>
      </c>
      <c r="Q29" s="1">
        <v>0</v>
      </c>
      <c r="R29" s="4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3">
        <v>1</v>
      </c>
      <c r="AA29" s="1">
        <v>0</v>
      </c>
      <c r="AB29" s="1">
        <v>0</v>
      </c>
      <c r="AC29" s="1">
        <v>0</v>
      </c>
      <c r="AD29" s="1">
        <v>0</v>
      </c>
      <c r="AE29" s="6">
        <v>2</v>
      </c>
      <c r="AF29" s="1">
        <v>3</v>
      </c>
      <c r="AG29" s="1">
        <v>1</v>
      </c>
      <c r="AH29" s="1">
        <v>0</v>
      </c>
      <c r="AI29" s="1">
        <v>0</v>
      </c>
      <c r="AJ29" s="1">
        <v>0</v>
      </c>
      <c r="AK29" s="1">
        <v>2</v>
      </c>
      <c r="AL29" s="1">
        <v>0</v>
      </c>
      <c r="AM29" s="13">
        <v>0</v>
      </c>
      <c r="AN29" s="1">
        <v>2</v>
      </c>
      <c r="AO29" s="1">
        <v>0</v>
      </c>
      <c r="AP29" s="1">
        <v>0</v>
      </c>
      <c r="AQ29" s="1">
        <v>0</v>
      </c>
      <c r="AR29" s="6"/>
    </row>
    <row r="30" spans="1:44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2">
        <v>1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3">
        <v>0</v>
      </c>
      <c r="N30" s="1">
        <v>0</v>
      </c>
      <c r="O30" s="1">
        <v>0</v>
      </c>
      <c r="P30" s="1">
        <v>0</v>
      </c>
      <c r="Q30" s="1">
        <v>0</v>
      </c>
      <c r="R30" s="4">
        <v>0</v>
      </c>
      <c r="S30" s="1">
        <v>2</v>
      </c>
      <c r="T30" s="1">
        <v>1</v>
      </c>
      <c r="U30" s="1">
        <v>1</v>
      </c>
      <c r="V30" s="1">
        <v>0</v>
      </c>
      <c r="W30" s="1">
        <v>0</v>
      </c>
      <c r="X30" s="1">
        <v>5</v>
      </c>
      <c r="Y30" s="1">
        <v>0</v>
      </c>
      <c r="Z30" s="13">
        <v>1</v>
      </c>
      <c r="AA30" s="1">
        <v>0</v>
      </c>
      <c r="AB30" s="1">
        <v>1</v>
      </c>
      <c r="AC30" s="1">
        <v>0</v>
      </c>
      <c r="AD30" s="1">
        <v>0</v>
      </c>
      <c r="AE30" s="6">
        <v>0</v>
      </c>
      <c r="AF30" s="1">
        <v>3</v>
      </c>
      <c r="AG30" s="1">
        <v>2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3">
        <v>0</v>
      </c>
      <c r="AN30" s="1">
        <v>0</v>
      </c>
      <c r="AO30" s="1">
        <v>0</v>
      </c>
      <c r="AP30" s="1">
        <v>0</v>
      </c>
      <c r="AQ30" s="1">
        <v>0</v>
      </c>
      <c r="AR30" s="6"/>
    </row>
    <row r="31" spans="1:44" ht="15.75" customHeight="1" x14ac:dyDescent="0.25">
      <c r="A31" s="12">
        <v>45679</v>
      </c>
      <c r="B31" s="2"/>
      <c r="C31" s="2"/>
      <c r="D31" s="2"/>
      <c r="E31" s="2"/>
      <c r="F31" s="1"/>
      <c r="G31" s="1"/>
      <c r="H31" s="1"/>
      <c r="I31" s="1"/>
      <c r="J31" s="1"/>
      <c r="K31" s="1"/>
      <c r="L31" s="1"/>
      <c r="M31" s="13"/>
      <c r="N31" s="1"/>
      <c r="O31" s="1"/>
      <c r="P31" s="1"/>
      <c r="Q31" s="1"/>
      <c r="R31" s="4"/>
      <c r="S31" s="1"/>
      <c r="T31" s="1"/>
      <c r="U31" s="1"/>
      <c r="V31" s="1"/>
      <c r="W31" s="1"/>
      <c r="X31" s="1"/>
      <c r="Y31" s="1"/>
      <c r="Z31" s="13"/>
      <c r="AA31" s="1"/>
      <c r="AB31" s="1"/>
      <c r="AC31" s="1"/>
      <c r="AD31" s="1"/>
      <c r="AE31" s="6"/>
      <c r="AF31" s="1"/>
      <c r="AG31" s="1"/>
      <c r="AH31" s="1"/>
      <c r="AI31" s="1"/>
      <c r="AJ31" s="1"/>
      <c r="AK31" s="1"/>
      <c r="AL31" s="1"/>
      <c r="AM31" s="13"/>
      <c r="AN31" s="1"/>
      <c r="AO31" s="1"/>
      <c r="AP31" s="1"/>
      <c r="AQ31" s="1"/>
      <c r="AR31" s="6"/>
    </row>
    <row r="32" spans="1:44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2">
        <v>0</v>
      </c>
      <c r="F32" s="1">
        <v>1</v>
      </c>
      <c r="G32" s="1">
        <v>0</v>
      </c>
      <c r="H32" s="1">
        <v>0</v>
      </c>
      <c r="I32" s="1">
        <v>0</v>
      </c>
      <c r="J32" s="1">
        <v>2</v>
      </c>
      <c r="K32" s="1">
        <v>2</v>
      </c>
      <c r="L32" s="1">
        <v>0</v>
      </c>
      <c r="M32" s="13">
        <v>0</v>
      </c>
      <c r="N32" s="1">
        <v>0</v>
      </c>
      <c r="O32" s="1">
        <v>0</v>
      </c>
      <c r="P32" s="1">
        <v>0</v>
      </c>
      <c r="Q32" s="1">
        <v>0</v>
      </c>
      <c r="R32" s="4">
        <v>0</v>
      </c>
      <c r="S32" s="1">
        <v>2</v>
      </c>
      <c r="T32" s="1">
        <v>0</v>
      </c>
      <c r="U32" s="1">
        <v>0</v>
      </c>
      <c r="V32" s="1">
        <v>0</v>
      </c>
      <c r="W32" s="1">
        <v>0</v>
      </c>
      <c r="X32" s="1">
        <v>2</v>
      </c>
      <c r="Y32" s="1">
        <v>0</v>
      </c>
      <c r="Z32" s="13">
        <v>0</v>
      </c>
      <c r="AA32" s="1">
        <v>0</v>
      </c>
      <c r="AB32" s="1">
        <v>0</v>
      </c>
      <c r="AC32" s="1">
        <v>0</v>
      </c>
      <c r="AD32" s="1">
        <v>0</v>
      </c>
      <c r="AE32" s="6">
        <v>1</v>
      </c>
      <c r="AF32" s="1">
        <v>5</v>
      </c>
      <c r="AG32" s="1">
        <v>1</v>
      </c>
      <c r="AH32" s="1">
        <v>0</v>
      </c>
      <c r="AI32" s="1">
        <v>1</v>
      </c>
      <c r="AJ32" s="1">
        <v>2</v>
      </c>
      <c r="AK32" s="1">
        <v>3</v>
      </c>
      <c r="AL32" s="1">
        <v>0</v>
      </c>
      <c r="AM32" s="13">
        <v>1</v>
      </c>
      <c r="AN32" s="1">
        <v>0</v>
      </c>
      <c r="AO32" s="1">
        <v>0</v>
      </c>
      <c r="AP32" s="1">
        <v>0</v>
      </c>
      <c r="AQ32" s="1">
        <v>0</v>
      </c>
      <c r="AR32" s="6"/>
    </row>
    <row r="33" spans="1:44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2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2</v>
      </c>
      <c r="L33" s="1">
        <v>0</v>
      </c>
      <c r="M33" s="13">
        <v>0</v>
      </c>
      <c r="N33" s="1">
        <v>0</v>
      </c>
      <c r="O33" s="1">
        <v>0</v>
      </c>
      <c r="P33" s="1">
        <v>0</v>
      </c>
      <c r="Q33" s="1">
        <v>0</v>
      </c>
      <c r="R33" s="4">
        <v>1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3</v>
      </c>
      <c r="Y33" s="1">
        <v>0</v>
      </c>
      <c r="Z33" s="13">
        <v>1</v>
      </c>
      <c r="AA33" s="1">
        <v>0</v>
      </c>
      <c r="AB33" s="1">
        <v>0</v>
      </c>
      <c r="AC33" s="1">
        <v>0</v>
      </c>
      <c r="AD33" s="1">
        <v>0</v>
      </c>
      <c r="AE33" s="6">
        <v>0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0</v>
      </c>
      <c r="AM33" s="13">
        <v>1</v>
      </c>
      <c r="AN33" s="1">
        <v>0</v>
      </c>
      <c r="AO33" s="1">
        <v>0</v>
      </c>
      <c r="AP33" s="1">
        <v>0</v>
      </c>
      <c r="AQ33" s="1">
        <v>0</v>
      </c>
      <c r="AR33" s="6"/>
    </row>
    <row r="34" spans="1:44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2">
        <v>1</v>
      </c>
      <c r="F34" s="1">
        <v>5</v>
      </c>
      <c r="G34" s="1">
        <v>1</v>
      </c>
      <c r="H34" s="1">
        <v>1</v>
      </c>
      <c r="I34" s="1">
        <v>0</v>
      </c>
      <c r="J34" s="1">
        <v>0</v>
      </c>
      <c r="K34" s="1">
        <v>1</v>
      </c>
      <c r="L34" s="1">
        <v>0</v>
      </c>
      <c r="M34" s="13">
        <v>0</v>
      </c>
      <c r="N34" s="1">
        <v>1</v>
      </c>
      <c r="O34" s="1">
        <v>0</v>
      </c>
      <c r="P34" s="1">
        <v>0</v>
      </c>
      <c r="Q34" s="1">
        <v>0</v>
      </c>
      <c r="R34" s="4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>
        <v>3</v>
      </c>
      <c r="Y34" s="1">
        <v>0</v>
      </c>
      <c r="Z34" s="13">
        <v>0</v>
      </c>
      <c r="AA34" s="1">
        <v>0</v>
      </c>
      <c r="AB34" s="1">
        <v>0</v>
      </c>
      <c r="AC34" s="1">
        <v>0</v>
      </c>
      <c r="AD34" s="1">
        <v>0</v>
      </c>
      <c r="AE34" s="6">
        <v>1</v>
      </c>
      <c r="AF34" s="1">
        <v>5</v>
      </c>
      <c r="AG34" s="1">
        <v>2</v>
      </c>
      <c r="AH34" s="1">
        <v>0</v>
      </c>
      <c r="AI34" s="1">
        <v>0</v>
      </c>
      <c r="AJ34" s="1">
        <v>1</v>
      </c>
      <c r="AK34" s="1">
        <v>2</v>
      </c>
      <c r="AL34" s="1">
        <v>0</v>
      </c>
      <c r="AM34" s="13">
        <v>0</v>
      </c>
      <c r="AN34" s="1">
        <v>0</v>
      </c>
      <c r="AO34" s="1">
        <v>0</v>
      </c>
      <c r="AP34" s="1">
        <v>0</v>
      </c>
      <c r="AQ34" s="1">
        <v>0</v>
      </c>
      <c r="AR34" s="6"/>
    </row>
    <row r="35" spans="1:44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2">
        <v>2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3">
        <v>0</v>
      </c>
      <c r="N35" s="1">
        <v>1</v>
      </c>
      <c r="O35" s="1">
        <v>0</v>
      </c>
      <c r="P35" s="1">
        <v>0</v>
      </c>
      <c r="Q35" s="1">
        <v>0</v>
      </c>
      <c r="R35" s="4">
        <v>1</v>
      </c>
      <c r="S35" s="1">
        <v>2</v>
      </c>
      <c r="T35" s="1">
        <v>1</v>
      </c>
      <c r="U35" s="1">
        <v>0</v>
      </c>
      <c r="V35" s="1">
        <v>0</v>
      </c>
      <c r="W35" s="1">
        <v>0</v>
      </c>
      <c r="X35" s="1">
        <v>5</v>
      </c>
      <c r="Y35" s="1">
        <v>0</v>
      </c>
      <c r="Z35" s="13">
        <v>1</v>
      </c>
      <c r="AA35" s="1">
        <v>0</v>
      </c>
      <c r="AB35" s="1">
        <v>0</v>
      </c>
      <c r="AC35" s="1">
        <v>0</v>
      </c>
      <c r="AD35" s="1">
        <v>0</v>
      </c>
      <c r="AE35" s="6">
        <v>0</v>
      </c>
      <c r="AF35" s="1">
        <v>1</v>
      </c>
      <c r="AG35" s="1">
        <v>1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3">
        <v>0</v>
      </c>
      <c r="AN35" s="1">
        <v>0</v>
      </c>
      <c r="AO35" s="1">
        <v>0</v>
      </c>
      <c r="AP35" s="1">
        <v>1</v>
      </c>
      <c r="AQ35" s="1">
        <v>0</v>
      </c>
      <c r="AR35" s="6"/>
    </row>
    <row r="36" spans="1:44" ht="15.75" customHeight="1" x14ac:dyDescent="0.25">
      <c r="A36" s="15">
        <v>45680</v>
      </c>
      <c r="B36" s="4"/>
      <c r="C36" s="4"/>
      <c r="D36" s="4"/>
      <c r="E36" s="2"/>
      <c r="F36" s="1"/>
      <c r="G36" s="1"/>
      <c r="H36" s="1"/>
      <c r="I36" s="1"/>
      <c r="J36" s="1"/>
      <c r="K36" s="1"/>
      <c r="L36" s="1"/>
      <c r="M36" s="13"/>
      <c r="N36" s="1"/>
      <c r="O36" s="1"/>
      <c r="P36" s="1"/>
      <c r="Q36" s="1"/>
      <c r="R36" s="4"/>
      <c r="S36" s="1"/>
      <c r="T36" s="1"/>
      <c r="U36" s="1"/>
      <c r="V36" s="1"/>
      <c r="W36" s="1"/>
      <c r="X36" s="1"/>
      <c r="Y36" s="1"/>
      <c r="Z36" s="13"/>
      <c r="AA36" s="1"/>
      <c r="AB36" s="1"/>
      <c r="AC36" s="1"/>
      <c r="AD36" s="1"/>
      <c r="AE36" s="6"/>
      <c r="AF36" s="1"/>
      <c r="AG36" s="1"/>
      <c r="AH36" s="1"/>
      <c r="AI36" s="1"/>
      <c r="AJ36" s="1"/>
      <c r="AK36" s="1"/>
      <c r="AL36" s="1"/>
      <c r="AM36" s="13"/>
      <c r="AN36" s="1"/>
      <c r="AO36" s="1"/>
      <c r="AP36" s="1"/>
      <c r="AQ36" s="1"/>
      <c r="AR36" s="6"/>
    </row>
    <row r="37" spans="1:44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2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3</v>
      </c>
      <c r="L37" s="1">
        <v>0</v>
      </c>
      <c r="M37" s="13">
        <v>0</v>
      </c>
      <c r="N37" s="1">
        <v>0</v>
      </c>
      <c r="O37" s="1">
        <v>0</v>
      </c>
      <c r="P37" s="1">
        <v>0</v>
      </c>
      <c r="Q37" s="1">
        <v>0</v>
      </c>
      <c r="R37" s="4">
        <v>0</v>
      </c>
      <c r="S37" s="1">
        <v>1</v>
      </c>
      <c r="T37" s="1">
        <v>0</v>
      </c>
      <c r="U37" s="1">
        <v>0</v>
      </c>
      <c r="V37" s="1">
        <v>0</v>
      </c>
      <c r="W37" s="1">
        <v>2</v>
      </c>
      <c r="X37" s="1">
        <v>2</v>
      </c>
      <c r="Y37" s="1">
        <v>0</v>
      </c>
      <c r="Z37" s="13">
        <v>0</v>
      </c>
      <c r="AA37" s="1">
        <v>0</v>
      </c>
      <c r="AB37" s="1">
        <v>0</v>
      </c>
      <c r="AC37" s="1">
        <v>0</v>
      </c>
      <c r="AD37" s="1">
        <v>0</v>
      </c>
      <c r="AE37" s="6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3">
        <v>1</v>
      </c>
      <c r="AN37" s="1">
        <v>0</v>
      </c>
      <c r="AO37" s="1">
        <v>0</v>
      </c>
      <c r="AP37" s="1">
        <v>0</v>
      </c>
      <c r="AQ37" s="1">
        <v>0</v>
      </c>
      <c r="AR37" s="6"/>
    </row>
    <row r="38" spans="1:44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2">
        <v>0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2</v>
      </c>
      <c r="L38" s="1">
        <v>0</v>
      </c>
      <c r="M38" s="13">
        <v>0</v>
      </c>
      <c r="N38" s="1">
        <v>0</v>
      </c>
      <c r="O38" s="1">
        <v>0</v>
      </c>
      <c r="P38" s="1">
        <v>0</v>
      </c>
      <c r="Q38" s="1">
        <v>0</v>
      </c>
      <c r="R38" s="4">
        <v>0</v>
      </c>
      <c r="S38" s="1">
        <v>3</v>
      </c>
      <c r="T38" s="1">
        <v>3</v>
      </c>
      <c r="U38" s="1">
        <v>0</v>
      </c>
      <c r="V38" s="1">
        <v>0</v>
      </c>
      <c r="W38" s="1">
        <v>0</v>
      </c>
      <c r="X38" s="1">
        <v>3</v>
      </c>
      <c r="Y38" s="1">
        <v>0</v>
      </c>
      <c r="Z38" s="13">
        <v>0</v>
      </c>
      <c r="AA38" s="1">
        <v>0</v>
      </c>
      <c r="AB38" s="1">
        <v>0</v>
      </c>
      <c r="AC38" s="1">
        <v>0</v>
      </c>
      <c r="AD38" s="1">
        <v>0</v>
      </c>
      <c r="AE38" s="6">
        <v>0</v>
      </c>
      <c r="AF38" s="1">
        <v>4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3">
        <v>0</v>
      </c>
      <c r="AN38" s="1">
        <v>0</v>
      </c>
      <c r="AO38" s="1">
        <v>0</v>
      </c>
      <c r="AP38" s="1">
        <v>0</v>
      </c>
      <c r="AQ38" s="1">
        <v>0</v>
      </c>
      <c r="AR38" s="6"/>
    </row>
    <row r="39" spans="1:44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2">
        <v>0</v>
      </c>
      <c r="F39" s="1">
        <v>2</v>
      </c>
      <c r="G39" s="1">
        <v>2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3">
        <v>0</v>
      </c>
      <c r="N39" s="1">
        <v>1</v>
      </c>
      <c r="O39" s="1">
        <v>0</v>
      </c>
      <c r="P39" s="1">
        <v>0</v>
      </c>
      <c r="Q39" s="1">
        <v>0</v>
      </c>
      <c r="R39" s="4">
        <v>0</v>
      </c>
      <c r="S39" s="1">
        <v>0</v>
      </c>
      <c r="T39" s="1">
        <v>2</v>
      </c>
      <c r="U39" s="1">
        <v>0</v>
      </c>
      <c r="V39" s="1">
        <v>0</v>
      </c>
      <c r="W39" s="1">
        <v>5</v>
      </c>
      <c r="X39" s="1">
        <v>3</v>
      </c>
      <c r="Y39" s="1">
        <v>0</v>
      </c>
      <c r="Z39" s="13">
        <v>1</v>
      </c>
      <c r="AA39" s="1">
        <v>0</v>
      </c>
      <c r="AB39" s="1">
        <v>1</v>
      </c>
      <c r="AC39" s="1">
        <v>0</v>
      </c>
      <c r="AD39" s="1">
        <v>0</v>
      </c>
      <c r="AE39" s="6">
        <v>0</v>
      </c>
      <c r="AF39" s="1">
        <v>3</v>
      </c>
      <c r="AG39" s="1">
        <v>0</v>
      </c>
      <c r="AH39" s="1">
        <v>0</v>
      </c>
      <c r="AI39" s="1">
        <v>0</v>
      </c>
      <c r="AJ39" s="1">
        <v>0</v>
      </c>
      <c r="AK39" s="1">
        <v>2</v>
      </c>
      <c r="AL39" s="1">
        <v>0</v>
      </c>
      <c r="AM39" s="13">
        <v>0</v>
      </c>
      <c r="AN39" s="1">
        <v>0</v>
      </c>
      <c r="AO39" s="1">
        <v>0</v>
      </c>
      <c r="AP39" s="1">
        <v>0</v>
      </c>
      <c r="AQ39" s="1">
        <v>0</v>
      </c>
      <c r="AR39" s="6"/>
    </row>
    <row r="40" spans="1:44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2">
        <v>0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0</v>
      </c>
      <c r="M40" s="13">
        <v>0</v>
      </c>
      <c r="N40" s="1">
        <v>0</v>
      </c>
      <c r="O40" s="1">
        <v>0</v>
      </c>
      <c r="P40" s="1">
        <v>0</v>
      </c>
      <c r="Q40" s="1">
        <v>0</v>
      </c>
      <c r="R40" s="4">
        <v>0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3</v>
      </c>
      <c r="Y40" s="1">
        <v>0</v>
      </c>
      <c r="Z40" s="13">
        <v>0</v>
      </c>
      <c r="AA40" s="1">
        <v>0</v>
      </c>
      <c r="AB40" s="1">
        <v>0</v>
      </c>
      <c r="AC40" s="1">
        <v>0</v>
      </c>
      <c r="AD40" s="1">
        <v>0</v>
      </c>
      <c r="AE40" s="6">
        <v>2</v>
      </c>
      <c r="AF40" s="1">
        <v>3</v>
      </c>
      <c r="AG40" s="1">
        <v>1</v>
      </c>
      <c r="AH40" s="1">
        <v>0</v>
      </c>
      <c r="AI40" s="1">
        <v>0</v>
      </c>
      <c r="AJ40" s="1">
        <v>0</v>
      </c>
      <c r="AK40" s="1">
        <v>2</v>
      </c>
      <c r="AL40" s="1">
        <v>0</v>
      </c>
      <c r="AM40" s="13">
        <v>0</v>
      </c>
      <c r="AN40" s="1">
        <v>0</v>
      </c>
      <c r="AO40" s="1">
        <v>0</v>
      </c>
      <c r="AP40" s="1">
        <v>0</v>
      </c>
      <c r="AQ40" s="1">
        <v>0</v>
      </c>
      <c r="AR40" s="6"/>
    </row>
    <row r="41" spans="1:44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2">
        <v>2</v>
      </c>
      <c r="F41" s="1">
        <v>2</v>
      </c>
      <c r="G41" s="1">
        <v>2</v>
      </c>
      <c r="H41" s="1">
        <v>1</v>
      </c>
      <c r="I41" s="1">
        <v>0</v>
      </c>
      <c r="J41" s="1">
        <v>7</v>
      </c>
      <c r="K41" s="1">
        <v>2</v>
      </c>
      <c r="L41" s="1">
        <v>0</v>
      </c>
      <c r="M41" s="13">
        <v>0</v>
      </c>
      <c r="N41" s="1">
        <v>0</v>
      </c>
      <c r="O41" s="1">
        <v>0</v>
      </c>
      <c r="P41" s="1">
        <v>0</v>
      </c>
      <c r="Q41" s="1">
        <v>0</v>
      </c>
      <c r="R41" s="4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3">
        <v>0</v>
      </c>
      <c r="AA41" s="1">
        <v>0</v>
      </c>
      <c r="AB41" s="1">
        <v>0</v>
      </c>
      <c r="AC41" s="1">
        <v>0</v>
      </c>
      <c r="AD41" s="1">
        <v>0</v>
      </c>
      <c r="AE41" s="6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0</v>
      </c>
      <c r="AM41" s="13">
        <v>0</v>
      </c>
      <c r="AN41" s="1">
        <v>0</v>
      </c>
      <c r="AO41" s="1">
        <v>0</v>
      </c>
      <c r="AP41" s="1">
        <v>0</v>
      </c>
      <c r="AQ41" s="1">
        <v>0</v>
      </c>
      <c r="AR41" s="6"/>
    </row>
    <row r="42" spans="1:44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2">
        <v>1</v>
      </c>
      <c r="F42" s="1">
        <v>3</v>
      </c>
      <c r="G42" s="1">
        <v>2</v>
      </c>
      <c r="H42" s="1">
        <v>2</v>
      </c>
      <c r="I42" s="1">
        <v>0</v>
      </c>
      <c r="J42" s="1">
        <v>0</v>
      </c>
      <c r="K42" s="1">
        <v>6</v>
      </c>
      <c r="L42" s="1">
        <v>0</v>
      </c>
      <c r="M42" s="13">
        <v>1</v>
      </c>
      <c r="N42" s="1">
        <v>0</v>
      </c>
      <c r="O42" s="1">
        <v>0</v>
      </c>
      <c r="P42" s="1">
        <v>0</v>
      </c>
      <c r="Q42" s="1">
        <v>0</v>
      </c>
      <c r="R42" s="4">
        <v>0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6</v>
      </c>
      <c r="Y42" s="1">
        <v>0</v>
      </c>
      <c r="Z42" s="13">
        <v>0</v>
      </c>
      <c r="AA42" s="1">
        <v>0</v>
      </c>
      <c r="AB42" s="1">
        <v>0</v>
      </c>
      <c r="AC42" s="1">
        <v>0</v>
      </c>
      <c r="AD42" s="1">
        <v>0</v>
      </c>
      <c r="AE42" s="6">
        <v>1</v>
      </c>
      <c r="AF42" s="1">
        <v>5</v>
      </c>
      <c r="AG42" s="1">
        <v>0</v>
      </c>
      <c r="AH42" s="1">
        <v>0</v>
      </c>
      <c r="AI42" s="1">
        <v>0</v>
      </c>
      <c r="AJ42" s="1">
        <v>0</v>
      </c>
      <c r="AK42" s="1">
        <v>3</v>
      </c>
      <c r="AL42" s="1">
        <v>1</v>
      </c>
      <c r="AM42" s="13">
        <v>0</v>
      </c>
      <c r="AN42" s="1">
        <v>0</v>
      </c>
      <c r="AO42" s="1">
        <v>0</v>
      </c>
      <c r="AP42" s="1">
        <v>0</v>
      </c>
      <c r="AQ42" s="1">
        <v>0</v>
      </c>
      <c r="AR42" s="6"/>
    </row>
  </sheetData>
  <mergeCells count="22">
    <mergeCell ref="CO3:CQ3"/>
    <mergeCell ref="CR3:CT3"/>
    <mergeCell ref="CU3:CW3"/>
    <mergeCell ref="CX3:CZ3"/>
    <mergeCell ref="BT3:BV3"/>
    <mergeCell ref="BW3:BY3"/>
    <mergeCell ref="BZ3:CB3"/>
    <mergeCell ref="CC3:CE3"/>
    <mergeCell ref="CF3:CH3"/>
    <mergeCell ref="CI3:CK3"/>
    <mergeCell ref="CL3:CN3"/>
    <mergeCell ref="CO1:CQ1"/>
    <mergeCell ref="CR1:CT1"/>
    <mergeCell ref="CU1:CW1"/>
    <mergeCell ref="CX1:CZ1"/>
    <mergeCell ref="BT1:BV1"/>
    <mergeCell ref="BW1:BY1"/>
    <mergeCell ref="BZ1:CB1"/>
    <mergeCell ref="CC1:CE1"/>
    <mergeCell ref="CF1:CH1"/>
    <mergeCell ref="CI1:CK1"/>
    <mergeCell ref="CL1:CN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39" t="s">
        <v>0</v>
      </c>
      <c r="C1" s="40"/>
      <c r="D1" s="41" t="s">
        <v>1</v>
      </c>
      <c r="E1" s="40"/>
      <c r="F1" s="42" t="s">
        <v>177</v>
      </c>
      <c r="G1" s="40"/>
      <c r="H1" s="39" t="s">
        <v>174</v>
      </c>
      <c r="I1" s="40"/>
      <c r="J1" s="41" t="s">
        <v>175</v>
      </c>
      <c r="K1" s="40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3" t="str">
        <f>"Mirage"&amp;" "&amp;H5/SUM(H5:I5)*100</f>
        <v>Mirage 25</v>
      </c>
      <c r="I3" s="44"/>
      <c r="J3" s="43" t="str">
        <f>"Inferno"&amp;" "&amp;ROUND(J5/SUM(J5:K5)*100,0)</f>
        <v>Inferno 40</v>
      </c>
      <c r="K3" s="44"/>
      <c r="L3" s="43" t="str">
        <f>"Overpass"&amp;" "&amp;ROUND(L5/SUM(L5:M5)*100,0)</f>
        <v>Overpass 67</v>
      </c>
      <c r="M3" s="44"/>
      <c r="N3" s="43" t="str">
        <f>"Vertigo"&amp;" "&amp;ROUND(N5/SUM(N5:O5)*100,0)</f>
        <v>Vertigo 80</v>
      </c>
      <c r="O3" s="44"/>
      <c r="P3" s="43" t="str">
        <f>"Ancient"&amp;" "&amp;ROUND(P5/SUM(P5:Q5)*100,0)</f>
        <v>Ancient 50</v>
      </c>
      <c r="Q3" s="44"/>
      <c r="R3" s="43" t="str">
        <f>"Anubis"&amp;" "&amp;ROUND(R5/SUM(R5:S5)*100,0)</f>
        <v>Anubis 67</v>
      </c>
      <c r="S3" s="44"/>
      <c r="T3" s="43" t="str">
        <f>"Dust II"&amp;" "&amp;ROUND(T5/SUM(T5:U5)*100,0)</f>
        <v>Dust II 100</v>
      </c>
      <c r="U3" s="44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3" t="s">
        <v>206</v>
      </c>
      <c r="I7" s="44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2025-02-05T12:14:23Z</dcterms:modified>
</cp:coreProperties>
</file>