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belms\Desktop\empresa 2\PlanDeEmpresa\Parte 2\"/>
    </mc:Choice>
  </mc:AlternateContent>
  <xr:revisionPtr revIDLastSave="0" documentId="13_ncr:1_{AC8A614B-F858-48C3-AFB0-DEDAE7425137}" xr6:coauthVersionLast="47" xr6:coauthVersionMax="47" xr10:uidLastSave="{00000000-0000-0000-0000-000000000000}"/>
  <bookViews>
    <workbookView xWindow="-98" yWindow="-98" windowWidth="21795" windowHeight="12975" xr2:uid="{FCBE7B65-FBE3-445A-A1AA-935D45284A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E48" i="1"/>
  <c r="E60" i="1"/>
  <c r="E45" i="1"/>
  <c r="E44" i="1"/>
  <c r="E43" i="1"/>
  <c r="E42" i="1"/>
  <c r="E41" i="1"/>
  <c r="E64" i="1"/>
  <c r="E63" i="1"/>
  <c r="E62" i="1"/>
  <c r="E61" i="1"/>
  <c r="E59" i="1"/>
  <c r="E58" i="1"/>
  <c r="E57" i="1"/>
  <c r="E56" i="1"/>
  <c r="E55" i="1"/>
  <c r="E54" i="1"/>
  <c r="E53" i="1"/>
  <c r="E39" i="1"/>
  <c r="E33" i="1"/>
  <c r="E37" i="1"/>
  <c r="E36" i="1"/>
  <c r="E35" i="1"/>
  <c r="E32" i="1"/>
  <c r="E31" i="1"/>
  <c r="E30" i="1"/>
  <c r="C28" i="1"/>
  <c r="E28" i="1" s="1"/>
  <c r="C25" i="1"/>
  <c r="E25" i="1" s="1"/>
  <c r="C16" i="1"/>
  <c r="E16" i="1" s="1"/>
  <c r="C22" i="1"/>
  <c r="E22" i="1" s="1"/>
  <c r="C19" i="1"/>
  <c r="E19" i="1" s="1"/>
  <c r="C13" i="1"/>
  <c r="E13" i="1" s="1"/>
  <c r="E10" i="1"/>
  <c r="E7" i="1"/>
  <c r="E4" i="1"/>
  <c r="E27" i="1"/>
  <c r="E24" i="1"/>
  <c r="E21" i="1"/>
  <c r="E18" i="1"/>
  <c r="E15" i="1"/>
  <c r="E12" i="1"/>
  <c r="E9" i="1"/>
  <c r="E6" i="1"/>
  <c r="E3" i="1"/>
  <c r="E67" i="1" l="1"/>
</calcChain>
</file>

<file path=xl/sharedStrings.xml><?xml version="1.0" encoding="utf-8"?>
<sst xmlns="http://schemas.openxmlformats.org/spreadsheetml/2006/main" count="83" uniqueCount="72">
  <si>
    <t>Concepto</t>
  </si>
  <si>
    <t>Link</t>
  </si>
  <si>
    <t>Precio</t>
  </si>
  <si>
    <t>Unidades</t>
  </si>
  <si>
    <t>Total</t>
  </si>
  <si>
    <t>GASTOS</t>
  </si>
  <si>
    <t>Salario María</t>
  </si>
  <si>
    <t>Salario Gerard</t>
  </si>
  <si>
    <t>Salario José</t>
  </si>
  <si>
    <t>Salario Jordi</t>
  </si>
  <si>
    <t>Salario Eva</t>
  </si>
  <si>
    <t>Salario Laura</t>
  </si>
  <si>
    <t>Salario Ramón</t>
  </si>
  <si>
    <t>Salario Laia</t>
  </si>
  <si>
    <t>Salario Tania</t>
  </si>
  <si>
    <t>Cuota autónomo María</t>
  </si>
  <si>
    <t>Cuota autónomo Gerard</t>
  </si>
  <si>
    <t>Cuota autónomo José</t>
  </si>
  <si>
    <t>Cotización S.S Jordi</t>
  </si>
  <si>
    <t>Cotización S.S Eva</t>
  </si>
  <si>
    <t>Cotización S.S Laura</t>
  </si>
  <si>
    <t>Cotización S.S Ramón</t>
  </si>
  <si>
    <t>Cotización S.S Laia</t>
  </si>
  <si>
    <t>Cotización S.S Tania</t>
  </si>
  <si>
    <t>Dominio .com</t>
  </si>
  <si>
    <t>https://dinahosting.com/dominios</t>
  </si>
  <si>
    <t>Dominio .es</t>
  </si>
  <si>
    <t>Hosting</t>
  </si>
  <si>
    <t>https://www.idealista.com/inmueble/102020135/</t>
  </si>
  <si>
    <t>Alquiler oficina</t>
  </si>
  <si>
    <t>Internet Empresa Ilimitado</t>
  </si>
  <si>
    <t>https://www.orange.es/empresas/tarifas/fibra</t>
  </si>
  <si>
    <t>Electricidad</t>
  </si>
  <si>
    <t>Licencia Windows</t>
  </si>
  <si>
    <t>https://www.microsoft.com/es-es/d/windows-11-pro/dg7gmgf0d8h4</t>
  </si>
  <si>
    <t>TOTAL</t>
  </si>
  <si>
    <t>INVERSIONES</t>
  </si>
  <si>
    <t>https://www.infinityfree.com/premium/</t>
  </si>
  <si>
    <t>Ordenadores sobremesa</t>
  </si>
  <si>
    <t>Monitor x2</t>
  </si>
  <si>
    <t>https://www.info-computer.com/pack-2-x-monitor-hp-e231-de-23-con-lampara-full-hd-infocomputer.html</t>
  </si>
  <si>
    <t>Disco duro</t>
  </si>
  <si>
    <t>https://www.info-computer.com/disco-duro-externo-western-digital-1tb-elements-portable-25-usb-30-negro.html</t>
  </si>
  <si>
    <t>Ratón</t>
  </si>
  <si>
    <t>https://www.info-computer.com/raton-inalambrico-por-bluetooth-subblim-led-dual-flat-bateria-recargable-hasta-1600-dpi.html</t>
  </si>
  <si>
    <t>Teclados</t>
  </si>
  <si>
    <t>https://www.info-computer.com/teclado-gaming-phoenix-royal-pbt-mecanico-qwerty-negro.html</t>
  </si>
  <si>
    <t>https://www.amazon.es/HP-Estaci%C3%B3n-trabajo-Business-reacondicionado/dp/B0BKVLP794/ref=sr_1_13?crid=2O6P23M9RDZUV&amp;dib=eyJ2IjoiMSJ9.Qk_OOIIJ9p1G3kQrEuq1TtxsKy72dNQkKGgY8W8ok60Lqj63pF9DfdW2JAtS78MLmLqJ9etOpNdOdJBEmYoIHY8443p-CwmTaeXMIRK2rVe0lGI0JKtCWunCv1PvIJYoTOxqaPEMdiuZx6rkPPQCjAdS91UoI4npKmcyvGPTcEXVjZgVW6QYCGfJF8nZYKjhdkjslQHfYIhosjHAKoW8oK8E8NbE0ij_WNylguTYYbJvkp5vkDYnGF5EHABaxA2bBng6CdycSjQcQwp-3kxGglSFhCshiMbHtUzDwtaUq04.pR3NtP7ml9qKURI4rhZBYtp3jdOnywvP_50gWj9fHy0&amp;dib_tag=se&amp;keywords=hp+workstation&amp;qid=1708455155&amp;sprefix=HP+work%2Caps%2C147&amp;sr=8-13</t>
  </si>
  <si>
    <t>https://www.logitech.com/es-es/products/webcams/c920s-pro-hd-webcam.960-001252.html</t>
  </si>
  <si>
    <t>Webcam</t>
  </si>
  <si>
    <t>Auriculares con micrófono</t>
  </si>
  <si>
    <t>https://www.logitech.com/es-es/products/headsets/zone-vibe-series-wireless.981-001126.html</t>
  </si>
  <si>
    <t>Publicidad</t>
  </si>
  <si>
    <t>https://www.oblicua.es/publicidad/publicidad_en_radio.html</t>
  </si>
  <si>
    <t>https://www.ikea.com/es/es/p/bekant-combinacion-escritorio-ala-dcha-blanco-negro-s09006427/</t>
  </si>
  <si>
    <t>Mesa oficina</t>
  </si>
  <si>
    <t>https://www.ikea.com/es/es/p/markus-silla-trabajo-vissle-gris-oscuro-70261150/</t>
  </si>
  <si>
    <t>Silla oficina</t>
  </si>
  <si>
    <t>https://www.ikea.com/es/es/p/galant-armario-con-puertas-blanco-10365141/</t>
  </si>
  <si>
    <t>Armario oficina</t>
  </si>
  <si>
    <t>https://www.ikea.com/es/es/p/dronjons-papelera-blanco-60460107/</t>
  </si>
  <si>
    <t>Papelera oficina</t>
  </si>
  <si>
    <t>Cuenta bancaria</t>
  </si>
  <si>
    <t>Constitución empresa</t>
  </si>
  <si>
    <t xml:space="preserve">Registro nombre </t>
  </si>
  <si>
    <t>Honorarios notaría</t>
  </si>
  <si>
    <t>Honorarios registro mercantil</t>
  </si>
  <si>
    <t>https://economiatic.com/emprendedores/creacion-de-empresas/cuanto-cuesta-crear-una-empresa-espana/</t>
  </si>
  <si>
    <t>Impresora</t>
  </si>
  <si>
    <t>https://www.xerox.es/es-es/oficina/impresoras/versalink-c7000</t>
  </si>
  <si>
    <t>https://www.calculat.org/es/energia/consumo-de-electricidad/</t>
  </si>
  <si>
    <t>TOTAL G+I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</si>
</sst>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0" borderId="0" xfId="1"/>
    <xf numFmtId="0" fontId="1" fillId="3" borderId="0" xfId="0" applyFont="1" applyFill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gitech.com/es-es/products/webcams/c920s-pro-hd-webcam.960-0012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D274-08C5-4E45-ADB0-1502128382B8}">
  <dimension ref="A1:F71"/>
  <sheetViews>
    <sheetView tabSelected="1" topLeftCell="A52" zoomScale="103" workbookViewId="0">
      <selection activeCell="E71" sqref="E71"/>
    </sheetView>
  </sheetViews>
  <sheetFormatPr baseColWidth="10" defaultRowHeight="14.25" x14ac:dyDescent="0.45"/>
  <cols>
    <col min="1" max="1" width="23.6640625" bestFit="1" customWidth="1"/>
    <col min="2" max="2" width="78.1328125" customWidth="1"/>
    <col min="3" max="3" width="11.9296875" bestFit="1" customWidth="1"/>
  </cols>
  <sheetData>
    <row r="1" spans="1:6" x14ac:dyDescent="0.45">
      <c r="A1" s="2"/>
      <c r="B1" s="3" t="s">
        <v>5</v>
      </c>
      <c r="C1" s="3"/>
      <c r="D1" s="2"/>
      <c r="E1" s="2"/>
    </row>
    <row r="2" spans="1:6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6" x14ac:dyDescent="0.45">
      <c r="A3" t="s">
        <v>6</v>
      </c>
      <c r="C3">
        <v>1600</v>
      </c>
      <c r="D3">
        <v>12</v>
      </c>
      <c r="E3">
        <f>(C3*D3)</f>
        <v>19200</v>
      </c>
    </row>
    <row r="4" spans="1:6" x14ac:dyDescent="0.45">
      <c r="A4" t="s">
        <v>15</v>
      </c>
      <c r="C4">
        <v>300.72000000000003</v>
      </c>
      <c r="D4">
        <v>12</v>
      </c>
      <c r="E4">
        <f>C4*D4</f>
        <v>3608.6400000000003</v>
      </c>
    </row>
    <row r="6" spans="1:6" x14ac:dyDescent="0.45">
      <c r="A6" t="s">
        <v>7</v>
      </c>
      <c r="C6">
        <v>1600</v>
      </c>
      <c r="D6">
        <v>12</v>
      </c>
      <c r="E6">
        <f>C6*D6</f>
        <v>19200</v>
      </c>
    </row>
    <row r="7" spans="1:6" x14ac:dyDescent="0.45">
      <c r="A7" t="s">
        <v>16</v>
      </c>
      <c r="C7">
        <v>300.72000000000003</v>
      </c>
      <c r="D7">
        <v>12</v>
      </c>
      <c r="E7">
        <f>C7*D7</f>
        <v>3608.6400000000003</v>
      </c>
    </row>
    <row r="9" spans="1:6" x14ac:dyDescent="0.45">
      <c r="A9" t="s">
        <v>8</v>
      </c>
      <c r="C9">
        <v>1600</v>
      </c>
      <c r="D9">
        <v>12</v>
      </c>
      <c r="E9">
        <f>C9*D9</f>
        <v>19200</v>
      </c>
    </row>
    <row r="10" spans="1:6" x14ac:dyDescent="0.45">
      <c r="A10" t="s">
        <v>17</v>
      </c>
      <c r="C10">
        <v>300.72000000000003</v>
      </c>
      <c r="D10">
        <v>12</v>
      </c>
      <c r="E10">
        <f>C10*D10</f>
        <v>3608.6400000000003</v>
      </c>
    </row>
    <row r="12" spans="1:6" x14ac:dyDescent="0.45">
      <c r="A12" t="s">
        <v>9</v>
      </c>
      <c r="C12">
        <v>2500</v>
      </c>
      <c r="D12">
        <v>12</v>
      </c>
      <c r="E12">
        <f>C12*D12</f>
        <v>30000</v>
      </c>
    </row>
    <row r="13" spans="1:6" x14ac:dyDescent="0.45">
      <c r="A13" t="s">
        <v>18</v>
      </c>
      <c r="C13">
        <f>(2500*0.236)+(2500*0.055)+(2500*0.002)+(2500*0.006)+(2500*0.0058)</f>
        <v>762</v>
      </c>
      <c r="D13">
        <v>12</v>
      </c>
      <c r="E13">
        <f>C13*D13</f>
        <v>9144</v>
      </c>
    </row>
    <row r="15" spans="1:6" x14ac:dyDescent="0.45">
      <c r="A15" t="s">
        <v>10</v>
      </c>
      <c r="C15">
        <v>1500</v>
      </c>
      <c r="D15">
        <v>12</v>
      </c>
      <c r="E15">
        <f>C15*D15</f>
        <v>18000</v>
      </c>
    </row>
    <row r="16" spans="1:6" x14ac:dyDescent="0.45">
      <c r="A16" t="s">
        <v>19</v>
      </c>
      <c r="C16">
        <f>(1500*0.236)+(1500*0.055)+(1500*0.002)+(1500*0.006)+(1500*0.0058)</f>
        <v>457.2</v>
      </c>
      <c r="D16">
        <v>12</v>
      </c>
      <c r="E16">
        <f>C16*D16</f>
        <v>5486.4</v>
      </c>
    </row>
    <row r="18" spans="1:5" x14ac:dyDescent="0.45">
      <c r="A18" t="s">
        <v>11</v>
      </c>
      <c r="C18">
        <v>2500</v>
      </c>
      <c r="D18">
        <v>12</v>
      </c>
      <c r="E18">
        <f>C18*D18</f>
        <v>30000</v>
      </c>
    </row>
    <row r="19" spans="1:5" x14ac:dyDescent="0.45">
      <c r="A19" t="s">
        <v>20</v>
      </c>
      <c r="C19">
        <f>(2500*0.236)+(2500*0.055)+(2500*0.002)+(2500*0.006)+(2500*0.0058)</f>
        <v>762</v>
      </c>
      <c r="D19">
        <v>12</v>
      </c>
      <c r="E19">
        <f>C19*D19</f>
        <v>9144</v>
      </c>
    </row>
    <row r="21" spans="1:5" x14ac:dyDescent="0.45">
      <c r="A21" t="s">
        <v>12</v>
      </c>
      <c r="C21">
        <v>2500</v>
      </c>
      <c r="D21">
        <v>12</v>
      </c>
      <c r="E21">
        <f>C21*D21</f>
        <v>30000</v>
      </c>
    </row>
    <row r="22" spans="1:5" x14ac:dyDescent="0.45">
      <c r="A22" t="s">
        <v>21</v>
      </c>
      <c r="C22">
        <f>(2500*0.236)+(2500*0.055)+(2500*0.002)+(2500*0.006)+(2500*0.0058)</f>
        <v>762</v>
      </c>
      <c r="D22">
        <v>12</v>
      </c>
      <c r="E22">
        <f>C22*D22</f>
        <v>9144</v>
      </c>
    </row>
    <row r="24" spans="1:5" x14ac:dyDescent="0.45">
      <c r="A24" t="s">
        <v>13</v>
      </c>
      <c r="C24">
        <v>1800</v>
      </c>
      <c r="D24">
        <v>12</v>
      </c>
      <c r="E24">
        <f>C24*D24</f>
        <v>21600</v>
      </c>
    </row>
    <row r="25" spans="1:5" x14ac:dyDescent="0.45">
      <c r="A25" t="s">
        <v>22</v>
      </c>
      <c r="C25">
        <f>(1800*0.236)+(1800*0.055)+(1800*0.002)+(1800*0.006)+(1800*0.0058)</f>
        <v>548.64</v>
      </c>
      <c r="D25">
        <v>12</v>
      </c>
      <c r="E25">
        <f>C25*D25</f>
        <v>6583.68</v>
      </c>
    </row>
    <row r="27" spans="1:5" x14ac:dyDescent="0.45">
      <c r="A27" t="s">
        <v>14</v>
      </c>
      <c r="C27">
        <v>1500</v>
      </c>
      <c r="D27">
        <v>12</v>
      </c>
      <c r="E27">
        <f>C27*D27</f>
        <v>18000</v>
      </c>
    </row>
    <row r="28" spans="1:5" x14ac:dyDescent="0.45">
      <c r="A28" t="s">
        <v>23</v>
      </c>
      <c r="C28">
        <f>(1500*0.236)+(1500*0.055)+(1500*0.002)+(1500*0.006)+(1500*0.0058)</f>
        <v>457.2</v>
      </c>
      <c r="D28">
        <v>12</v>
      </c>
      <c r="E28">
        <f>C28*D28</f>
        <v>5486.4</v>
      </c>
    </row>
    <row r="30" spans="1:5" x14ac:dyDescent="0.45">
      <c r="A30" t="s">
        <v>24</v>
      </c>
      <c r="B30" t="s">
        <v>25</v>
      </c>
      <c r="C30">
        <v>9.75</v>
      </c>
      <c r="D30">
        <v>1</v>
      </c>
      <c r="E30">
        <f>C30*D30</f>
        <v>9.75</v>
      </c>
    </row>
    <row r="31" spans="1:5" x14ac:dyDescent="0.45">
      <c r="A31" t="s">
        <v>26</v>
      </c>
      <c r="B31" t="s">
        <v>25</v>
      </c>
      <c r="C31">
        <v>9.75</v>
      </c>
      <c r="D31">
        <v>1</v>
      </c>
      <c r="E31">
        <f>C31*D31</f>
        <v>9.75</v>
      </c>
    </row>
    <row r="32" spans="1:5" x14ac:dyDescent="0.45">
      <c r="A32" t="s">
        <v>27</v>
      </c>
      <c r="B32" t="s">
        <v>37</v>
      </c>
      <c r="C32">
        <v>6.4</v>
      </c>
      <c r="D32">
        <v>12</v>
      </c>
      <c r="E32">
        <f>C32*D32</f>
        <v>76.800000000000011</v>
      </c>
    </row>
    <row r="33" spans="1:5" x14ac:dyDescent="0.45">
      <c r="A33" t="s">
        <v>33</v>
      </c>
      <c r="B33" t="s">
        <v>34</v>
      </c>
      <c r="C33">
        <v>259</v>
      </c>
      <c r="D33">
        <v>1</v>
      </c>
      <c r="E33">
        <f>C33*D33</f>
        <v>259</v>
      </c>
    </row>
    <row r="35" spans="1:5" x14ac:dyDescent="0.45">
      <c r="A35" t="s">
        <v>29</v>
      </c>
      <c r="B35" t="s">
        <v>28</v>
      </c>
      <c r="C35">
        <v>2100</v>
      </c>
      <c r="D35">
        <v>12</v>
      </c>
      <c r="E35">
        <f>C35*D35</f>
        <v>25200</v>
      </c>
    </row>
    <row r="36" spans="1:5" x14ac:dyDescent="0.45">
      <c r="A36" t="s">
        <v>30</v>
      </c>
      <c r="B36" t="s">
        <v>31</v>
      </c>
      <c r="C36">
        <v>37</v>
      </c>
      <c r="D36">
        <v>12</v>
      </c>
      <c r="E36">
        <f>C36*D36</f>
        <v>444</v>
      </c>
    </row>
    <row r="37" spans="1:5" x14ac:dyDescent="0.45">
      <c r="A37" t="s">
        <v>32</v>
      </c>
      <c r="B37" t="s">
        <v>70</v>
      </c>
      <c r="C37">
        <v>6083.33</v>
      </c>
      <c r="D37">
        <v>12</v>
      </c>
      <c r="E37">
        <f>C37*D37</f>
        <v>72999.959999999992</v>
      </c>
    </row>
    <row r="39" spans="1:5" x14ac:dyDescent="0.45">
      <c r="A39" t="s">
        <v>52</v>
      </c>
      <c r="B39" t="s">
        <v>53</v>
      </c>
      <c r="C39">
        <v>2205</v>
      </c>
      <c r="D39">
        <v>100</v>
      </c>
      <c r="E39">
        <f>C39*D39</f>
        <v>220500</v>
      </c>
    </row>
    <row r="41" spans="1:5" x14ac:dyDescent="0.45">
      <c r="A41" t="s">
        <v>62</v>
      </c>
      <c r="B41" t="s">
        <v>67</v>
      </c>
      <c r="C41">
        <v>150</v>
      </c>
      <c r="D41">
        <v>1</v>
      </c>
      <c r="E41">
        <f>C41*D41</f>
        <v>150</v>
      </c>
    </row>
    <row r="42" spans="1:5" x14ac:dyDescent="0.45">
      <c r="A42" t="s">
        <v>63</v>
      </c>
      <c r="B42" t="s">
        <v>67</v>
      </c>
      <c r="C42">
        <v>199</v>
      </c>
      <c r="D42">
        <v>1</v>
      </c>
      <c r="E42">
        <f>C42*D42</f>
        <v>199</v>
      </c>
    </row>
    <row r="43" spans="1:5" x14ac:dyDescent="0.45">
      <c r="A43" t="s">
        <v>64</v>
      </c>
      <c r="B43" t="s">
        <v>67</v>
      </c>
      <c r="C43">
        <v>16</v>
      </c>
      <c r="D43">
        <v>1</v>
      </c>
      <c r="E43">
        <f>C43*D43</f>
        <v>16</v>
      </c>
    </row>
    <row r="44" spans="1:5" x14ac:dyDescent="0.45">
      <c r="A44" t="s">
        <v>65</v>
      </c>
      <c r="B44" t="s">
        <v>67</v>
      </c>
      <c r="C44">
        <v>120</v>
      </c>
      <c r="D44">
        <v>1</v>
      </c>
      <c r="E44">
        <f>C44*D44</f>
        <v>120</v>
      </c>
    </row>
    <row r="45" spans="1:5" x14ac:dyDescent="0.45">
      <c r="A45" t="s">
        <v>66</v>
      </c>
      <c r="B45" t="s">
        <v>67</v>
      </c>
      <c r="C45">
        <v>100</v>
      </c>
      <c r="D45">
        <v>1</v>
      </c>
      <c r="E45">
        <f>C45*D45</f>
        <v>100</v>
      </c>
    </row>
    <row r="47" spans="1:5" x14ac:dyDescent="0.45">
      <c r="E47" s="5" t="s">
        <v>35</v>
      </c>
    </row>
    <row r="48" spans="1:5" x14ac:dyDescent="0.45">
      <c r="E48" s="5">
        <f>SUM(E3:E45)</f>
        <v>581098.65999999992</v>
      </c>
    </row>
    <row r="51" spans="1:5" x14ac:dyDescent="0.45">
      <c r="A51" s="2"/>
      <c r="B51" s="3" t="s">
        <v>36</v>
      </c>
      <c r="C51" s="3"/>
      <c r="D51" s="2"/>
      <c r="E51" s="2"/>
    </row>
    <row r="52" spans="1:5" x14ac:dyDescent="0.4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</row>
    <row r="53" spans="1:5" x14ac:dyDescent="0.45">
      <c r="A53" t="s">
        <v>38</v>
      </c>
      <c r="B53" t="s">
        <v>47</v>
      </c>
      <c r="C53">
        <v>699</v>
      </c>
      <c r="D53">
        <v>10</v>
      </c>
      <c r="E53">
        <f t="shared" ref="E53:E64" si="0">C53*D53</f>
        <v>6990</v>
      </c>
    </row>
    <row r="54" spans="1:5" x14ac:dyDescent="0.45">
      <c r="A54" t="s">
        <v>39</v>
      </c>
      <c r="B54" t="s">
        <v>40</v>
      </c>
      <c r="C54">
        <v>169.7</v>
      </c>
      <c r="D54">
        <v>10</v>
      </c>
      <c r="E54">
        <f t="shared" si="0"/>
        <v>1697</v>
      </c>
    </row>
    <row r="55" spans="1:5" x14ac:dyDescent="0.45">
      <c r="A55" t="s">
        <v>41</v>
      </c>
      <c r="B55" t="s">
        <v>42</v>
      </c>
      <c r="C55">
        <v>64.400000000000006</v>
      </c>
      <c r="D55">
        <v>10</v>
      </c>
      <c r="E55">
        <f t="shared" si="0"/>
        <v>644</v>
      </c>
    </row>
    <row r="56" spans="1:5" x14ac:dyDescent="0.45">
      <c r="A56" t="s">
        <v>43</v>
      </c>
      <c r="B56" t="s">
        <v>44</v>
      </c>
      <c r="C56">
        <v>16.5</v>
      </c>
      <c r="D56">
        <v>10</v>
      </c>
      <c r="E56">
        <f t="shared" si="0"/>
        <v>165</v>
      </c>
    </row>
    <row r="57" spans="1:5" x14ac:dyDescent="0.45">
      <c r="A57" t="s">
        <v>45</v>
      </c>
      <c r="B57" t="s">
        <v>46</v>
      </c>
      <c r="C57">
        <v>51.5</v>
      </c>
      <c r="D57">
        <v>10</v>
      </c>
      <c r="E57">
        <f t="shared" si="0"/>
        <v>515</v>
      </c>
    </row>
    <row r="58" spans="1:5" x14ac:dyDescent="0.45">
      <c r="A58" t="s">
        <v>49</v>
      </c>
      <c r="B58" s="4" t="s">
        <v>48</v>
      </c>
      <c r="C58">
        <v>129</v>
      </c>
      <c r="D58">
        <v>10</v>
      </c>
      <c r="E58">
        <f t="shared" si="0"/>
        <v>1290</v>
      </c>
    </row>
    <row r="59" spans="1:5" x14ac:dyDescent="0.45">
      <c r="A59" t="s">
        <v>50</v>
      </c>
      <c r="B59" t="s">
        <v>51</v>
      </c>
      <c r="C59">
        <v>145</v>
      </c>
      <c r="D59">
        <v>10</v>
      </c>
      <c r="E59">
        <f t="shared" si="0"/>
        <v>1450</v>
      </c>
    </row>
    <row r="60" spans="1:5" x14ac:dyDescent="0.45">
      <c r="A60" t="s">
        <v>68</v>
      </c>
      <c r="B60" t="s">
        <v>69</v>
      </c>
      <c r="C60">
        <v>974.39</v>
      </c>
      <c r="D60">
        <v>3</v>
      </c>
      <c r="E60">
        <f t="shared" si="0"/>
        <v>2923.17</v>
      </c>
    </row>
    <row r="61" spans="1:5" x14ac:dyDescent="0.45">
      <c r="A61" t="s">
        <v>55</v>
      </c>
      <c r="B61" t="s">
        <v>54</v>
      </c>
      <c r="C61">
        <v>289</v>
      </c>
      <c r="D61">
        <v>9</v>
      </c>
      <c r="E61">
        <f t="shared" si="0"/>
        <v>2601</v>
      </c>
    </row>
    <row r="62" spans="1:5" x14ac:dyDescent="0.45">
      <c r="A62" t="s">
        <v>57</v>
      </c>
      <c r="B62" t="s">
        <v>56</v>
      </c>
      <c r="C62">
        <v>159</v>
      </c>
      <c r="D62">
        <v>18</v>
      </c>
      <c r="E62">
        <f t="shared" si="0"/>
        <v>2862</v>
      </c>
    </row>
    <row r="63" spans="1:5" x14ac:dyDescent="0.45">
      <c r="A63" t="s">
        <v>59</v>
      </c>
      <c r="B63" t="s">
        <v>58</v>
      </c>
      <c r="C63">
        <v>209</v>
      </c>
      <c r="D63">
        <v>10</v>
      </c>
      <c r="E63">
        <f t="shared" si="0"/>
        <v>2090</v>
      </c>
    </row>
    <row r="64" spans="1:5" x14ac:dyDescent="0.45">
      <c r="A64" t="s">
        <v>61</v>
      </c>
      <c r="B64" t="s">
        <v>60</v>
      </c>
      <c r="C64">
        <v>7.99</v>
      </c>
      <c r="D64">
        <v>10</v>
      </c>
      <c r="E64">
        <f t="shared" si="0"/>
        <v>79.900000000000006</v>
      </c>
    </row>
    <row r="66" spans="5:5" x14ac:dyDescent="0.45">
      <c r="E66" s="5" t="s">
        <v>35</v>
      </c>
    </row>
    <row r="67" spans="5:5" x14ac:dyDescent="0.45">
      <c r="E67" s="5">
        <f>SUM(E53:E64)</f>
        <v>23307.07</v>
      </c>
    </row>
    <row r="70" spans="5:5" x14ac:dyDescent="0.45">
      <c r="E70" s="5" t="s">
        <v>71</v>
      </c>
    </row>
    <row r="71" spans="5:5" x14ac:dyDescent="0.45">
      <c r="E71" s="6">
        <f>SUM(E48,E67)</f>
        <v>604405.72999999986</v>
      </c>
    </row>
  </sheetData>
  <hyperlinks>
    <hyperlink ref="B58" r:id="rId1" xr:uid="{376B4F39-FD62-4E65-B3A3-82617D25DF7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MARTIN</dc:creator>
  <cp:lastModifiedBy>JESÚS MARTIN</cp:lastModifiedBy>
  <dcterms:created xsi:type="dcterms:W3CDTF">2024-02-20T16:13:26Z</dcterms:created>
  <dcterms:modified xsi:type="dcterms:W3CDTF">2024-02-20T22:19:30Z</dcterms:modified>
</cp:coreProperties>
</file>