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<sst xmlns="http://schemas.openxmlformats.org/spreadsheetml/2006/main" count="41" uniqueCount="26">
  <si>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</si>
  <si>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</si>
  <si>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</si>
  <si>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</si>
  <si>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</si>
  <si>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</si>
  <si>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</si>
  <si>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</si>
  <si>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</si>
  <si>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</si>
  <si>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</si>
  <si>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</si>
  <si>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</si>
  <si>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Chan, Daniel</t>
  </si>
  <si>
    <t>Names</t>
  </si>
  <si>
    <t>Hours</t>
  </si>
  <si>
    <t>Pay Rate</t>
  </si>
  <si>
    <t>SUM of Pay Rate</t>
  </si>
  <si>
    <t>SUM of Total Pay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</si>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</sst>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 t="s">
        <v>13</v>
      </c>
    </row>
    <row r="12">
      <c r="B12" s="3" t="str">
        <f>VLOOKUP(B11, B2:E6, 4, false)</f>
        <v>#N/A</v>
      </c>
    </row>
    <row r="14">
      <c r="B14" s="1" t="s">
        <v>14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1" t="s">
        <v>15</v>
      </c>
      <c r="J14" s="1" t="s">
        <v>16</v>
      </c>
      <c r="K14" s="1" t="s">
        <v>2</v>
      </c>
    </row>
    <row r="15">
      <c r="B15" s="3" t="str">
        <f t="shared" ref="B15:B19" si="2">trim(B2)</f>
        <v>Chan, Daniel</v>
      </c>
      <c r="C15" s="3">
        <f t="shared" ref="C15:H15" si="1">(C2)</f>
        <v>8</v>
      </c>
      <c r="D15" s="3">
        <f t="shared" si="1"/>
        <v>8</v>
      </c>
      <c r="E15" s="3">
        <f t="shared" si="1"/>
        <v>8.5</v>
      </c>
      <c r="F15" s="3">
        <f t="shared" si="1"/>
        <v>7</v>
      </c>
      <c r="G15" s="3">
        <f t="shared" si="1"/>
        <v>5</v>
      </c>
      <c r="H15" s="3">
        <f t="shared" si="1"/>
        <v>2.5</v>
      </c>
      <c r="I15" s="3">
        <f t="shared" ref="I15:I19" si="4">SUM(C15:H15)</f>
        <v>39</v>
      </c>
      <c r="J15" s="3">
        <f>VLOOKUP(A2,Sheet2!$A$2:$D$6,4,false)</f>
        <v>100.5</v>
      </c>
      <c r="K15" s="3">
        <f t="shared" ref="K15:K19" si="5">product(I15, J15)</f>
        <v>3919.5</v>
      </c>
    </row>
    <row r="16">
      <c r="B16" s="3" t="str">
        <f t="shared" si="2"/>
        <v>Ali, Dana</v>
      </c>
      <c r="C16" s="3">
        <f t="shared" ref="C16:H16" si="3">(C3)</f>
        <v>8.5</v>
      </c>
      <c r="D16" s="3">
        <f t="shared" si="3"/>
        <v>7</v>
      </c>
      <c r="E16" s="3">
        <f t="shared" si="3"/>
        <v>8</v>
      </c>
      <c r="F16" s="3">
        <f t="shared" si="3"/>
        <v>8</v>
      </c>
      <c r="G16" s="3">
        <f t="shared" si="3"/>
        <v>9</v>
      </c>
      <c r="H16" s="3">
        <f t="shared" si="3"/>
        <v>5.5</v>
      </c>
      <c r="I16" s="3">
        <f t="shared" si="4"/>
        <v>46</v>
      </c>
      <c r="J16" s="3">
        <f>VLOOKUP(A3,Sheet2!$A$2:$D$6,4,false)</f>
        <v>75</v>
      </c>
      <c r="K16" s="3">
        <f t="shared" si="5"/>
        <v>3450</v>
      </c>
    </row>
    <row r="17">
      <c r="B17" s="3" t="str">
        <f t="shared" si="2"/>
        <v>Sanchez, Alexis</v>
      </c>
      <c r="C17" s="3">
        <f t="shared" ref="C17:H17" si="6">(C4)</f>
        <v>7.5</v>
      </c>
      <c r="D17" s="3">
        <f t="shared" si="6"/>
        <v>6.5</v>
      </c>
      <c r="E17" s="3">
        <f t="shared" si="6"/>
        <v>10</v>
      </c>
      <c r="F17" s="3">
        <f t="shared" si="6"/>
        <v>8</v>
      </c>
      <c r="G17" s="3">
        <f t="shared" si="6"/>
        <v>7</v>
      </c>
      <c r="H17" s="3">
        <f t="shared" si="6"/>
        <v>5</v>
      </c>
      <c r="I17" s="3">
        <f t="shared" si="4"/>
        <v>44</v>
      </c>
      <c r="J17" s="3">
        <f>VLOOKUP(A4,Sheet2!$A$2:$D$6,4,false)</f>
        <v>150</v>
      </c>
      <c r="K17" s="3">
        <f t="shared" si="5"/>
        <v>6600</v>
      </c>
    </row>
    <row r="18">
      <c r="B18" s="3" t="str">
        <f t="shared" si="2"/>
        <v>Fischer, Wolfgang</v>
      </c>
      <c r="C18" s="3">
        <f t="shared" ref="C18:H18" si="7">(C5)</f>
        <v>8</v>
      </c>
      <c r="D18" s="3">
        <f t="shared" si="7"/>
        <v>8</v>
      </c>
      <c r="E18" s="3">
        <f t="shared" si="7"/>
        <v>8</v>
      </c>
      <c r="F18" s="3">
        <f t="shared" si="7"/>
        <v>7</v>
      </c>
      <c r="G18" s="3">
        <f t="shared" si="7"/>
        <v>7</v>
      </c>
      <c r="H18" s="3">
        <f t="shared" si="7"/>
        <v>4</v>
      </c>
      <c r="I18" s="3">
        <f t="shared" si="4"/>
        <v>42</v>
      </c>
      <c r="J18" s="3">
        <f>VLOOKUP(A5,Sheet2!$A$2:$D$6,4,false)</f>
        <v>65</v>
      </c>
      <c r="K18" s="3">
        <f t="shared" si="5"/>
        <v>2730</v>
      </c>
    </row>
    <row r="19">
      <c r="B19" s="3" t="str">
        <f t="shared" si="2"/>
        <v>Patel, Anika</v>
      </c>
      <c r="C19" s="3">
        <f t="shared" ref="C19:H19" si="8">(C6)</f>
        <v>6</v>
      </c>
      <c r="D19" s="3">
        <f t="shared" si="8"/>
        <v>5</v>
      </c>
      <c r="E19" s="3">
        <f t="shared" si="8"/>
        <v>5</v>
      </c>
      <c r="F19" s="3">
        <f t="shared" si="8"/>
        <v>5.5</v>
      </c>
      <c r="G19" s="3">
        <f t="shared" si="8"/>
        <v>6</v>
      </c>
      <c r="H19" s="3">
        <f t="shared" si="8"/>
        <v>2</v>
      </c>
      <c r="I19" s="3">
        <f t="shared" si="4"/>
        <v>29.5</v>
      </c>
      <c r="J19" s="3">
        <f>VLOOKUP(A6,Sheet2!$A$2:$D$6,4,false)</f>
        <v>3000</v>
      </c>
      <c r="K19" s="3">
        <f t="shared" si="5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16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