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do Piris\Desktop\Facultad\0 TFG\Códigos\FORM Definitivo\"/>
    </mc:Choice>
  </mc:AlternateContent>
  <xr:revisionPtr revIDLastSave="0" documentId="13_ncr:1_{CD99AA0A-1899-4582-AC26-6295A99E5347}" xr6:coauthVersionLast="47" xr6:coauthVersionMax="47" xr10:uidLastSave="{00000000-0000-0000-0000-000000000000}"/>
  <bookViews>
    <workbookView xWindow="-110" yWindow="-110" windowWidth="19420" windowHeight="10300" activeTab="1" xr2:uid="{7F1B832B-F964-46E2-BB2A-F8ACE16AE7B8}"/>
  </bookViews>
  <sheets>
    <sheet name="Dist de probabilidades" sheetId="1" r:id="rId1"/>
    <sheet name="geometria de vigas" sheetId="4" r:id="rId2"/>
    <sheet name="bias y CoV para matlab" sheetId="3" r:id="rId3"/>
    <sheet name="Datos vigas para matlab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H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F163" i="4"/>
  <c r="H162" i="2" s="1"/>
  <c r="E163" i="4"/>
  <c r="G163" i="4" s="1"/>
  <c r="F162" i="4"/>
  <c r="H161" i="2" s="1"/>
  <c r="E162" i="4"/>
  <c r="I161" i="2" s="1"/>
  <c r="F161" i="4"/>
  <c r="H160" i="2" s="1"/>
  <c r="E161" i="4"/>
  <c r="F160" i="4"/>
  <c r="H159" i="2" s="1"/>
  <c r="E160" i="4"/>
  <c r="F159" i="4"/>
  <c r="E159" i="4"/>
  <c r="I158" i="2" s="1"/>
  <c r="F158" i="4"/>
  <c r="H157" i="2" s="1"/>
  <c r="E158" i="4"/>
  <c r="I157" i="2" s="1"/>
  <c r="F157" i="4"/>
  <c r="H156" i="2" s="1"/>
  <c r="E157" i="4"/>
  <c r="F156" i="4"/>
  <c r="H155" i="2" s="1"/>
  <c r="E156" i="4"/>
  <c r="F155" i="4"/>
  <c r="H154" i="2" s="1"/>
  <c r="E155" i="4"/>
  <c r="I154" i="2" s="1"/>
  <c r="F154" i="4"/>
  <c r="H153" i="2" s="1"/>
  <c r="E154" i="4"/>
  <c r="F153" i="4"/>
  <c r="H152" i="2" s="1"/>
  <c r="E153" i="4"/>
  <c r="F152" i="4"/>
  <c r="H151" i="2" s="1"/>
  <c r="E152" i="4"/>
  <c r="F151" i="4"/>
  <c r="E151" i="4"/>
  <c r="I150" i="2" s="1"/>
  <c r="F150" i="4"/>
  <c r="H149" i="2" s="1"/>
  <c r="E150" i="4"/>
  <c r="F149" i="4"/>
  <c r="H148" i="2" s="1"/>
  <c r="E149" i="4"/>
  <c r="F148" i="4"/>
  <c r="H147" i="2" s="1"/>
  <c r="E148" i="4"/>
  <c r="F147" i="4"/>
  <c r="H146" i="2" s="1"/>
  <c r="E147" i="4"/>
  <c r="I146" i="2" s="1"/>
  <c r="F146" i="4"/>
  <c r="H145" i="2" s="1"/>
  <c r="E146" i="4"/>
  <c r="F145" i="4"/>
  <c r="H144" i="2" s="1"/>
  <c r="E145" i="4"/>
  <c r="F144" i="4"/>
  <c r="E144" i="4"/>
  <c r="I143" i="2" s="1"/>
  <c r="F143" i="4"/>
  <c r="H142" i="2" s="1"/>
  <c r="E143" i="4"/>
  <c r="I142" i="2" s="1"/>
  <c r="F142" i="4"/>
  <c r="H141" i="2" s="1"/>
  <c r="E142" i="4"/>
  <c r="F141" i="4"/>
  <c r="H140" i="2" s="1"/>
  <c r="E141" i="4"/>
  <c r="F140" i="4"/>
  <c r="H139" i="2" s="1"/>
  <c r="E140" i="4"/>
  <c r="I139" i="2" s="1"/>
  <c r="F139" i="4"/>
  <c r="H138" i="2" s="1"/>
  <c r="E139" i="4"/>
  <c r="I138" i="2" s="1"/>
  <c r="F138" i="4"/>
  <c r="H137" i="2" s="1"/>
  <c r="E138" i="4"/>
  <c r="F137" i="4"/>
  <c r="H136" i="2" s="1"/>
  <c r="E137" i="4"/>
  <c r="I136" i="2" s="1"/>
  <c r="F136" i="4"/>
  <c r="H135" i="2" s="1"/>
  <c r="E136" i="4"/>
  <c r="I135" i="2" s="1"/>
  <c r="F135" i="4"/>
  <c r="E135" i="4"/>
  <c r="I134" i="2" s="1"/>
  <c r="F134" i="4"/>
  <c r="H133" i="2" s="1"/>
  <c r="E134" i="4"/>
  <c r="F133" i="4"/>
  <c r="H132" i="2" s="1"/>
  <c r="E133" i="4"/>
  <c r="I132" i="2" s="1"/>
  <c r="F132" i="4"/>
  <c r="H131" i="2" s="1"/>
  <c r="E132" i="4"/>
  <c r="F131" i="4"/>
  <c r="H130" i="2" s="1"/>
  <c r="E131" i="4"/>
  <c r="I130" i="2" s="1"/>
  <c r="F130" i="4"/>
  <c r="H129" i="2" s="1"/>
  <c r="E130" i="4"/>
  <c r="I129" i="2" s="1"/>
  <c r="F129" i="4"/>
  <c r="H128" i="2" s="1"/>
  <c r="E129" i="4"/>
  <c r="G129" i="4" s="1"/>
  <c r="C128" i="2" s="1"/>
  <c r="F128" i="4"/>
  <c r="H127" i="2" s="1"/>
  <c r="E128" i="4"/>
  <c r="I127" i="2" s="1"/>
  <c r="F127" i="4"/>
  <c r="E127" i="4"/>
  <c r="I126" i="2" s="1"/>
  <c r="F126" i="4"/>
  <c r="H125" i="2" s="1"/>
  <c r="E126" i="4"/>
  <c r="I125" i="2" s="1"/>
  <c r="F125" i="4"/>
  <c r="H124" i="2" s="1"/>
  <c r="E125" i="4"/>
  <c r="G125" i="4" s="1"/>
  <c r="F124" i="4"/>
  <c r="H123" i="2" s="1"/>
  <c r="E124" i="4"/>
  <c r="G124" i="4" s="1"/>
  <c r="C123" i="2" s="1"/>
  <c r="F123" i="4"/>
  <c r="H122" i="2" s="1"/>
  <c r="E123" i="4"/>
  <c r="F122" i="4"/>
  <c r="H121" i="2" s="1"/>
  <c r="E122" i="4"/>
  <c r="F121" i="4"/>
  <c r="H120" i="2" s="1"/>
  <c r="E121" i="4"/>
  <c r="G121" i="4" s="1"/>
  <c r="F120" i="4"/>
  <c r="H119" i="2" s="1"/>
  <c r="E120" i="4"/>
  <c r="I119" i="2" s="1"/>
  <c r="F119" i="4"/>
  <c r="H118" i="2" s="1"/>
  <c r="E119" i="4"/>
  <c r="I118" i="2" s="1"/>
  <c r="F118" i="4"/>
  <c r="H117" i="2" s="1"/>
  <c r="E118" i="4"/>
  <c r="I117" i="2" s="1"/>
  <c r="F117" i="4"/>
  <c r="H116" i="2" s="1"/>
  <c r="E117" i="4"/>
  <c r="G117" i="4" s="1"/>
  <c r="F116" i="4"/>
  <c r="H115" i="2" s="1"/>
  <c r="E116" i="4"/>
  <c r="I115" i="2" s="1"/>
  <c r="F115" i="4"/>
  <c r="H114" i="2" s="1"/>
  <c r="E115" i="4"/>
  <c r="I114" i="2" s="1"/>
  <c r="F114" i="4"/>
  <c r="H113" i="2" s="1"/>
  <c r="E114" i="4"/>
  <c r="F113" i="4"/>
  <c r="H112" i="2" s="1"/>
  <c r="E113" i="4"/>
  <c r="I112" i="2" s="1"/>
  <c r="F112" i="4"/>
  <c r="H111" i="2" s="1"/>
  <c r="E112" i="4"/>
  <c r="I111" i="2" s="1"/>
  <c r="F111" i="4"/>
  <c r="H110" i="2" s="1"/>
  <c r="E111" i="4"/>
  <c r="I110" i="2" s="1"/>
  <c r="F110" i="4"/>
  <c r="H109" i="2" s="1"/>
  <c r="E110" i="4"/>
  <c r="I109" i="2" s="1"/>
  <c r="F109" i="4"/>
  <c r="H108" i="2" s="1"/>
  <c r="E109" i="4"/>
  <c r="I108" i="2" s="1"/>
  <c r="F108" i="4"/>
  <c r="H107" i="2" s="1"/>
  <c r="E108" i="4"/>
  <c r="I107" i="2" s="1"/>
  <c r="F107" i="4"/>
  <c r="E107" i="4"/>
  <c r="I106" i="2" s="1"/>
  <c r="F106" i="4"/>
  <c r="E106" i="4"/>
  <c r="I105" i="2" s="1"/>
  <c r="F105" i="4"/>
  <c r="H104" i="2" s="1"/>
  <c r="E105" i="4"/>
  <c r="I104" i="2" s="1"/>
  <c r="F104" i="4"/>
  <c r="H103" i="2" s="1"/>
  <c r="E104" i="4"/>
  <c r="F103" i="4"/>
  <c r="H102" i="2" s="1"/>
  <c r="E103" i="4"/>
  <c r="I102" i="2" s="1"/>
  <c r="F102" i="4"/>
  <c r="H101" i="2" s="1"/>
  <c r="E102" i="4"/>
  <c r="I101" i="2" s="1"/>
  <c r="F101" i="4"/>
  <c r="H100" i="2" s="1"/>
  <c r="E101" i="4"/>
  <c r="I100" i="2" s="1"/>
  <c r="F100" i="4"/>
  <c r="H99" i="2" s="1"/>
  <c r="E100" i="4"/>
  <c r="I99" i="2" s="1"/>
  <c r="F99" i="4"/>
  <c r="H98" i="2" s="1"/>
  <c r="E99" i="4"/>
  <c r="I98" i="2" s="1"/>
  <c r="F98" i="4"/>
  <c r="H97" i="2" s="1"/>
  <c r="E98" i="4"/>
  <c r="F97" i="4"/>
  <c r="H96" i="2" s="1"/>
  <c r="E97" i="4"/>
  <c r="I96" i="2" s="1"/>
  <c r="F96" i="4"/>
  <c r="H95" i="2" s="1"/>
  <c r="E96" i="4"/>
  <c r="F95" i="4"/>
  <c r="E95" i="4"/>
  <c r="I94" i="2" s="1"/>
  <c r="F94" i="4"/>
  <c r="H93" i="2" s="1"/>
  <c r="E94" i="4"/>
  <c r="I93" i="2" s="1"/>
  <c r="F93" i="4"/>
  <c r="H92" i="2" s="1"/>
  <c r="E93" i="4"/>
  <c r="F92" i="4"/>
  <c r="H91" i="2" s="1"/>
  <c r="E92" i="4"/>
  <c r="I91" i="2" s="1"/>
  <c r="F91" i="4"/>
  <c r="H90" i="2" s="1"/>
  <c r="E91" i="4"/>
  <c r="I90" i="2" s="1"/>
  <c r="F90" i="4"/>
  <c r="H89" i="2" s="1"/>
  <c r="E90" i="4"/>
  <c r="F89" i="4"/>
  <c r="H88" i="2" s="1"/>
  <c r="E89" i="4"/>
  <c r="G89" i="4" s="1"/>
  <c r="C88" i="2" s="1"/>
  <c r="F88" i="4"/>
  <c r="H87" i="2" s="1"/>
  <c r="E88" i="4"/>
  <c r="I87" i="2" s="1"/>
  <c r="F87" i="4"/>
  <c r="E87" i="4"/>
  <c r="I86" i="2" s="1"/>
  <c r="F86" i="4"/>
  <c r="H85" i="2" s="1"/>
  <c r="E86" i="4"/>
  <c r="F85" i="4"/>
  <c r="H84" i="2" s="1"/>
  <c r="E85" i="4"/>
  <c r="G85" i="4" s="1"/>
  <c r="F84" i="4"/>
  <c r="H83" i="2" s="1"/>
  <c r="E84" i="4"/>
  <c r="I83" i="2" s="1"/>
  <c r="F83" i="4"/>
  <c r="H82" i="2" s="1"/>
  <c r="E83" i="4"/>
  <c r="I82" i="2" s="1"/>
  <c r="F82" i="4"/>
  <c r="H81" i="2" s="1"/>
  <c r="E82" i="4"/>
  <c r="F81" i="4"/>
  <c r="H80" i="2" s="1"/>
  <c r="E81" i="4"/>
  <c r="I80" i="2" s="1"/>
  <c r="F80" i="4"/>
  <c r="H79" i="2" s="1"/>
  <c r="E80" i="4"/>
  <c r="I79" i="2" s="1"/>
  <c r="F79" i="4"/>
  <c r="H78" i="2" s="1"/>
  <c r="E79" i="4"/>
  <c r="I78" i="2" s="1"/>
  <c r="F78" i="4"/>
  <c r="H77" i="2" s="1"/>
  <c r="E78" i="4"/>
  <c r="F77" i="4"/>
  <c r="H76" i="2" s="1"/>
  <c r="E77" i="4"/>
  <c r="G77" i="4" s="1"/>
  <c r="F76" i="4"/>
  <c r="H75" i="2" s="1"/>
  <c r="E76" i="4"/>
  <c r="I75" i="2" s="1"/>
  <c r="F75" i="4"/>
  <c r="H74" i="2" s="1"/>
  <c r="E75" i="4"/>
  <c r="I74" i="2" s="1"/>
  <c r="F74" i="4"/>
  <c r="H73" i="2" s="1"/>
  <c r="E74" i="4"/>
  <c r="F73" i="4"/>
  <c r="H72" i="2" s="1"/>
  <c r="E73" i="4"/>
  <c r="I72" i="2" s="1"/>
  <c r="F72" i="4"/>
  <c r="H71" i="2" s="1"/>
  <c r="E72" i="4"/>
  <c r="I71" i="2" s="1"/>
  <c r="F71" i="4"/>
  <c r="H70" i="2" s="1"/>
  <c r="E71" i="4"/>
  <c r="I70" i="2" s="1"/>
  <c r="F70" i="4"/>
  <c r="H69" i="2" s="1"/>
  <c r="E70" i="4"/>
  <c r="I69" i="2" s="1"/>
  <c r="F69" i="4"/>
  <c r="H68" i="2" s="1"/>
  <c r="E69" i="4"/>
  <c r="G69" i="4" s="1"/>
  <c r="D71" i="2" s="1"/>
  <c r="F68" i="4"/>
  <c r="H67" i="2" s="1"/>
  <c r="E68" i="4"/>
  <c r="F67" i="4"/>
  <c r="H66" i="2" s="1"/>
  <c r="E67" i="4"/>
  <c r="I66" i="2" s="1"/>
  <c r="F66" i="4"/>
  <c r="E66" i="4"/>
  <c r="I65" i="2" s="1"/>
  <c r="F65" i="4"/>
  <c r="H64" i="2" s="1"/>
  <c r="E65" i="4"/>
  <c r="I64" i="2" s="1"/>
  <c r="F64" i="4"/>
  <c r="H63" i="2" s="1"/>
  <c r="E64" i="4"/>
  <c r="F63" i="4"/>
  <c r="H62" i="2" s="1"/>
  <c r="E63" i="4"/>
  <c r="I62" i="2" s="1"/>
  <c r="F62" i="4"/>
  <c r="H61" i="2" s="1"/>
  <c r="E62" i="4"/>
  <c r="I61" i="2" s="1"/>
  <c r="F61" i="4"/>
  <c r="H60" i="2" s="1"/>
  <c r="E61" i="4"/>
  <c r="G61" i="4" s="1"/>
  <c r="F60" i="4"/>
  <c r="H59" i="2" s="1"/>
  <c r="E60" i="4"/>
  <c r="I59" i="2" s="1"/>
  <c r="F59" i="4"/>
  <c r="H58" i="2" s="1"/>
  <c r="E59" i="4"/>
  <c r="I58" i="2" s="1"/>
  <c r="F58" i="4"/>
  <c r="H57" i="2" s="1"/>
  <c r="E58" i="4"/>
  <c r="I57" i="2" s="1"/>
  <c r="F57" i="4"/>
  <c r="H56" i="2" s="1"/>
  <c r="E57" i="4"/>
  <c r="I56" i="2" s="1"/>
  <c r="F56" i="4"/>
  <c r="H55" i="2" s="1"/>
  <c r="E56" i="4"/>
  <c r="F55" i="4"/>
  <c r="H54" i="2" s="1"/>
  <c r="E55" i="4"/>
  <c r="I54" i="2" s="1"/>
  <c r="F54" i="4"/>
  <c r="H53" i="2" s="1"/>
  <c r="E54" i="4"/>
  <c r="I53" i="2" s="1"/>
  <c r="F53" i="4"/>
  <c r="H52" i="2" s="1"/>
  <c r="E53" i="4"/>
  <c r="I52" i="2" s="1"/>
  <c r="F52" i="4"/>
  <c r="H51" i="2" s="1"/>
  <c r="E52" i="4"/>
  <c r="F51" i="4"/>
  <c r="H50" i="2" s="1"/>
  <c r="E51" i="4"/>
  <c r="I50" i="2" s="1"/>
  <c r="F50" i="4"/>
  <c r="H49" i="2" s="1"/>
  <c r="E50" i="4"/>
  <c r="I49" i="2" s="1"/>
  <c r="F49" i="4"/>
  <c r="H48" i="2" s="1"/>
  <c r="E49" i="4"/>
  <c r="I48" i="2" s="1"/>
  <c r="F48" i="4"/>
  <c r="H47" i="2" s="1"/>
  <c r="E48" i="4"/>
  <c r="I47" i="2" s="1"/>
  <c r="F47" i="4"/>
  <c r="H46" i="2" s="1"/>
  <c r="E47" i="4"/>
  <c r="I46" i="2" s="1"/>
  <c r="F46" i="4"/>
  <c r="H45" i="2" s="1"/>
  <c r="E46" i="4"/>
  <c r="I45" i="2" s="1"/>
  <c r="F45" i="4"/>
  <c r="H44" i="2" s="1"/>
  <c r="E45" i="4"/>
  <c r="G45" i="4" s="1"/>
  <c r="F44" i="4"/>
  <c r="H43" i="2" s="1"/>
  <c r="E44" i="4"/>
  <c r="F43" i="4"/>
  <c r="H42" i="2" s="1"/>
  <c r="E43" i="4"/>
  <c r="F42" i="4"/>
  <c r="H41" i="2" s="1"/>
  <c r="E42" i="4"/>
  <c r="I41" i="2" s="1"/>
  <c r="F41" i="4"/>
  <c r="H40" i="2" s="1"/>
  <c r="E41" i="4"/>
  <c r="I40" i="2" s="1"/>
  <c r="F40" i="4"/>
  <c r="H39" i="2" s="1"/>
  <c r="E40" i="4"/>
  <c r="I39" i="2" s="1"/>
  <c r="F39" i="4"/>
  <c r="H38" i="2" s="1"/>
  <c r="E39" i="4"/>
  <c r="I38" i="2" s="1"/>
  <c r="F38" i="4"/>
  <c r="H37" i="2" s="1"/>
  <c r="E38" i="4"/>
  <c r="I37" i="2" s="1"/>
  <c r="F37" i="4"/>
  <c r="H36" i="2" s="1"/>
  <c r="E37" i="4"/>
  <c r="I36" i="2" s="1"/>
  <c r="F36" i="4"/>
  <c r="H35" i="2" s="1"/>
  <c r="E36" i="4"/>
  <c r="I35" i="2" s="1"/>
  <c r="F35" i="4"/>
  <c r="H34" i="2" s="1"/>
  <c r="E35" i="4"/>
  <c r="F34" i="4"/>
  <c r="H33" i="2" s="1"/>
  <c r="E34" i="4"/>
  <c r="I33" i="2" s="1"/>
  <c r="F33" i="4"/>
  <c r="H32" i="2" s="1"/>
  <c r="E33" i="4"/>
  <c r="I32" i="2" s="1"/>
  <c r="F32" i="4"/>
  <c r="H31" i="2" s="1"/>
  <c r="E32" i="4"/>
  <c r="I31" i="2" s="1"/>
  <c r="F31" i="4"/>
  <c r="H30" i="2" s="1"/>
  <c r="E31" i="4"/>
  <c r="I30" i="2" s="1"/>
  <c r="F30" i="4"/>
  <c r="H29" i="2" s="1"/>
  <c r="E30" i="4"/>
  <c r="I29" i="2" s="1"/>
  <c r="F29" i="4"/>
  <c r="H28" i="2" s="1"/>
  <c r="E29" i="4"/>
  <c r="I28" i="2" s="1"/>
  <c r="F28" i="4"/>
  <c r="H27" i="2" s="1"/>
  <c r="E28" i="4"/>
  <c r="I27" i="2" s="1"/>
  <c r="F27" i="4"/>
  <c r="H26" i="2" s="1"/>
  <c r="E27" i="4"/>
  <c r="I26" i="2" s="1"/>
  <c r="F26" i="4"/>
  <c r="H25" i="2" s="1"/>
  <c r="E26" i="4"/>
  <c r="I25" i="2" s="1"/>
  <c r="F25" i="4"/>
  <c r="H24" i="2" s="1"/>
  <c r="E25" i="4"/>
  <c r="I24" i="2" s="1"/>
  <c r="F24" i="4"/>
  <c r="H23" i="2" s="1"/>
  <c r="E24" i="4"/>
  <c r="I23" i="2" s="1"/>
  <c r="F23" i="4"/>
  <c r="H22" i="2" s="1"/>
  <c r="E23" i="4"/>
  <c r="I22" i="2" s="1"/>
  <c r="F22" i="4"/>
  <c r="H21" i="2" s="1"/>
  <c r="E22" i="4"/>
  <c r="I21" i="2" s="1"/>
  <c r="F21" i="4"/>
  <c r="H20" i="2" s="1"/>
  <c r="E21" i="4"/>
  <c r="I20" i="2" s="1"/>
  <c r="F20" i="4"/>
  <c r="H19" i="2" s="1"/>
  <c r="E20" i="4"/>
  <c r="I19" i="2" s="1"/>
  <c r="F19" i="4"/>
  <c r="H18" i="2" s="1"/>
  <c r="E19" i="4"/>
  <c r="I18" i="2" s="1"/>
  <c r="F18" i="4"/>
  <c r="H17" i="2" s="1"/>
  <c r="E18" i="4"/>
  <c r="I17" i="2" s="1"/>
  <c r="F17" i="4"/>
  <c r="H16" i="2" s="1"/>
  <c r="E17" i="4"/>
  <c r="I16" i="2" s="1"/>
  <c r="F16" i="4"/>
  <c r="E16" i="4"/>
  <c r="I15" i="2" s="1"/>
  <c r="F15" i="4"/>
  <c r="H14" i="2" s="1"/>
  <c r="E15" i="4"/>
  <c r="I14" i="2" s="1"/>
  <c r="F14" i="4"/>
  <c r="H13" i="2" s="1"/>
  <c r="E14" i="4"/>
  <c r="I13" i="2" s="1"/>
  <c r="F13" i="4"/>
  <c r="H12" i="2" s="1"/>
  <c r="E13" i="4"/>
  <c r="I12" i="2" s="1"/>
  <c r="F12" i="4"/>
  <c r="H11" i="2" s="1"/>
  <c r="E12" i="4"/>
  <c r="F11" i="4"/>
  <c r="H10" i="2" s="1"/>
  <c r="E11" i="4"/>
  <c r="I10" i="2" s="1"/>
  <c r="F10" i="4"/>
  <c r="H9" i="2" s="1"/>
  <c r="E10" i="4"/>
  <c r="I9" i="2" s="1"/>
  <c r="F9" i="4"/>
  <c r="H8" i="2" s="1"/>
  <c r="E9" i="4"/>
  <c r="I8" i="2" s="1"/>
  <c r="F8" i="4"/>
  <c r="H7" i="2" s="1"/>
  <c r="E8" i="4"/>
  <c r="I7" i="2" s="1"/>
  <c r="F7" i="4"/>
  <c r="H6" i="2" s="1"/>
  <c r="E7" i="4"/>
  <c r="I6" i="2" s="1"/>
  <c r="F6" i="4"/>
  <c r="H5" i="2" s="1"/>
  <c r="E6" i="4"/>
  <c r="I5" i="2" s="1"/>
  <c r="F5" i="4"/>
  <c r="H4" i="2" s="1"/>
  <c r="E5" i="4"/>
  <c r="I4" i="2" s="1"/>
  <c r="F4" i="4"/>
  <c r="H3" i="2" s="1"/>
  <c r="E4" i="4"/>
  <c r="I3" i="3"/>
  <c r="I2" i="3"/>
  <c r="H3" i="3"/>
  <c r="H2" i="3"/>
  <c r="G3" i="3"/>
  <c r="G2" i="3"/>
  <c r="F3" i="3"/>
  <c r="F2" i="3"/>
  <c r="E3" i="3"/>
  <c r="E2" i="3"/>
  <c r="D2" i="3"/>
  <c r="C3" i="3"/>
  <c r="C2" i="3"/>
  <c r="B3" i="3"/>
  <c r="B2" i="3"/>
  <c r="A3" i="3"/>
  <c r="A2" i="3"/>
  <c r="G150" i="4" l="1"/>
  <c r="G154" i="4"/>
  <c r="C153" i="2" s="1"/>
  <c r="I124" i="2"/>
  <c r="G130" i="4"/>
  <c r="G132" i="4"/>
  <c r="G156" i="4"/>
  <c r="G160" i="4"/>
  <c r="G149" i="4"/>
  <c r="C148" i="2" s="1"/>
  <c r="G153" i="4"/>
  <c r="G157" i="4"/>
  <c r="G161" i="4"/>
  <c r="G87" i="4"/>
  <c r="G12" i="4"/>
  <c r="G68" i="4"/>
  <c r="G91" i="4"/>
  <c r="G95" i="4"/>
  <c r="H86" i="2"/>
  <c r="I148" i="2"/>
  <c r="G162" i="4"/>
  <c r="G147" i="4"/>
  <c r="G151" i="4"/>
  <c r="G144" i="4"/>
  <c r="C143" i="2" s="1"/>
  <c r="G74" i="4"/>
  <c r="C73" i="2" s="1"/>
  <c r="G78" i="4"/>
  <c r="G82" i="4"/>
  <c r="G86" i="4"/>
  <c r="G90" i="4"/>
  <c r="G141" i="4"/>
  <c r="G106" i="4"/>
  <c r="G142" i="4"/>
  <c r="G146" i="4"/>
  <c r="H94" i="2"/>
  <c r="I156" i="2"/>
  <c r="H143" i="2"/>
  <c r="I67" i="2"/>
  <c r="G145" i="4"/>
  <c r="I144" i="2"/>
  <c r="G138" i="4"/>
  <c r="I137" i="2"/>
  <c r="I140" i="2"/>
  <c r="G134" i="4"/>
  <c r="C133" i="2" s="1"/>
  <c r="I133" i="2"/>
  <c r="G123" i="4"/>
  <c r="I122" i="2"/>
  <c r="G4" i="4"/>
  <c r="J4" i="4" s="1"/>
  <c r="C3" i="2" s="1"/>
  <c r="I3" i="2"/>
  <c r="G56" i="4"/>
  <c r="I55" i="2"/>
  <c r="G107" i="4"/>
  <c r="H106" i="2"/>
  <c r="G44" i="4"/>
  <c r="C43" i="2" s="1"/>
  <c r="I43" i="2"/>
  <c r="G52" i="4"/>
  <c r="I51" i="2"/>
  <c r="G64" i="4"/>
  <c r="C63" i="2" s="1"/>
  <c r="I63" i="2"/>
  <c r="G148" i="4"/>
  <c r="I147" i="2"/>
  <c r="G152" i="4"/>
  <c r="I151" i="2"/>
  <c r="G92" i="4"/>
  <c r="G96" i="4"/>
  <c r="G100" i="4"/>
  <c r="G104" i="4"/>
  <c r="C103" i="2" s="1"/>
  <c r="G115" i="4"/>
  <c r="G119" i="4"/>
  <c r="C118" i="2" s="1"/>
  <c r="G127" i="4"/>
  <c r="G155" i="4"/>
  <c r="G159" i="4"/>
  <c r="C158" i="2" s="1"/>
  <c r="I120" i="2"/>
  <c r="I88" i="2"/>
  <c r="I153" i="2"/>
  <c r="I145" i="2"/>
  <c r="I85" i="2"/>
  <c r="I77" i="2"/>
  <c r="G93" i="4"/>
  <c r="G97" i="4"/>
  <c r="G128" i="4"/>
  <c r="G131" i="4"/>
  <c r="G135" i="4"/>
  <c r="H158" i="2"/>
  <c r="I155" i="2"/>
  <c r="H150" i="2"/>
  <c r="H134" i="2"/>
  <c r="I131" i="2"/>
  <c r="H126" i="2"/>
  <c r="I123" i="2"/>
  <c r="I103" i="2"/>
  <c r="I95" i="2"/>
  <c r="I160" i="2"/>
  <c r="I152" i="2"/>
  <c r="I128" i="2"/>
  <c r="G58" i="4"/>
  <c r="G66" i="4"/>
  <c r="G98" i="4"/>
  <c r="G110" i="4"/>
  <c r="G114" i="4"/>
  <c r="C113" i="2" s="1"/>
  <c r="G136" i="4"/>
  <c r="G139" i="4"/>
  <c r="C138" i="2" s="1"/>
  <c r="G143" i="4"/>
  <c r="I116" i="2"/>
  <c r="I92" i="2"/>
  <c r="I84" i="2"/>
  <c r="I76" i="2"/>
  <c r="I68" i="2"/>
  <c r="I149" i="2"/>
  <c r="I141" i="2"/>
  <c r="G35" i="4"/>
  <c r="G43" i="4"/>
  <c r="G118" i="4"/>
  <c r="G122" i="4"/>
  <c r="G126" i="4"/>
  <c r="G133" i="4"/>
  <c r="G137" i="4"/>
  <c r="G140" i="4"/>
  <c r="G158" i="4"/>
  <c r="I121" i="2"/>
  <c r="I113" i="2"/>
  <c r="I97" i="2"/>
  <c r="I89" i="2"/>
  <c r="I81" i="2"/>
  <c r="I73" i="2"/>
  <c r="I60" i="2"/>
  <c r="I44" i="2"/>
  <c r="I162" i="2"/>
  <c r="G99" i="4"/>
  <c r="C98" i="2" s="1"/>
  <c r="H105" i="2"/>
  <c r="H65" i="2"/>
  <c r="I159" i="2"/>
  <c r="I42" i="2"/>
  <c r="I34" i="2"/>
  <c r="G27" i="4"/>
  <c r="G19" i="4"/>
  <c r="D18" i="2" s="1"/>
  <c r="G18" i="4"/>
  <c r="I11" i="2"/>
  <c r="C71" i="2"/>
  <c r="C68" i="2"/>
  <c r="D128" i="2"/>
  <c r="D153" i="2"/>
  <c r="D123" i="2"/>
  <c r="G53" i="4"/>
  <c r="G65" i="4"/>
  <c r="G22" i="4"/>
  <c r="G26" i="4"/>
  <c r="G30" i="4"/>
  <c r="G34" i="4"/>
  <c r="G42" i="4"/>
  <c r="G46" i="4"/>
  <c r="G50" i="4"/>
  <c r="G81" i="4"/>
  <c r="G103" i="4"/>
  <c r="G7" i="4"/>
  <c r="G11" i="4"/>
  <c r="G51" i="4"/>
  <c r="G59" i="4"/>
  <c r="C58" i="2" s="1"/>
  <c r="G63" i="4"/>
  <c r="G111" i="4"/>
  <c r="G71" i="4"/>
  <c r="G79" i="4"/>
  <c r="C78" i="2" s="1"/>
  <c r="G94" i="4"/>
  <c r="C93" i="2" s="1"/>
  <c r="G101" i="4"/>
  <c r="G105" i="4"/>
  <c r="G108" i="4"/>
  <c r="G112" i="4"/>
  <c r="G72" i="4"/>
  <c r="G80" i="4"/>
  <c r="G84" i="4"/>
  <c r="G88" i="4"/>
  <c r="G102" i="4"/>
  <c r="G109" i="4"/>
  <c r="G113" i="4"/>
  <c r="G116" i="4"/>
  <c r="G120" i="4"/>
  <c r="D88" i="2"/>
  <c r="G49" i="4"/>
  <c r="C48" i="2" s="1"/>
  <c r="G60" i="4"/>
  <c r="G67" i="4"/>
  <c r="G70" i="4"/>
  <c r="G73" i="4"/>
  <c r="G31" i="4"/>
  <c r="G39" i="4"/>
  <c r="G57" i="4"/>
  <c r="G5" i="4"/>
  <c r="G9" i="4"/>
  <c r="G36" i="4"/>
  <c r="G40" i="4"/>
  <c r="G47" i="4"/>
  <c r="G54" i="4"/>
  <c r="G75" i="4"/>
  <c r="G10" i="4"/>
  <c r="G29" i="4"/>
  <c r="G33" i="4"/>
  <c r="G37" i="4"/>
  <c r="G41" i="4"/>
  <c r="G48" i="4"/>
  <c r="G55" i="4"/>
  <c r="G62" i="4"/>
  <c r="G76" i="4"/>
  <c r="G83" i="4"/>
  <c r="D43" i="2"/>
  <c r="D58" i="2"/>
  <c r="D68" i="2"/>
  <c r="G14" i="4"/>
  <c r="G21" i="4"/>
  <c r="G25" i="4"/>
  <c r="G28" i="4"/>
  <c r="G32" i="4"/>
  <c r="G8" i="4"/>
  <c r="G15" i="4"/>
  <c r="G16" i="4"/>
  <c r="G23" i="4"/>
  <c r="G6" i="4"/>
  <c r="G13" i="4"/>
  <c r="G17" i="4"/>
  <c r="G20" i="4"/>
  <c r="G24" i="4"/>
  <c r="G38" i="4"/>
  <c r="D143" i="2" l="1"/>
  <c r="D138" i="2"/>
  <c r="D133" i="2"/>
  <c r="D103" i="2"/>
  <c r="C156" i="2"/>
  <c r="D157" i="2"/>
  <c r="C154" i="2"/>
  <c r="D147" i="2"/>
  <c r="D148" i="2"/>
  <c r="D63" i="2"/>
  <c r="D76" i="2"/>
  <c r="C152" i="2"/>
  <c r="D161" i="2"/>
  <c r="D65" i="2"/>
  <c r="C149" i="2"/>
  <c r="D73" i="2"/>
  <c r="C67" i="2"/>
  <c r="D74" i="2"/>
  <c r="D151" i="2"/>
  <c r="D98" i="2"/>
  <c r="D158" i="2"/>
  <c r="D100" i="2"/>
  <c r="C162" i="2"/>
  <c r="C4" i="2"/>
  <c r="D102" i="2"/>
  <c r="D159" i="2"/>
  <c r="K4" i="4"/>
  <c r="D3" i="2" s="1"/>
  <c r="C99" i="2"/>
  <c r="D61" i="2"/>
  <c r="D101" i="2"/>
  <c r="C52" i="2"/>
  <c r="D62" i="2"/>
  <c r="C64" i="2"/>
  <c r="D48" i="2"/>
  <c r="D121" i="2"/>
  <c r="D113" i="2"/>
  <c r="D59" i="2"/>
  <c r="D118" i="2"/>
  <c r="C117" i="2"/>
  <c r="D140" i="2"/>
  <c r="C60" i="2"/>
  <c r="D46" i="2"/>
  <c r="C114" i="2"/>
  <c r="D142" i="2"/>
  <c r="D45" i="2"/>
  <c r="C97" i="2"/>
  <c r="D47" i="2"/>
  <c r="C18" i="2"/>
  <c r="D15" i="2"/>
  <c r="D81" i="2"/>
  <c r="D78" i="2"/>
  <c r="D80" i="2"/>
  <c r="D82" i="2"/>
  <c r="D83" i="2"/>
  <c r="D85" i="2"/>
  <c r="D116" i="2"/>
  <c r="C116" i="2"/>
  <c r="D67" i="2"/>
  <c r="D122" i="2"/>
  <c r="C122" i="2"/>
  <c r="D115" i="2"/>
  <c r="C115" i="2"/>
  <c r="D106" i="2"/>
  <c r="C106" i="2"/>
  <c r="D91" i="2"/>
  <c r="C91" i="2"/>
  <c r="D160" i="2"/>
  <c r="C160" i="2"/>
  <c r="D132" i="2"/>
  <c r="C132" i="2"/>
  <c r="D156" i="2"/>
  <c r="D64" i="2"/>
  <c r="D119" i="2"/>
  <c r="C119" i="2"/>
  <c r="C100" i="2"/>
  <c r="C83" i="2"/>
  <c r="D126" i="2"/>
  <c r="C126" i="2"/>
  <c r="D145" i="2"/>
  <c r="C145" i="2"/>
  <c r="D131" i="2"/>
  <c r="C131" i="2"/>
  <c r="D90" i="2"/>
  <c r="C90" i="2"/>
  <c r="C147" i="2"/>
  <c r="C140" i="2"/>
  <c r="D70" i="2"/>
  <c r="C70" i="2"/>
  <c r="D120" i="2"/>
  <c r="C120" i="2"/>
  <c r="D89" i="2"/>
  <c r="C89" i="2"/>
  <c r="D129" i="2"/>
  <c r="C129" i="2"/>
  <c r="D66" i="2"/>
  <c r="C66" i="2"/>
  <c r="D53" i="2"/>
  <c r="C53" i="2"/>
  <c r="D60" i="2"/>
  <c r="D44" i="2"/>
  <c r="C44" i="2"/>
  <c r="D75" i="2"/>
  <c r="C75" i="2"/>
  <c r="D84" i="2"/>
  <c r="C84" i="2"/>
  <c r="D99" i="2"/>
  <c r="D124" i="2"/>
  <c r="C124" i="2"/>
  <c r="D137" i="2"/>
  <c r="C137" i="2"/>
  <c r="D144" i="2"/>
  <c r="C144" i="2"/>
  <c r="C142" i="2"/>
  <c r="D130" i="2"/>
  <c r="C130" i="2"/>
  <c r="D79" i="2"/>
  <c r="C79" i="2"/>
  <c r="D104" i="2"/>
  <c r="C104" i="2"/>
  <c r="C61" i="2"/>
  <c r="D105" i="2"/>
  <c r="C105" i="2"/>
  <c r="D125" i="2"/>
  <c r="C125" i="2"/>
  <c r="D134" i="2"/>
  <c r="C134" i="2"/>
  <c r="D146" i="2"/>
  <c r="C146" i="2"/>
  <c r="D139" i="2"/>
  <c r="C139" i="2"/>
  <c r="D135" i="2"/>
  <c r="C135" i="2"/>
  <c r="D69" i="2"/>
  <c r="C69" i="2"/>
  <c r="D77" i="2"/>
  <c r="C77" i="2"/>
  <c r="D93" i="2"/>
  <c r="D107" i="2"/>
  <c r="C107" i="2"/>
  <c r="D150" i="2"/>
  <c r="C150" i="2"/>
  <c r="D127" i="2"/>
  <c r="C127" i="2"/>
  <c r="D136" i="2"/>
  <c r="C136" i="2"/>
  <c r="D141" i="2"/>
  <c r="C141" i="2"/>
  <c r="D72" i="2"/>
  <c r="C72" i="2"/>
  <c r="D92" i="2"/>
  <c r="C92" i="2"/>
  <c r="D108" i="2"/>
  <c r="C108" i="2"/>
  <c r="D152" i="2"/>
  <c r="C161" i="2"/>
  <c r="D155" i="2"/>
  <c r="C155" i="2"/>
  <c r="D31" i="2"/>
  <c r="C31" i="2"/>
  <c r="D33" i="2"/>
  <c r="C33" i="2"/>
  <c r="D28" i="2"/>
  <c r="C28" i="2"/>
  <c r="D39" i="2"/>
  <c r="C39" i="2"/>
  <c r="D38" i="2"/>
  <c r="C38" i="2"/>
  <c r="D23" i="2"/>
  <c r="C23" i="2"/>
  <c r="D19" i="2"/>
  <c r="C19" i="2"/>
  <c r="D20" i="2"/>
  <c r="C20" i="2"/>
  <c r="D8" i="2"/>
  <c r="C8" i="2"/>
  <c r="D21" i="2"/>
  <c r="C21" i="2"/>
  <c r="D11" i="2"/>
  <c r="C11" i="2"/>
  <c r="D13" i="2"/>
  <c r="C13" i="2"/>
  <c r="D17" i="2"/>
  <c r="C17" i="2"/>
  <c r="D22" i="2"/>
  <c r="C22" i="2"/>
  <c r="D4" i="2"/>
  <c r="D6" i="2"/>
  <c r="C6" i="2"/>
  <c r="D5" i="2"/>
  <c r="C5" i="2"/>
  <c r="D7" i="2"/>
  <c r="C7" i="2"/>
  <c r="C41" i="2"/>
  <c r="C42" i="2"/>
  <c r="D42" i="2"/>
  <c r="D162" i="2" l="1"/>
  <c r="C157" i="2"/>
  <c r="C65" i="2"/>
  <c r="C74" i="2"/>
  <c r="C76" i="2"/>
  <c r="C80" i="2"/>
  <c r="D154" i="2"/>
  <c r="D97" i="2"/>
  <c r="D149" i="2"/>
  <c r="D117" i="2"/>
  <c r="C151" i="2"/>
  <c r="C159" i="2"/>
  <c r="C45" i="2"/>
  <c r="C46" i="2"/>
  <c r="C121" i="2"/>
  <c r="D114" i="2"/>
  <c r="C102" i="2"/>
  <c r="C101" i="2"/>
  <c r="D52" i="2"/>
  <c r="D41" i="2"/>
  <c r="C59" i="2"/>
  <c r="C82" i="2"/>
  <c r="C47" i="2"/>
  <c r="C81" i="2"/>
  <c r="C62" i="2"/>
  <c r="C15" i="2"/>
  <c r="C85" i="2"/>
  <c r="D94" i="2"/>
  <c r="C94" i="2"/>
  <c r="D57" i="2"/>
  <c r="C57" i="2"/>
  <c r="D109" i="2"/>
  <c r="C109" i="2"/>
  <c r="D87" i="2"/>
  <c r="C87" i="2"/>
  <c r="D86" i="2"/>
  <c r="C86" i="2"/>
  <c r="D96" i="2"/>
  <c r="C96" i="2"/>
  <c r="D56" i="2"/>
  <c r="C56" i="2"/>
  <c r="D110" i="2"/>
  <c r="C110" i="2"/>
  <c r="D95" i="2"/>
  <c r="C95" i="2"/>
  <c r="D54" i="2"/>
  <c r="C54" i="2"/>
  <c r="D111" i="2"/>
  <c r="C111" i="2"/>
  <c r="D51" i="2"/>
  <c r="C51" i="2"/>
  <c r="D55" i="2"/>
  <c r="C55" i="2"/>
  <c r="D112" i="2"/>
  <c r="C112" i="2"/>
  <c r="D49" i="2"/>
  <c r="C49" i="2"/>
  <c r="D50" i="2"/>
  <c r="C50" i="2"/>
  <c r="D35" i="2"/>
  <c r="C35" i="2"/>
  <c r="D32" i="2"/>
  <c r="C32" i="2"/>
  <c r="D34" i="2"/>
  <c r="C34" i="2"/>
  <c r="D29" i="2"/>
  <c r="C29" i="2"/>
  <c r="D40" i="2"/>
  <c r="C40" i="2"/>
  <c r="D36" i="2"/>
  <c r="C36" i="2"/>
  <c r="D30" i="2"/>
  <c r="C30" i="2"/>
  <c r="D37" i="2"/>
  <c r="C37" i="2"/>
  <c r="D25" i="2"/>
  <c r="C25" i="2"/>
  <c r="D24" i="2"/>
  <c r="C24" i="2"/>
  <c r="D27" i="2"/>
  <c r="C27" i="2"/>
  <c r="D26" i="2"/>
  <c r="C26" i="2"/>
  <c r="D14" i="2"/>
  <c r="C14" i="2"/>
  <c r="D12" i="2"/>
  <c r="C12" i="2"/>
  <c r="D16" i="2"/>
  <c r="C16" i="2"/>
  <c r="D9" i="2"/>
  <c r="C9" i="2"/>
  <c r="D10" i="2"/>
  <c r="C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tc={04D51A72-D2EB-4CBC-A3A0-F5B182FE83A1}</author>
    <author>tc={58D1710A-D3E5-4DEE-89AE-0511664FBE66}</author>
    <author>tc={CE7405ED-B523-4D04-9625-47105E3A3B93}</author>
    <author>tc={1E28EEF5-94ED-4B95-8CF6-70BB3478A5C1}</author>
    <author>tc={EC3C0E46-6E9A-49F4-A261-05D5765DBA11}</author>
    <author>tc={1CE00B60-8AC8-4FB2-9678-CF7064E6A8B5}</author>
  </authors>
  <commentList>
    <comment ref="A3" authorId="0" shapeId="0" xr:uid="{04D51A72-D2EB-4CBC-A3A0-F5B182FE83A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aprox para hormigon 280</t>
        </r>
      </text>
    </comment>
    <comment ref="B3" authorId="1" shapeId="0" xr:uid="{58D1710A-D3E5-4DEE-89AE-0511664FBE6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valores cercanos a los usados en la tesis de Santiago (2019)</t>
        </r>
      </text>
    </comment>
    <comment ref="E3" authorId="2" shapeId="0" xr:uid="{CE7405ED-B523-4D04-9625-47105E3A3B9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4000 psi=280 kg/cm2</t>
        </r>
      </text>
    </comment>
    <comment ref="B6" authorId="3" shapeId="0" xr:uid="{1E28EEF5-94ED-4B95-8CF6-70BB3478A5C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es el menor valor que nos permite la JCSS</t>
        </r>
      </text>
    </comment>
    <comment ref="C6" authorId="4" shapeId="0" xr:uid="{EC3C0E46-6E9A-49F4-A261-05D5765DBA1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 mayor variación que nos permite</t>
        </r>
      </text>
    </comment>
    <comment ref="D10" authorId="5" shapeId="0" xr:uid="{1CE00B60-8AC8-4FB2-9678-CF7064E6A8B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 aci quita los datos del trabajo de ellingwood y ahí dice que es gumbel</t>
        </r>
      </text>
    </comment>
  </commentList>
</comments>
</file>

<file path=xl/sharedStrings.xml><?xml version="1.0" encoding="utf-8"?>
<sst xmlns="http://schemas.openxmlformats.org/spreadsheetml/2006/main" count="74" uniqueCount="49">
  <si>
    <t>Factor Bias</t>
  </si>
  <si>
    <t>CoV</t>
  </si>
  <si>
    <t>Tipo de Distribucion</t>
  </si>
  <si>
    <t>Fuente</t>
  </si>
  <si>
    <t>Resistencia del hormigón a compresión (fc)</t>
  </si>
  <si>
    <t>Normal</t>
  </si>
  <si>
    <t>ACI</t>
  </si>
  <si>
    <t>Tensión de fluencia de las armaduras (fy)</t>
  </si>
  <si>
    <t>Ancho de la viga (b_w)</t>
  </si>
  <si>
    <t>Altura de la viga (h)</t>
  </si>
  <si>
    <t>0,1/u</t>
  </si>
  <si>
    <t>JCSS pt3</t>
  </si>
  <si>
    <t>Altura útil de la viga (d)</t>
  </si>
  <si>
    <t>Área de acero de las armaduras longitudinales (As)</t>
  </si>
  <si>
    <t>Cargas muertas (D)</t>
  </si>
  <si>
    <t>Cargas vivas (L)</t>
  </si>
  <si>
    <t>Gumbell</t>
  </si>
  <si>
    <t>Incertidumbres del modelo resistente (theta_r)</t>
  </si>
  <si>
    <t>LogNormal</t>
  </si>
  <si>
    <t>Incertidumbres del modelo solicitante (theta_s)</t>
  </si>
  <si>
    <t>fc</t>
  </si>
  <si>
    <t>fy</t>
  </si>
  <si>
    <t xml:space="preserve">base </t>
  </si>
  <si>
    <t>altura</t>
  </si>
  <si>
    <t>As</t>
  </si>
  <si>
    <t>d</t>
  </si>
  <si>
    <t>Modelo resistente</t>
  </si>
  <si>
    <t>Modelo solicitante</t>
  </si>
  <si>
    <t>carga muerta</t>
  </si>
  <si>
    <t>carga viva</t>
  </si>
  <si>
    <t>b</t>
  </si>
  <si>
    <t>Resistencia  del hormigon (kg/cm2)</t>
  </si>
  <si>
    <t>Tensión de fluencia acero (kg/cm2)</t>
  </si>
  <si>
    <t>Ancho (cm)</t>
  </si>
  <si>
    <t>Canto útil (cm)</t>
  </si>
  <si>
    <t>Area de acero (cm2)</t>
  </si>
  <si>
    <t>Momento resistente</t>
  </si>
  <si>
    <t xml:space="preserve">Momento muerto </t>
  </si>
  <si>
    <t>Momento vivo</t>
  </si>
  <si>
    <t>porcion L/D</t>
  </si>
  <si>
    <t>ρ</t>
  </si>
  <si>
    <t>Momento muerto</t>
  </si>
  <si>
    <t>L</t>
  </si>
  <si>
    <t>D</t>
  </si>
  <si>
    <t>Modelo Resistente</t>
  </si>
  <si>
    <t>Modelo Solicitante</t>
  </si>
  <si>
    <t>R</t>
  </si>
  <si>
    <t>S</t>
  </si>
  <si>
    <t>Aumento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</si>
</sst>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ptos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4" xfId="0" applyBorder="1"/>
    <xf numFmtId="0" fontId="0" fillId="2" borderId="1" xfId="0" applyFill="1" applyBorder="1"/>
    <xf numFmtId="1" fontId="0" fillId="0" borderId="1" xfId="0" applyNumberFormat="1" applyBorder="1"/>
    <xf numFmtId="0" fontId="2" fillId="2" borderId="1" xfId="0" applyFont="1" applyFill="1" applyBorder="1"/>
    <xf numFmtId="10" fontId="0" fillId="0" borderId="1" xfId="0" applyNumberFormat="1" applyBorder="1"/>
    <xf numFmtId="1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2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228599</xdr:colOff>
      <xdr:row>3</xdr:row>
      <xdr:rowOff>83820</xdr:rowOff>
    </xdr:from>
    <xdr:to>
      <xdr:col>4</xdr:col>
      <xdr:colOff>3420686</xdr:colOff>
      <xdr:row>3</xdr:row>
      <xdr:rowOff>632460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AD8DCDB-CB22-7EE7-FB11-5DF723AC65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771" b="36107"/>
        <a:stretch/>
      </xdr:blipFill>
      <xdr:spPr>
        <a:xfrm>
          <a:off x="6187439" y="1104900"/>
          <a:ext cx="3192087" cy="548640"/>
        </a:xfrm>
        <a:prstGeom prst="rect">
          <a:avLst/>
        </a:prstGeom>
      </xdr:spPr>
    </xdr:pic>
    <xdr:clientData/>
  </xdr:twoCellAnchor>
  <xdr:twoCellAnchor editAs="oneCell">
    <xdr:from>
      <xdr:col>6</xdr:col>
      <xdr:colOff>369570</xdr:colOff>
      <xdr:row>2</xdr:row>
      <xdr:rowOff>93345</xdr:rowOff>
    </xdr:from>
    <xdr:to>
      <xdr:col>11</xdr:col>
      <xdr:colOff>541576</xdr:colOff>
      <xdr:row>2</xdr:row>
      <xdr:rowOff>541082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6E0A177-57FD-B038-11E8-8FABC73088C3}"/>
            </a:ext>
            <a:ext uri="{147F2762-F138-4A5C-976F-8EAC2B608ADB}">
              <a16:predDERef xmlns:a16="http://schemas.microsoft.com/office/drawing/2014/main" pred="{CAD8DCDB-CB22-7EE7-FB11-5DF723AC6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09020" y="455295"/>
          <a:ext cx="3982006" cy="447737"/>
        </a:xfrm>
        <a:prstGeom prst="rect">
          <a:avLst/>
        </a:prstGeom>
      </xdr:spPr>
    </xdr:pic>
    <xdr:clientData/>
  </xdr:twoCellAnchor>
  <xdr:twoCellAnchor editAs="oneCell">
    <xdr:from>
      <xdr:col>4</xdr:col>
      <xdr:colOff>99060</xdr:colOff>
      <xdr:row>8</xdr:row>
      <xdr:rowOff>76200</xdr:rowOff>
    </xdr:from>
    <xdr:to>
      <xdr:col>4</xdr:col>
      <xdr:colOff>3595223</xdr:colOff>
      <xdr:row>8</xdr:row>
      <xdr:rowOff>476306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D568B68-2B6B-84A3-D33E-5519891E7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7900" y="3718560"/>
          <a:ext cx="3496163" cy="400106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129541</xdr:colOff>
      <xdr:row>9</xdr:row>
      <xdr:rowOff>106680</xdr:rowOff>
    </xdr:from>
    <xdr:to>
      <xdr:col>4</xdr:col>
      <xdr:colOff>3848101</xdr:colOff>
      <xdr:row>9</xdr:row>
      <xdr:rowOff>432235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5E7195C-B82B-8F62-333F-0A1700967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88381" y="4404360"/>
          <a:ext cx="3718560" cy="325555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106681</xdr:colOff>
      <xdr:row>4</xdr:row>
      <xdr:rowOff>76201</xdr:rowOff>
    </xdr:from>
    <xdr:to>
      <xdr:col>4</xdr:col>
      <xdr:colOff>4242241</xdr:colOff>
      <xdr:row>4</xdr:row>
      <xdr:rowOff>548641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87E5AE6-9994-F7D6-5776-CF09213A1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65521" y="1752601"/>
          <a:ext cx="4135560" cy="472440"/>
        </a:xfrm>
        <a:prstGeom prst="rect">
          <a:avLst/>
        </a:prstGeom>
      </xdr:spPr>
    </xdr:pic>
    <xdr:clientData/>
  </xdr:twoCellAnchor>
  <xdr:twoCellAnchor editAs="oneCell">
    <xdr:from>
      <xdr:col>4</xdr:col>
      <xdr:colOff>68580</xdr:colOff>
      <xdr:row>6</xdr:row>
      <xdr:rowOff>152400</xdr:rowOff>
    </xdr:from>
    <xdr:to>
      <xdr:col>4</xdr:col>
      <xdr:colOff>4291965</xdr:colOff>
      <xdr:row>6</xdr:row>
      <xdr:rowOff>458716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B20961B-77C0-AF83-FE74-E12D77F3E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27420" y="2484120"/>
          <a:ext cx="4251960" cy="306316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</xdr:colOff>
      <xdr:row>11</xdr:row>
      <xdr:rowOff>99061</xdr:rowOff>
    </xdr:from>
    <xdr:to>
      <xdr:col>5</xdr:col>
      <xdr:colOff>3587</xdr:colOff>
      <xdr:row>11</xdr:row>
      <xdr:rowOff>541021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0DF0196-93C1-837E-0C1D-56E808D37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74080" y="5707381"/>
          <a:ext cx="4322222" cy="441960"/>
        </a:xfrm>
        <a:prstGeom prst="rect">
          <a:avLst/>
        </a:prstGeom>
      </xdr:spPr>
    </xdr:pic>
    <xdr:clientData/>
  </xdr:twoCellAnchor>
  <xdr:twoCellAnchor editAs="oneCell">
    <xdr:from>
      <xdr:col>4</xdr:col>
      <xdr:colOff>99061</xdr:colOff>
      <xdr:row>10</xdr:row>
      <xdr:rowOff>60960</xdr:rowOff>
    </xdr:from>
    <xdr:to>
      <xdr:col>4</xdr:col>
      <xdr:colOff>4069081</xdr:colOff>
      <xdr:row>10</xdr:row>
      <xdr:rowOff>471652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0EC36B2-6BD2-17A4-3176-9FC17BAB6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57901" y="5013960"/>
          <a:ext cx="3970020" cy="410692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7</xdr:row>
      <xdr:rowOff>76200</xdr:rowOff>
    </xdr:from>
    <xdr:to>
      <xdr:col>4</xdr:col>
      <xdr:colOff>4091940</xdr:colOff>
      <xdr:row>7</xdr:row>
      <xdr:rowOff>587196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3B615A-17DE-F58E-1143-AC3CF8635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42660" y="3063240"/>
          <a:ext cx="4008120" cy="510996"/>
        </a:xfrm>
        <a:prstGeom prst="rect">
          <a:avLst/>
        </a:prstGeom>
      </xdr:spPr>
    </xdr:pic>
    <xdr:clientData/>
  </xdr:twoCellAnchor>
  <xdr:twoCellAnchor editAs="oneCell">
    <xdr:from>
      <xdr:col>4</xdr:col>
      <xdr:colOff>281941</xdr:colOff>
      <xdr:row>5</xdr:row>
      <xdr:rowOff>60960</xdr:rowOff>
    </xdr:from>
    <xdr:to>
      <xdr:col>4</xdr:col>
      <xdr:colOff>3238500</xdr:colOff>
      <xdr:row>5</xdr:row>
      <xdr:rowOff>642639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8EC4DE8-F4FF-7DB6-D1FB-878015D13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240781" y="2392680"/>
          <a:ext cx="2956559" cy="581679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2</xdr:row>
      <xdr:rowOff>205652</xdr:rowOff>
    </xdr:from>
    <xdr:to>
      <xdr:col>4</xdr:col>
      <xdr:colOff>4402985</xdr:colOff>
      <xdr:row>2</xdr:row>
      <xdr:rowOff>450898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B3CF236-72D4-CEB3-5D3C-65F0BD747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0" y="573952"/>
          <a:ext cx="4339485" cy="24524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>
  <person displayName="Gerardo Piris Tillner" id="{27F45B25-EA4A-4F57-920A-03A8458D70C1}" userId="e79a37f5ffdde65a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4-10-05T15:34:35.77" personId="{27F45B25-EA4A-4F57-920A-03A8458D70C1}" id="{04D51A72-D2EB-4CBC-A3A0-F5B182FE83A1}">
    <text>aprox para hormigon 280</text>
  </threadedComment>
  <threadedComment ref="B3" dT="2024-10-05T15:40:14.78" personId="{27F45B25-EA4A-4F57-920A-03A8458D70C1}" id="{58D1710A-D3E5-4DEE-89AE-0511664FBE66}">
    <text>valores cercanos a los usados en la tesis de Santiago (2019)</text>
  </threadedComment>
  <threadedComment ref="E3" dT="2024-10-05T15:35:57.65" personId="{27F45B25-EA4A-4F57-920A-03A8458D70C1}" id="{CE7405ED-B523-4D04-9625-47105E3A3B93}">
    <text>4000 psi=280 kg/cm2</text>
  </threadedComment>
  <threadedComment ref="B6" dT="2024-10-05T14:12:34.97" personId="{27F45B25-EA4A-4F57-920A-03A8458D70C1}" id="{1E28EEF5-94ED-4B95-8CF6-70BB3478A5C1}">
    <text>es el menor valor que nos permite la JCSS</text>
  </threadedComment>
  <threadedComment ref="C6" dT="2024-10-05T14:22:16.72" personId="{27F45B25-EA4A-4F57-920A-03A8458D70C1}" id="{EC3C0E46-6E9A-49F4-A261-05D5765DBA11}">
    <text>la mayor variación que nos permite</text>
  </threadedComment>
  <threadedComment ref="D10" dT="2024-10-05T15:50:09.79" personId="{27F45B25-EA4A-4F57-920A-03A8458D70C1}" id="{1CE00B60-8AC8-4FB2-9678-CF7064E6A8B5}">
    <text>la aci quita los datos del trabajo de ellingwood y ahí dice que es gumbel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B7D9-DE7F-4B81-AFEA-228EA8F72EC5}">
  <dimension ref="A2:F12"/>
  <sheetViews>
    <sheetView topLeftCell="A10" workbookViewId="0">
      <selection activeCell="C6" sqref="C6"/>
    </sheetView>
  </sheetViews>
  <sheetFormatPr baseColWidth="10" defaultColWidth="11.453125" defaultRowHeight="14.5" x14ac:dyDescent="0.35"/>
  <cols>
    <col min="1" max="1" width="46.54296875" bestFit="1" customWidth="1"/>
    <col min="4" max="4" width="17.36328125" bestFit="1" customWidth="1"/>
    <col min="5" max="5" width="64.453125" customWidth="1"/>
  </cols>
  <sheetData>
    <row r="2" spans="1:6" x14ac:dyDescent="0.35">
      <c r="A2" s="1"/>
      <c r="B2" s="4" t="s">
        <v>0</v>
      </c>
      <c r="C2" s="4" t="s">
        <v>1</v>
      </c>
      <c r="D2" s="4" t="s">
        <v>2</v>
      </c>
      <c r="E2" s="21" t="s">
        <v>3</v>
      </c>
      <c r="F2" s="22"/>
    </row>
    <row r="3" spans="1:6" ht="51.65" customHeight="1" x14ac:dyDescent="0.35">
      <c r="A3" s="2" t="s">
        <v>4</v>
      </c>
      <c r="B3" s="4">
        <v>1.21</v>
      </c>
      <c r="C3" s="4">
        <v>7.9000000000000001E-2</v>
      </c>
      <c r="D3" s="4" t="s">
        <v>5</v>
      </c>
      <c r="E3" s="4"/>
      <c r="F3" s="4" t="s">
        <v>6</v>
      </c>
    </row>
    <row r="4" spans="1:6" ht="51.65" customHeight="1" x14ac:dyDescent="0.35">
      <c r="A4" s="2" t="s">
        <v>7</v>
      </c>
      <c r="B4" s="4">
        <v>1.145</v>
      </c>
      <c r="C4" s="4">
        <v>0.05</v>
      </c>
      <c r="D4" s="4" t="s">
        <v>5</v>
      </c>
      <c r="E4" s="4"/>
      <c r="F4" s="4" t="s">
        <v>6</v>
      </c>
    </row>
    <row r="5" spans="1:6" ht="51.65" customHeight="1" x14ac:dyDescent="0.35">
      <c r="A5" s="3" t="s">
        <v>8</v>
      </c>
      <c r="B5" s="4">
        <v>1.01</v>
      </c>
      <c r="C5" s="4">
        <v>0.04</v>
      </c>
      <c r="D5" s="4" t="s">
        <v>5</v>
      </c>
      <c r="E5" s="4"/>
      <c r="F5" s="4" t="s">
        <v>6</v>
      </c>
    </row>
    <row r="6" spans="1:6" ht="51.65" customHeight="1" x14ac:dyDescent="0.35">
      <c r="A6" s="3" t="s">
        <v>9</v>
      </c>
      <c r="B6" s="4">
        <v>1</v>
      </c>
      <c r="C6" s="4" t="s">
        <v>10</v>
      </c>
      <c r="D6" s="4" t="s">
        <v>5</v>
      </c>
      <c r="E6" s="4"/>
      <c r="F6" s="4" t="s">
        <v>11</v>
      </c>
    </row>
    <row r="7" spans="1:6" ht="51.65" customHeight="1" x14ac:dyDescent="0.35">
      <c r="A7" s="3" t="s">
        <v>12</v>
      </c>
      <c r="B7" s="4">
        <v>0.99</v>
      </c>
      <c r="C7" s="4">
        <v>0.04</v>
      </c>
      <c r="D7" s="4" t="s">
        <v>5</v>
      </c>
      <c r="E7" s="4"/>
      <c r="F7" s="4" t="s">
        <v>6</v>
      </c>
    </row>
    <row r="8" spans="1:6" ht="51.65" customHeight="1" x14ac:dyDescent="0.35">
      <c r="A8" s="3" t="s">
        <v>13</v>
      </c>
      <c r="B8" s="5">
        <v>1</v>
      </c>
      <c r="C8" s="4">
        <v>0.02</v>
      </c>
      <c r="D8" s="4" t="s">
        <v>5</v>
      </c>
      <c r="E8" s="4"/>
      <c r="F8" s="4" t="s">
        <v>11</v>
      </c>
    </row>
    <row r="9" spans="1:6" ht="51.65" customHeight="1" x14ac:dyDescent="0.35">
      <c r="A9" s="2" t="s">
        <v>14</v>
      </c>
      <c r="B9" s="4">
        <v>1.05</v>
      </c>
      <c r="C9" s="4">
        <v>0.1</v>
      </c>
      <c r="D9" s="4" t="s">
        <v>5</v>
      </c>
      <c r="E9" s="4"/>
      <c r="F9" s="4" t="s">
        <v>6</v>
      </c>
    </row>
    <row r="10" spans="1:6" ht="51.65" customHeight="1" x14ac:dyDescent="0.35">
      <c r="A10" s="2" t="s">
        <v>15</v>
      </c>
      <c r="B10" s="5">
        <v>1</v>
      </c>
      <c r="C10" s="4">
        <v>0.18</v>
      </c>
      <c r="D10" s="4" t="s">
        <v>16</v>
      </c>
      <c r="E10" s="4"/>
      <c r="F10" s="4" t="s">
        <v>6</v>
      </c>
    </row>
    <row r="11" spans="1:6" ht="51.65" customHeight="1" x14ac:dyDescent="0.35">
      <c r="A11" s="3" t="s">
        <v>17</v>
      </c>
      <c r="B11" s="5">
        <v>1.2</v>
      </c>
      <c r="C11" s="4">
        <v>0.15</v>
      </c>
      <c r="D11" s="4" t="s">
        <v>18</v>
      </c>
      <c r="E11" s="4"/>
      <c r="F11" s="4" t="s">
        <v>11</v>
      </c>
    </row>
    <row r="12" spans="1:6" ht="51.65" customHeight="1" x14ac:dyDescent="0.35">
      <c r="A12" s="3" t="s">
        <v>19</v>
      </c>
      <c r="B12" s="5">
        <v>1</v>
      </c>
      <c r="C12" s="4">
        <v>0.1</v>
      </c>
      <c r="D12" s="4" t="s">
        <v>18</v>
      </c>
      <c r="E12" s="4"/>
      <c r="F12" s="4" t="s">
        <v>11</v>
      </c>
    </row>
  </sheetData>
  <mergeCells count="1">
    <mergeCell ref="E2:F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E1BD4-6E4B-4E4F-8CAC-F6E62DB9E581}">
  <dimension ref="A1:K163"/>
  <sheetViews>
    <sheetView tabSelected="1" topLeftCell="A144" workbookViewId="0">
      <selection activeCell="K163" sqref="K163"/>
    </sheetView>
  </sheetViews>
  <sheetFormatPr baseColWidth="10" defaultColWidth="8.90625" defaultRowHeight="14.5" x14ac:dyDescent="0.35"/>
  <cols>
    <col min="7" max="7" width="17.54296875" bestFit="1" customWidth="1"/>
    <col min="8" max="9" width="11.1796875" customWidth="1"/>
    <col min="10" max="10" width="16.1796875" customWidth="1"/>
    <col min="11" max="11" width="18.08984375" bestFit="1" customWidth="1"/>
  </cols>
  <sheetData>
    <row r="1" spans="1:11" x14ac:dyDescent="0.35">
      <c r="A1" s="9" t="s">
        <v>20</v>
      </c>
      <c r="B1" s="9">
        <v>240</v>
      </c>
    </row>
    <row r="2" spans="1:11" x14ac:dyDescent="0.35">
      <c r="A2" s="9" t="s">
        <v>21</v>
      </c>
      <c r="B2" s="10">
        <v>4200</v>
      </c>
    </row>
    <row r="3" spans="1:11" x14ac:dyDescent="0.35">
      <c r="B3" s="11" t="s">
        <v>22</v>
      </c>
      <c r="C3" s="11" t="s">
        <v>23</v>
      </c>
      <c r="D3" s="13" t="s">
        <v>40</v>
      </c>
      <c r="E3" s="11" t="s">
        <v>24</v>
      </c>
      <c r="F3" s="11" t="s">
        <v>25</v>
      </c>
      <c r="G3" s="11" t="s">
        <v>36</v>
      </c>
      <c r="H3" s="11" t="s">
        <v>39</v>
      </c>
      <c r="I3" s="11" t="s">
        <v>48</v>
      </c>
      <c r="J3" s="11" t="s">
        <v>37</v>
      </c>
      <c r="K3" s="11" t="s">
        <v>38</v>
      </c>
    </row>
    <row r="4" spans="1:11" x14ac:dyDescent="0.35">
      <c r="B4" s="16">
        <v>20</v>
      </c>
      <c r="C4" s="16">
        <v>50</v>
      </c>
      <c r="D4" s="14">
        <v>7.0000000000000001E-3</v>
      </c>
      <c r="E4" s="9">
        <f>B4*C4*D4</f>
        <v>7</v>
      </c>
      <c r="F4" s="9">
        <f>0.9*C4</f>
        <v>45</v>
      </c>
      <c r="G4" s="12">
        <f>0.9*E4*$B$2*F4*(1-(E4*$B$2)/(0.85*$B$1*B4*F4))</f>
        <v>1000032.3529411765</v>
      </c>
      <c r="H4" s="20">
        <v>0.3</v>
      </c>
      <c r="I4" s="20">
        <v>1</v>
      </c>
      <c r="J4" s="12">
        <f>G4/(1.2+1.6*H4)</f>
        <v>595257.3529411765</v>
      </c>
      <c r="K4" s="12">
        <f>J4*H4</f>
        <v>178577.20588235295</v>
      </c>
    </row>
    <row r="5" spans="1:11" x14ac:dyDescent="0.35">
      <c r="B5" s="16">
        <v>20</v>
      </c>
      <c r="C5" s="16">
        <v>50</v>
      </c>
      <c r="D5" s="14">
        <v>7.0000000000000001E-3</v>
      </c>
      <c r="E5" s="9">
        <f>B5*C5*D5</f>
        <v>7</v>
      </c>
      <c r="F5" s="9">
        <f>0.9*C5</f>
        <v>45</v>
      </c>
      <c r="G5" s="12">
        <f>0.9*E5*$B$2*F5*(1-(E5*$B$2)/(0.85*$B$1*B5*F5))</f>
        <v>1000032.3529411765</v>
      </c>
      <c r="H5" s="20">
        <v>0.4</v>
      </c>
      <c r="I5" s="20">
        <v>1</v>
      </c>
      <c r="J5" s="12">
        <f t="shared" ref="J5:J68" si="0">G5/(1.2+1.6*H5)</f>
        <v>543495.84398976981</v>
      </c>
      <c r="K5" s="12">
        <f t="shared" ref="K5:K68" si="1">J5*H5</f>
        <v>217398.33759590794</v>
      </c>
    </row>
    <row r="6" spans="1:11" x14ac:dyDescent="0.35">
      <c r="B6" s="16">
        <v>20</v>
      </c>
      <c r="C6" s="16">
        <v>50</v>
      </c>
      <c r="D6" s="14">
        <v>7.0000000000000001E-3</v>
      </c>
      <c r="E6" s="9">
        <f>B6*C6*D6</f>
        <v>7</v>
      </c>
      <c r="F6" s="9">
        <f>0.9*C6</f>
        <v>45</v>
      </c>
      <c r="G6" s="12">
        <f>0.9*E6*$B$2*F6*(1-(E6*$B$2)/(0.85*$B$1*B6*F6))</f>
        <v>1000032.3529411765</v>
      </c>
      <c r="H6" s="20">
        <v>0.5</v>
      </c>
      <c r="I6" s="20">
        <v>1</v>
      </c>
      <c r="J6" s="12">
        <f t="shared" si="0"/>
        <v>500016.17647058825</v>
      </c>
      <c r="K6" s="12">
        <f t="shared" si="1"/>
        <v>250008.08823529413</v>
      </c>
    </row>
    <row r="7" spans="1:11" x14ac:dyDescent="0.35">
      <c r="B7" s="16">
        <v>20</v>
      </c>
      <c r="C7" s="16">
        <v>50</v>
      </c>
      <c r="D7" s="14">
        <v>7.0000000000000001E-3</v>
      </c>
      <c r="E7" s="9">
        <f>B7*C7*D7</f>
        <v>7</v>
      </c>
      <c r="F7" s="9">
        <f>0.9*C7</f>
        <v>45</v>
      </c>
      <c r="G7" s="12">
        <f>0.9*E7*$B$2*F7*(1-(E7*$B$2)/(0.85*$B$1*B7*F7))</f>
        <v>1000032.3529411765</v>
      </c>
      <c r="H7" s="20">
        <v>0.6</v>
      </c>
      <c r="I7" s="20">
        <v>1</v>
      </c>
      <c r="J7" s="12">
        <f t="shared" si="0"/>
        <v>462977.9411764706</v>
      </c>
      <c r="K7" s="12">
        <f t="shared" si="1"/>
        <v>277786.76470588235</v>
      </c>
    </row>
    <row r="8" spans="1:11" x14ac:dyDescent="0.35">
      <c r="B8" s="16">
        <v>20</v>
      </c>
      <c r="C8" s="16">
        <v>50</v>
      </c>
      <c r="D8" s="14">
        <v>7.0000000000000001E-3</v>
      </c>
      <c r="E8" s="9">
        <f t="shared" ref="E8:E43" si="2">B8*C8*D8</f>
        <v>7</v>
      </c>
      <c r="F8" s="9">
        <f t="shared" ref="F8:F43" si="3">0.9*C8</f>
        <v>45</v>
      </c>
      <c r="G8" s="12">
        <f t="shared" ref="G8:G43" si="4">0.9*E8*$B$2*F8*(1-(E8*$B$2)/(0.85*$B$1*B8*F8))</f>
        <v>1000032.3529411765</v>
      </c>
      <c r="H8" s="20">
        <v>0.7</v>
      </c>
      <c r="I8" s="20">
        <v>1</v>
      </c>
      <c r="J8" s="12">
        <f t="shared" si="0"/>
        <v>431048.42799188645</v>
      </c>
      <c r="K8" s="12">
        <f t="shared" si="1"/>
        <v>301733.89959432051</v>
      </c>
    </row>
    <row r="9" spans="1:11" x14ac:dyDescent="0.35">
      <c r="B9" s="16">
        <v>20</v>
      </c>
      <c r="C9" s="16">
        <v>50</v>
      </c>
      <c r="D9" s="14">
        <v>7.0000000000000001E-3</v>
      </c>
      <c r="E9" s="9">
        <f t="shared" si="2"/>
        <v>7</v>
      </c>
      <c r="F9" s="9">
        <f t="shared" si="3"/>
        <v>45</v>
      </c>
      <c r="G9" s="12">
        <f t="shared" si="4"/>
        <v>1000032.3529411765</v>
      </c>
      <c r="H9" s="20">
        <v>0.8</v>
      </c>
      <c r="I9" s="20">
        <v>1</v>
      </c>
      <c r="J9" s="12">
        <f t="shared" si="0"/>
        <v>403238.85199240979</v>
      </c>
      <c r="K9" s="12">
        <f t="shared" si="1"/>
        <v>322591.08159392787</v>
      </c>
    </row>
    <row r="10" spans="1:11" x14ac:dyDescent="0.35">
      <c r="B10" s="16">
        <v>20</v>
      </c>
      <c r="C10" s="16">
        <v>50</v>
      </c>
      <c r="D10" s="14">
        <v>7.0000000000000001E-3</v>
      </c>
      <c r="E10" s="9">
        <f t="shared" si="2"/>
        <v>7</v>
      </c>
      <c r="F10" s="9">
        <f t="shared" si="3"/>
        <v>45</v>
      </c>
      <c r="G10" s="12">
        <f t="shared" si="4"/>
        <v>1000032.3529411765</v>
      </c>
      <c r="H10" s="20">
        <v>0.9</v>
      </c>
      <c r="I10" s="20">
        <v>1</v>
      </c>
      <c r="J10" s="12">
        <f t="shared" si="0"/>
        <v>378800.13368983957</v>
      </c>
      <c r="K10" s="12">
        <f t="shared" si="1"/>
        <v>340920.12032085564</v>
      </c>
    </row>
    <row r="11" spans="1:11" x14ac:dyDescent="0.35">
      <c r="B11" s="16">
        <v>20</v>
      </c>
      <c r="C11" s="16">
        <v>50</v>
      </c>
      <c r="D11" s="14">
        <v>7.0000000000000001E-3</v>
      </c>
      <c r="E11" s="9">
        <f t="shared" si="2"/>
        <v>7</v>
      </c>
      <c r="F11" s="9">
        <f t="shared" si="3"/>
        <v>45</v>
      </c>
      <c r="G11" s="12">
        <f t="shared" si="4"/>
        <v>1000032.3529411765</v>
      </c>
      <c r="H11" s="20">
        <v>1</v>
      </c>
      <c r="I11" s="20">
        <v>1</v>
      </c>
      <c r="J11" s="12">
        <f t="shared" si="0"/>
        <v>357154.4117647059</v>
      </c>
      <c r="K11" s="12">
        <f t="shared" si="1"/>
        <v>357154.4117647059</v>
      </c>
    </row>
    <row r="12" spans="1:11" x14ac:dyDescent="0.35">
      <c r="B12" s="16">
        <v>20</v>
      </c>
      <c r="C12" s="16">
        <v>50</v>
      </c>
      <c r="D12" s="14">
        <v>7.0000000000000001E-3</v>
      </c>
      <c r="E12" s="9">
        <f t="shared" si="2"/>
        <v>7</v>
      </c>
      <c r="F12" s="9">
        <f t="shared" si="3"/>
        <v>45</v>
      </c>
      <c r="G12" s="12">
        <f t="shared" si="4"/>
        <v>1000032.3529411765</v>
      </c>
      <c r="H12" s="20">
        <v>1.1000000000000001</v>
      </c>
      <c r="I12" s="20">
        <v>1</v>
      </c>
      <c r="J12" s="12">
        <f t="shared" si="0"/>
        <v>337848.76788553258</v>
      </c>
      <c r="K12" s="12">
        <f t="shared" si="1"/>
        <v>371633.6446740859</v>
      </c>
    </row>
    <row r="13" spans="1:11" x14ac:dyDescent="0.35">
      <c r="B13" s="16">
        <v>20</v>
      </c>
      <c r="C13" s="16">
        <v>50</v>
      </c>
      <c r="D13" s="14">
        <v>7.0000000000000001E-3</v>
      </c>
      <c r="E13" s="9">
        <f t="shared" si="2"/>
        <v>7</v>
      </c>
      <c r="F13" s="9">
        <f t="shared" si="3"/>
        <v>45</v>
      </c>
      <c r="G13" s="12">
        <f t="shared" si="4"/>
        <v>1000032.3529411765</v>
      </c>
      <c r="H13" s="20">
        <v>1.2</v>
      </c>
      <c r="I13" s="20">
        <v>1</v>
      </c>
      <c r="J13" s="12">
        <f t="shared" si="0"/>
        <v>320523.19004524889</v>
      </c>
      <c r="K13" s="12">
        <f t="shared" si="1"/>
        <v>384627.82805429865</v>
      </c>
    </row>
    <row r="14" spans="1:11" x14ac:dyDescent="0.35">
      <c r="B14" s="16">
        <v>20</v>
      </c>
      <c r="C14" s="16">
        <v>50</v>
      </c>
      <c r="D14" s="14">
        <v>8.9999999999999993E-3</v>
      </c>
      <c r="E14" s="9">
        <f t="shared" si="2"/>
        <v>9</v>
      </c>
      <c r="F14" s="9">
        <f t="shared" si="3"/>
        <v>45</v>
      </c>
      <c r="G14" s="12">
        <f t="shared" si="4"/>
        <v>1215714.705882353</v>
      </c>
      <c r="H14" s="20">
        <v>0.3</v>
      </c>
      <c r="I14" s="20">
        <v>1</v>
      </c>
      <c r="J14" s="12">
        <f t="shared" si="0"/>
        <v>723639.70588235301</v>
      </c>
      <c r="K14" s="12">
        <f t="shared" si="1"/>
        <v>217091.9117647059</v>
      </c>
    </row>
    <row r="15" spans="1:11" x14ac:dyDescent="0.35">
      <c r="B15" s="16">
        <v>20</v>
      </c>
      <c r="C15" s="16">
        <v>50</v>
      </c>
      <c r="D15" s="14">
        <v>8.9999999999999993E-3</v>
      </c>
      <c r="E15" s="9">
        <f t="shared" si="2"/>
        <v>9</v>
      </c>
      <c r="F15" s="9">
        <f t="shared" si="3"/>
        <v>45</v>
      </c>
      <c r="G15" s="12">
        <f t="shared" si="4"/>
        <v>1215714.705882353</v>
      </c>
      <c r="H15" s="20">
        <v>0.4</v>
      </c>
      <c r="I15" s="20">
        <v>1</v>
      </c>
      <c r="J15" s="12">
        <f t="shared" si="0"/>
        <v>660714.51406649617</v>
      </c>
      <c r="K15" s="12">
        <f t="shared" si="1"/>
        <v>264285.80562659848</v>
      </c>
    </row>
    <row r="16" spans="1:11" x14ac:dyDescent="0.35">
      <c r="B16" s="16">
        <v>20</v>
      </c>
      <c r="C16" s="16">
        <v>50</v>
      </c>
      <c r="D16" s="14">
        <v>8.9999999999999993E-3</v>
      </c>
      <c r="E16" s="9">
        <f t="shared" si="2"/>
        <v>9</v>
      </c>
      <c r="F16" s="9">
        <f t="shared" si="3"/>
        <v>45</v>
      </c>
      <c r="G16" s="12">
        <f t="shared" si="4"/>
        <v>1215714.705882353</v>
      </c>
      <c r="H16" s="20">
        <v>0.5</v>
      </c>
      <c r="I16" s="20">
        <v>1</v>
      </c>
      <c r="J16" s="12">
        <f t="shared" si="0"/>
        <v>607857.3529411765</v>
      </c>
      <c r="K16" s="12">
        <f t="shared" si="1"/>
        <v>303928.67647058825</v>
      </c>
    </row>
    <row r="17" spans="2:11" x14ac:dyDescent="0.35">
      <c r="B17" s="16">
        <v>20</v>
      </c>
      <c r="C17" s="16">
        <v>50</v>
      </c>
      <c r="D17" s="14">
        <v>8.9999999999999993E-3</v>
      </c>
      <c r="E17" s="9">
        <f t="shared" si="2"/>
        <v>9</v>
      </c>
      <c r="F17" s="9">
        <f t="shared" si="3"/>
        <v>45</v>
      </c>
      <c r="G17" s="12">
        <f t="shared" si="4"/>
        <v>1215714.705882353</v>
      </c>
      <c r="H17" s="20">
        <v>0.6</v>
      </c>
      <c r="I17" s="20">
        <v>1</v>
      </c>
      <c r="J17" s="12">
        <f t="shared" si="0"/>
        <v>562830.8823529412</v>
      </c>
      <c r="K17" s="12">
        <f t="shared" si="1"/>
        <v>337698.5294117647</v>
      </c>
    </row>
    <row r="18" spans="2:11" x14ac:dyDescent="0.35">
      <c r="B18" s="16">
        <v>20</v>
      </c>
      <c r="C18" s="16">
        <v>50</v>
      </c>
      <c r="D18" s="14">
        <v>8.9999999999999993E-3</v>
      </c>
      <c r="E18" s="9">
        <f t="shared" si="2"/>
        <v>9</v>
      </c>
      <c r="F18" s="9">
        <f t="shared" si="3"/>
        <v>45</v>
      </c>
      <c r="G18" s="12">
        <f t="shared" si="4"/>
        <v>1215714.705882353</v>
      </c>
      <c r="H18" s="20">
        <v>0.7</v>
      </c>
      <c r="I18" s="20">
        <v>1</v>
      </c>
      <c r="J18" s="12">
        <f t="shared" si="0"/>
        <v>524014.95943204872</v>
      </c>
      <c r="K18" s="12">
        <f t="shared" si="1"/>
        <v>366810.47160243406</v>
      </c>
    </row>
    <row r="19" spans="2:11" x14ac:dyDescent="0.35">
      <c r="B19" s="16">
        <v>20</v>
      </c>
      <c r="C19" s="16">
        <v>50</v>
      </c>
      <c r="D19" s="14">
        <v>8.9999999999999993E-3</v>
      </c>
      <c r="E19" s="9">
        <f t="shared" si="2"/>
        <v>9</v>
      </c>
      <c r="F19" s="9">
        <f t="shared" si="3"/>
        <v>45</v>
      </c>
      <c r="G19" s="12">
        <f t="shared" si="4"/>
        <v>1215714.705882353</v>
      </c>
      <c r="H19" s="20">
        <v>0.8</v>
      </c>
      <c r="I19" s="20">
        <v>1</v>
      </c>
      <c r="J19" s="12">
        <f t="shared" si="0"/>
        <v>490207.5426944971</v>
      </c>
      <c r="K19" s="12">
        <f t="shared" si="1"/>
        <v>392166.03415559768</v>
      </c>
    </row>
    <row r="20" spans="2:11" x14ac:dyDescent="0.35">
      <c r="B20" s="16">
        <v>20</v>
      </c>
      <c r="C20" s="16">
        <v>50</v>
      </c>
      <c r="D20" s="14">
        <v>8.9999999999999993E-3</v>
      </c>
      <c r="E20" s="9">
        <f t="shared" si="2"/>
        <v>9</v>
      </c>
      <c r="F20" s="9">
        <f t="shared" si="3"/>
        <v>45</v>
      </c>
      <c r="G20" s="12">
        <f t="shared" si="4"/>
        <v>1215714.705882353</v>
      </c>
      <c r="H20" s="20">
        <v>0.9</v>
      </c>
      <c r="I20" s="20">
        <v>1</v>
      </c>
      <c r="J20" s="12">
        <f t="shared" si="0"/>
        <v>460497.99465240643</v>
      </c>
      <c r="K20" s="12">
        <f t="shared" si="1"/>
        <v>414448.19518716581</v>
      </c>
    </row>
    <row r="21" spans="2:11" x14ac:dyDescent="0.35">
      <c r="B21" s="16">
        <v>20</v>
      </c>
      <c r="C21" s="16">
        <v>50</v>
      </c>
      <c r="D21" s="14">
        <v>8.9999999999999993E-3</v>
      </c>
      <c r="E21" s="9">
        <f t="shared" si="2"/>
        <v>9</v>
      </c>
      <c r="F21" s="9">
        <f t="shared" si="3"/>
        <v>45</v>
      </c>
      <c r="G21" s="12">
        <f t="shared" si="4"/>
        <v>1215714.705882353</v>
      </c>
      <c r="H21" s="20">
        <v>1</v>
      </c>
      <c r="I21" s="20">
        <v>1</v>
      </c>
      <c r="J21" s="12">
        <f t="shared" si="0"/>
        <v>434183.82352941181</v>
      </c>
      <c r="K21" s="12">
        <f t="shared" si="1"/>
        <v>434183.82352941181</v>
      </c>
    </row>
    <row r="22" spans="2:11" x14ac:dyDescent="0.35">
      <c r="B22" s="16">
        <v>20</v>
      </c>
      <c r="C22" s="16">
        <v>50</v>
      </c>
      <c r="D22" s="14">
        <v>8.9999999999999993E-3</v>
      </c>
      <c r="E22" s="9">
        <f t="shared" si="2"/>
        <v>9</v>
      </c>
      <c r="F22" s="9">
        <f t="shared" si="3"/>
        <v>45</v>
      </c>
      <c r="G22" s="12">
        <f t="shared" si="4"/>
        <v>1215714.705882353</v>
      </c>
      <c r="H22" s="20">
        <v>1.1000000000000001</v>
      </c>
      <c r="I22" s="20">
        <v>1</v>
      </c>
      <c r="J22" s="12">
        <f t="shared" si="0"/>
        <v>410714.42766295711</v>
      </c>
      <c r="K22" s="12">
        <f t="shared" si="1"/>
        <v>451785.87042925286</v>
      </c>
    </row>
    <row r="23" spans="2:11" x14ac:dyDescent="0.35">
      <c r="B23" s="16">
        <v>20</v>
      </c>
      <c r="C23" s="16">
        <v>50</v>
      </c>
      <c r="D23" s="14">
        <v>8.9999999999999993E-3</v>
      </c>
      <c r="E23" s="9">
        <f t="shared" si="2"/>
        <v>9</v>
      </c>
      <c r="F23" s="9">
        <f t="shared" si="3"/>
        <v>45</v>
      </c>
      <c r="G23" s="12">
        <f t="shared" si="4"/>
        <v>1215714.705882353</v>
      </c>
      <c r="H23" s="20">
        <v>1.2</v>
      </c>
      <c r="I23" s="20">
        <v>1</v>
      </c>
      <c r="J23" s="12">
        <f t="shared" si="0"/>
        <v>389652.14932126697</v>
      </c>
      <c r="K23" s="12">
        <f t="shared" si="1"/>
        <v>467582.57918552036</v>
      </c>
    </row>
    <row r="24" spans="2:11" x14ac:dyDescent="0.35">
      <c r="B24" s="16">
        <v>20</v>
      </c>
      <c r="C24" s="16">
        <v>50</v>
      </c>
      <c r="D24" s="14">
        <v>1.0999999999999999E-2</v>
      </c>
      <c r="E24" s="9">
        <f t="shared" si="2"/>
        <v>11</v>
      </c>
      <c r="F24" s="9">
        <f t="shared" si="3"/>
        <v>45</v>
      </c>
      <c r="G24" s="12">
        <f t="shared" si="4"/>
        <v>1400267.6470588236</v>
      </c>
      <c r="H24" s="20">
        <v>0.3</v>
      </c>
      <c r="I24" s="20">
        <v>1</v>
      </c>
      <c r="J24" s="12">
        <f t="shared" si="0"/>
        <v>833492.64705882361</v>
      </c>
      <c r="K24" s="12">
        <f t="shared" si="1"/>
        <v>250047.79411764708</v>
      </c>
    </row>
    <row r="25" spans="2:11" x14ac:dyDescent="0.35">
      <c r="B25" s="16">
        <v>20</v>
      </c>
      <c r="C25" s="16">
        <v>50</v>
      </c>
      <c r="D25" s="14">
        <v>1.0999999999999999E-2</v>
      </c>
      <c r="E25" s="9">
        <f t="shared" si="2"/>
        <v>11</v>
      </c>
      <c r="F25" s="9">
        <f t="shared" si="3"/>
        <v>45</v>
      </c>
      <c r="G25" s="12">
        <f t="shared" si="4"/>
        <v>1400267.6470588236</v>
      </c>
      <c r="H25" s="20">
        <v>0.4</v>
      </c>
      <c r="I25" s="20">
        <v>1</v>
      </c>
      <c r="J25" s="12">
        <f t="shared" si="0"/>
        <v>761015.02557544759</v>
      </c>
      <c r="K25" s="12">
        <f t="shared" si="1"/>
        <v>304406.01023017906</v>
      </c>
    </row>
    <row r="26" spans="2:11" x14ac:dyDescent="0.35">
      <c r="B26" s="16">
        <v>20</v>
      </c>
      <c r="C26" s="16">
        <v>50</v>
      </c>
      <c r="D26" s="14">
        <v>1.0999999999999999E-2</v>
      </c>
      <c r="E26" s="9">
        <f t="shared" si="2"/>
        <v>11</v>
      </c>
      <c r="F26" s="9">
        <f t="shared" si="3"/>
        <v>45</v>
      </c>
      <c r="G26" s="12">
        <f t="shared" si="4"/>
        <v>1400267.6470588236</v>
      </c>
      <c r="H26" s="20">
        <v>0.5</v>
      </c>
      <c r="I26" s="20">
        <v>1</v>
      </c>
      <c r="J26" s="12">
        <f t="shared" si="0"/>
        <v>700133.82352941181</v>
      </c>
      <c r="K26" s="12">
        <f t="shared" si="1"/>
        <v>350066.9117647059</v>
      </c>
    </row>
    <row r="27" spans="2:11" x14ac:dyDescent="0.35">
      <c r="B27" s="16">
        <v>20</v>
      </c>
      <c r="C27" s="16">
        <v>50</v>
      </c>
      <c r="D27" s="14">
        <v>1.0999999999999999E-2</v>
      </c>
      <c r="E27" s="9">
        <f t="shared" si="2"/>
        <v>11</v>
      </c>
      <c r="F27" s="9">
        <f t="shared" si="3"/>
        <v>45</v>
      </c>
      <c r="G27" s="12">
        <f t="shared" si="4"/>
        <v>1400267.6470588236</v>
      </c>
      <c r="H27" s="20">
        <v>0.6</v>
      </c>
      <c r="I27" s="20">
        <v>1</v>
      </c>
      <c r="J27" s="12">
        <f t="shared" si="0"/>
        <v>648272.0588235294</v>
      </c>
      <c r="K27" s="12">
        <f t="shared" si="1"/>
        <v>388963.23529411765</v>
      </c>
    </row>
    <row r="28" spans="2:11" x14ac:dyDescent="0.35">
      <c r="B28" s="16">
        <v>20</v>
      </c>
      <c r="C28" s="16">
        <v>50</v>
      </c>
      <c r="D28" s="14">
        <v>1.0999999999999999E-2</v>
      </c>
      <c r="E28" s="9">
        <f t="shared" si="2"/>
        <v>11</v>
      </c>
      <c r="F28" s="9">
        <f t="shared" si="3"/>
        <v>45</v>
      </c>
      <c r="G28" s="12">
        <f t="shared" si="4"/>
        <v>1400267.6470588236</v>
      </c>
      <c r="H28" s="20">
        <v>0.7</v>
      </c>
      <c r="I28" s="20">
        <v>1</v>
      </c>
      <c r="J28" s="12">
        <f t="shared" si="0"/>
        <v>603563.64097363094</v>
      </c>
      <c r="K28" s="12">
        <f t="shared" si="1"/>
        <v>422494.54868154164</v>
      </c>
    </row>
    <row r="29" spans="2:11" x14ac:dyDescent="0.35">
      <c r="B29" s="16">
        <v>20</v>
      </c>
      <c r="C29" s="16">
        <v>50</v>
      </c>
      <c r="D29" s="14">
        <v>1.0999999999999999E-2</v>
      </c>
      <c r="E29" s="9">
        <f t="shared" si="2"/>
        <v>11</v>
      </c>
      <c r="F29" s="9">
        <f t="shared" si="3"/>
        <v>45</v>
      </c>
      <c r="G29" s="12">
        <f t="shared" si="4"/>
        <v>1400267.6470588236</v>
      </c>
      <c r="H29" s="20">
        <v>0.8</v>
      </c>
      <c r="I29" s="20">
        <v>1</v>
      </c>
      <c r="J29" s="12">
        <f t="shared" si="0"/>
        <v>564624.05123339652</v>
      </c>
      <c r="K29" s="12">
        <f t="shared" si="1"/>
        <v>451699.24098671722</v>
      </c>
    </row>
    <row r="30" spans="2:11" x14ac:dyDescent="0.35">
      <c r="B30" s="16">
        <v>20</v>
      </c>
      <c r="C30" s="16">
        <v>50</v>
      </c>
      <c r="D30" s="14">
        <v>1.0999999999999999E-2</v>
      </c>
      <c r="E30" s="9">
        <f t="shared" si="2"/>
        <v>11</v>
      </c>
      <c r="F30" s="9">
        <f t="shared" si="3"/>
        <v>45</v>
      </c>
      <c r="G30" s="12">
        <f t="shared" si="4"/>
        <v>1400267.6470588236</v>
      </c>
      <c r="H30" s="20">
        <v>0.9</v>
      </c>
      <c r="I30" s="20">
        <v>1</v>
      </c>
      <c r="J30" s="12">
        <f t="shared" si="0"/>
        <v>530404.4117647059</v>
      </c>
      <c r="K30" s="12">
        <f t="shared" si="1"/>
        <v>477363.9705882353</v>
      </c>
    </row>
    <row r="31" spans="2:11" x14ac:dyDescent="0.35">
      <c r="B31" s="16">
        <v>20</v>
      </c>
      <c r="C31" s="16">
        <v>50</v>
      </c>
      <c r="D31" s="14">
        <v>1.0999999999999999E-2</v>
      </c>
      <c r="E31" s="9">
        <f t="shared" si="2"/>
        <v>11</v>
      </c>
      <c r="F31" s="9">
        <f t="shared" si="3"/>
        <v>45</v>
      </c>
      <c r="G31" s="12">
        <f t="shared" si="4"/>
        <v>1400267.6470588236</v>
      </c>
      <c r="H31" s="20">
        <v>1</v>
      </c>
      <c r="I31" s="20">
        <v>1</v>
      </c>
      <c r="J31" s="12">
        <f t="shared" si="0"/>
        <v>500095.58823529416</v>
      </c>
      <c r="K31" s="12">
        <f t="shared" si="1"/>
        <v>500095.58823529416</v>
      </c>
    </row>
    <row r="32" spans="2:11" x14ac:dyDescent="0.35">
      <c r="B32" s="16">
        <v>20</v>
      </c>
      <c r="C32" s="16">
        <v>50</v>
      </c>
      <c r="D32" s="14">
        <v>1.0999999999999999E-2</v>
      </c>
      <c r="E32" s="9">
        <f t="shared" si="2"/>
        <v>11</v>
      </c>
      <c r="F32" s="9">
        <f t="shared" si="3"/>
        <v>45</v>
      </c>
      <c r="G32" s="12">
        <f t="shared" si="4"/>
        <v>1400267.6470588236</v>
      </c>
      <c r="H32" s="20">
        <v>1.1000000000000001</v>
      </c>
      <c r="I32" s="20">
        <v>1</v>
      </c>
      <c r="J32" s="12">
        <f t="shared" si="0"/>
        <v>473063.39427662961</v>
      </c>
      <c r="K32" s="12">
        <f t="shared" si="1"/>
        <v>520369.73370429262</v>
      </c>
    </row>
    <row r="33" spans="2:11" x14ac:dyDescent="0.35">
      <c r="B33" s="16">
        <v>20</v>
      </c>
      <c r="C33" s="16">
        <v>50</v>
      </c>
      <c r="D33" s="14">
        <v>1.0999999999999999E-2</v>
      </c>
      <c r="E33" s="9">
        <f t="shared" si="2"/>
        <v>11</v>
      </c>
      <c r="F33" s="9">
        <f t="shared" si="3"/>
        <v>45</v>
      </c>
      <c r="G33" s="12">
        <f t="shared" si="4"/>
        <v>1400267.6470588236</v>
      </c>
      <c r="H33" s="20">
        <v>1.2</v>
      </c>
      <c r="I33" s="20">
        <v>1</v>
      </c>
      <c r="J33" s="12">
        <f t="shared" si="0"/>
        <v>448803.73303167423</v>
      </c>
      <c r="K33" s="12">
        <f t="shared" si="1"/>
        <v>538564.4796380091</v>
      </c>
    </row>
    <row r="34" spans="2:11" x14ac:dyDescent="0.35">
      <c r="B34" s="16">
        <v>20</v>
      </c>
      <c r="C34" s="16">
        <v>50</v>
      </c>
      <c r="D34" s="14">
        <v>1.2999999999999999E-2</v>
      </c>
      <c r="E34" s="9">
        <f t="shared" si="2"/>
        <v>13</v>
      </c>
      <c r="F34" s="9">
        <f t="shared" si="3"/>
        <v>45</v>
      </c>
      <c r="G34" s="12">
        <f t="shared" si="4"/>
        <v>1553691.1764705884</v>
      </c>
      <c r="H34" s="20">
        <v>0.3</v>
      </c>
      <c r="I34" s="20">
        <v>1</v>
      </c>
      <c r="J34" s="12">
        <f t="shared" si="0"/>
        <v>924816.17647058843</v>
      </c>
      <c r="K34" s="12">
        <f t="shared" si="1"/>
        <v>277444.8529411765</v>
      </c>
    </row>
    <row r="35" spans="2:11" x14ac:dyDescent="0.35">
      <c r="B35" s="16">
        <v>20</v>
      </c>
      <c r="C35" s="16">
        <v>50</v>
      </c>
      <c r="D35" s="14">
        <v>1.2999999999999999E-2</v>
      </c>
      <c r="E35" s="9">
        <f t="shared" si="2"/>
        <v>13</v>
      </c>
      <c r="F35" s="9">
        <f t="shared" si="3"/>
        <v>45</v>
      </c>
      <c r="G35" s="12">
        <f t="shared" si="4"/>
        <v>1553691.1764705884</v>
      </c>
      <c r="H35" s="20">
        <v>0.4</v>
      </c>
      <c r="I35" s="20">
        <v>1</v>
      </c>
      <c r="J35" s="12">
        <f t="shared" si="0"/>
        <v>844397.3785166241</v>
      </c>
      <c r="K35" s="12">
        <f t="shared" si="1"/>
        <v>337758.95140664966</v>
      </c>
    </row>
    <row r="36" spans="2:11" x14ac:dyDescent="0.35">
      <c r="B36" s="16">
        <v>20</v>
      </c>
      <c r="C36" s="16">
        <v>50</v>
      </c>
      <c r="D36" s="14">
        <v>1.2999999999999999E-2</v>
      </c>
      <c r="E36" s="9">
        <f t="shared" si="2"/>
        <v>13</v>
      </c>
      <c r="F36" s="9">
        <f t="shared" si="3"/>
        <v>45</v>
      </c>
      <c r="G36" s="12">
        <f t="shared" si="4"/>
        <v>1553691.1764705884</v>
      </c>
      <c r="H36" s="20">
        <v>0.5</v>
      </c>
      <c r="I36" s="20">
        <v>1</v>
      </c>
      <c r="J36" s="12">
        <f t="shared" si="0"/>
        <v>776845.58823529421</v>
      </c>
      <c r="K36" s="12">
        <f t="shared" si="1"/>
        <v>388422.79411764711</v>
      </c>
    </row>
    <row r="37" spans="2:11" x14ac:dyDescent="0.35">
      <c r="B37" s="16">
        <v>20</v>
      </c>
      <c r="C37" s="16">
        <v>50</v>
      </c>
      <c r="D37" s="14">
        <v>1.2999999999999999E-2</v>
      </c>
      <c r="E37" s="9">
        <f t="shared" si="2"/>
        <v>13</v>
      </c>
      <c r="F37" s="9">
        <f t="shared" si="3"/>
        <v>45</v>
      </c>
      <c r="G37" s="12">
        <f t="shared" si="4"/>
        <v>1553691.1764705884</v>
      </c>
      <c r="H37" s="20">
        <v>0.6</v>
      </c>
      <c r="I37" s="20">
        <v>1</v>
      </c>
      <c r="J37" s="12">
        <f t="shared" si="0"/>
        <v>719301.4705882353</v>
      </c>
      <c r="K37" s="12">
        <f t="shared" si="1"/>
        <v>431580.88235294115</v>
      </c>
    </row>
    <row r="38" spans="2:11" x14ac:dyDescent="0.35">
      <c r="B38" s="16">
        <v>20</v>
      </c>
      <c r="C38" s="16">
        <v>50</v>
      </c>
      <c r="D38" s="14">
        <v>1.2999999999999999E-2</v>
      </c>
      <c r="E38" s="9">
        <f t="shared" si="2"/>
        <v>13</v>
      </c>
      <c r="F38" s="9">
        <f t="shared" si="3"/>
        <v>45</v>
      </c>
      <c r="G38" s="12">
        <f t="shared" si="4"/>
        <v>1553691.1764705884</v>
      </c>
      <c r="H38" s="20">
        <v>0.7</v>
      </c>
      <c r="I38" s="20">
        <v>1</v>
      </c>
      <c r="J38" s="12">
        <f t="shared" si="0"/>
        <v>669694.47261663293</v>
      </c>
      <c r="K38" s="12">
        <f t="shared" si="1"/>
        <v>468786.13083164301</v>
      </c>
    </row>
    <row r="39" spans="2:11" x14ac:dyDescent="0.35">
      <c r="B39" s="16">
        <v>20</v>
      </c>
      <c r="C39" s="16">
        <v>50</v>
      </c>
      <c r="D39" s="14">
        <v>1.2999999999999999E-2</v>
      </c>
      <c r="E39" s="9">
        <f t="shared" si="2"/>
        <v>13</v>
      </c>
      <c r="F39" s="9">
        <f t="shared" si="3"/>
        <v>45</v>
      </c>
      <c r="G39" s="12">
        <f t="shared" si="4"/>
        <v>1553691.1764705884</v>
      </c>
      <c r="H39" s="20">
        <v>0.8</v>
      </c>
      <c r="I39" s="20">
        <v>1</v>
      </c>
      <c r="J39" s="12">
        <f t="shared" si="0"/>
        <v>626488.37760910811</v>
      </c>
      <c r="K39" s="12">
        <f t="shared" si="1"/>
        <v>501190.70208728651</v>
      </c>
    </row>
    <row r="40" spans="2:11" x14ac:dyDescent="0.35">
      <c r="B40" s="16">
        <v>20</v>
      </c>
      <c r="C40" s="16">
        <v>50</v>
      </c>
      <c r="D40" s="14">
        <v>1.2999999999999999E-2</v>
      </c>
      <c r="E40" s="9">
        <f t="shared" si="2"/>
        <v>13</v>
      </c>
      <c r="F40" s="9">
        <f t="shared" si="3"/>
        <v>45</v>
      </c>
      <c r="G40" s="12">
        <f t="shared" si="4"/>
        <v>1553691.1764705884</v>
      </c>
      <c r="H40" s="20">
        <v>0.9</v>
      </c>
      <c r="I40" s="20">
        <v>1</v>
      </c>
      <c r="J40" s="12">
        <f t="shared" si="0"/>
        <v>588519.38502673805</v>
      </c>
      <c r="K40" s="12">
        <f t="shared" si="1"/>
        <v>529667.44652406429</v>
      </c>
    </row>
    <row r="41" spans="2:11" x14ac:dyDescent="0.35">
      <c r="B41" s="16">
        <v>20</v>
      </c>
      <c r="C41" s="16">
        <v>50</v>
      </c>
      <c r="D41" s="14">
        <v>1.2999999999999999E-2</v>
      </c>
      <c r="E41" s="9">
        <f t="shared" si="2"/>
        <v>13</v>
      </c>
      <c r="F41" s="9">
        <f t="shared" si="3"/>
        <v>45</v>
      </c>
      <c r="G41" s="12">
        <f t="shared" si="4"/>
        <v>1553691.1764705884</v>
      </c>
      <c r="H41" s="20">
        <v>1</v>
      </c>
      <c r="I41" s="20">
        <v>1</v>
      </c>
      <c r="J41" s="12">
        <f t="shared" si="0"/>
        <v>554889.70588235301</v>
      </c>
      <c r="K41" s="12">
        <f t="shared" si="1"/>
        <v>554889.70588235301</v>
      </c>
    </row>
    <row r="42" spans="2:11" x14ac:dyDescent="0.35">
      <c r="B42" s="16">
        <v>20</v>
      </c>
      <c r="C42" s="16">
        <v>50</v>
      </c>
      <c r="D42" s="14">
        <v>1.2999999999999999E-2</v>
      </c>
      <c r="E42" s="9">
        <f t="shared" si="2"/>
        <v>13</v>
      </c>
      <c r="F42" s="9">
        <f t="shared" si="3"/>
        <v>45</v>
      </c>
      <c r="G42" s="12">
        <f t="shared" si="4"/>
        <v>1553691.1764705884</v>
      </c>
      <c r="H42" s="20">
        <v>1.1000000000000001</v>
      </c>
      <c r="I42" s="20">
        <v>1</v>
      </c>
      <c r="J42" s="12">
        <f t="shared" si="0"/>
        <v>524895.66772655013</v>
      </c>
      <c r="K42" s="12">
        <f t="shared" si="1"/>
        <v>577385.23449920525</v>
      </c>
    </row>
    <row r="43" spans="2:11" x14ac:dyDescent="0.35">
      <c r="B43" s="16">
        <v>20</v>
      </c>
      <c r="C43" s="16">
        <v>50</v>
      </c>
      <c r="D43" s="14">
        <v>1.2999999999999999E-2</v>
      </c>
      <c r="E43" s="9">
        <f t="shared" si="2"/>
        <v>13</v>
      </c>
      <c r="F43" s="9">
        <f t="shared" si="3"/>
        <v>45</v>
      </c>
      <c r="G43" s="12">
        <f t="shared" si="4"/>
        <v>1553691.1764705884</v>
      </c>
      <c r="H43" s="20">
        <v>1.2</v>
      </c>
      <c r="I43" s="20">
        <v>1</v>
      </c>
      <c r="J43" s="12">
        <f t="shared" si="0"/>
        <v>497977.94117647066</v>
      </c>
      <c r="K43" s="12">
        <f t="shared" si="1"/>
        <v>597573.52941176482</v>
      </c>
    </row>
    <row r="44" spans="2:11" x14ac:dyDescent="0.35">
      <c r="B44" s="19">
        <v>20</v>
      </c>
      <c r="C44" s="19">
        <v>60</v>
      </c>
      <c r="D44" s="14">
        <v>7.0000000000000001E-3</v>
      </c>
      <c r="E44" s="9">
        <f t="shared" ref="E44:E83" si="5">B44*C44*D44</f>
        <v>8.4</v>
      </c>
      <c r="F44" s="9">
        <f t="shared" ref="F44:F83" si="6">0.9*C44</f>
        <v>54</v>
      </c>
      <c r="G44" s="12">
        <f t="shared" ref="G44:G83" si="7">0.9*E44*$B$2*F44*(1-(E44*$B$2)/(0.85*$B$1*B44*F44))</f>
        <v>1440046.5882352944</v>
      </c>
      <c r="H44" s="20">
        <v>0.3</v>
      </c>
      <c r="I44" s="20">
        <v>1</v>
      </c>
      <c r="J44" s="12">
        <f t="shared" si="0"/>
        <v>857170.58823529433</v>
      </c>
      <c r="K44" s="12">
        <f t="shared" si="1"/>
        <v>257151.17647058828</v>
      </c>
    </row>
    <row r="45" spans="2:11" x14ac:dyDescent="0.35">
      <c r="B45" s="19">
        <v>20</v>
      </c>
      <c r="C45" s="19">
        <v>60</v>
      </c>
      <c r="D45" s="14">
        <v>7.0000000000000001E-3</v>
      </c>
      <c r="E45" s="9">
        <f t="shared" si="5"/>
        <v>8.4</v>
      </c>
      <c r="F45" s="9">
        <f t="shared" si="6"/>
        <v>54</v>
      </c>
      <c r="G45" s="12">
        <f t="shared" si="7"/>
        <v>1440046.5882352944</v>
      </c>
      <c r="H45" s="20">
        <v>0.4</v>
      </c>
      <c r="I45" s="20">
        <v>1</v>
      </c>
      <c r="J45" s="12">
        <f t="shared" si="0"/>
        <v>782634.01534526865</v>
      </c>
      <c r="K45" s="12">
        <f t="shared" si="1"/>
        <v>313053.60613810748</v>
      </c>
    </row>
    <row r="46" spans="2:11" x14ac:dyDescent="0.35">
      <c r="B46" s="19">
        <v>20</v>
      </c>
      <c r="C46" s="19">
        <v>60</v>
      </c>
      <c r="D46" s="14">
        <v>7.0000000000000001E-3</v>
      </c>
      <c r="E46" s="9">
        <f t="shared" si="5"/>
        <v>8.4</v>
      </c>
      <c r="F46" s="9">
        <f t="shared" si="6"/>
        <v>54</v>
      </c>
      <c r="G46" s="12">
        <f t="shared" si="7"/>
        <v>1440046.5882352944</v>
      </c>
      <c r="H46" s="20">
        <v>0.5</v>
      </c>
      <c r="I46" s="20">
        <v>1</v>
      </c>
      <c r="J46" s="12">
        <f t="shared" si="0"/>
        <v>720023.29411764722</v>
      </c>
      <c r="K46" s="12">
        <f t="shared" si="1"/>
        <v>360011.64705882361</v>
      </c>
    </row>
    <row r="47" spans="2:11" x14ac:dyDescent="0.35">
      <c r="B47" s="19">
        <v>20</v>
      </c>
      <c r="C47" s="19">
        <v>60</v>
      </c>
      <c r="D47" s="14">
        <v>7.0000000000000001E-3</v>
      </c>
      <c r="E47" s="9">
        <f t="shared" si="5"/>
        <v>8.4</v>
      </c>
      <c r="F47" s="9">
        <f t="shared" si="6"/>
        <v>54</v>
      </c>
      <c r="G47" s="12">
        <f t="shared" si="7"/>
        <v>1440046.5882352944</v>
      </c>
      <c r="H47" s="20">
        <v>0.6</v>
      </c>
      <c r="I47" s="20">
        <v>1</v>
      </c>
      <c r="J47" s="12">
        <f t="shared" si="0"/>
        <v>666688.23529411771</v>
      </c>
      <c r="K47" s="12">
        <f t="shared" si="1"/>
        <v>400012.9411764706</v>
      </c>
    </row>
    <row r="48" spans="2:11" x14ac:dyDescent="0.35">
      <c r="B48" s="19">
        <v>20</v>
      </c>
      <c r="C48" s="19">
        <v>60</v>
      </c>
      <c r="D48" s="14">
        <v>7.0000000000000001E-3</v>
      </c>
      <c r="E48" s="9">
        <f t="shared" si="5"/>
        <v>8.4</v>
      </c>
      <c r="F48" s="9">
        <f t="shared" si="6"/>
        <v>54</v>
      </c>
      <c r="G48" s="12">
        <f t="shared" si="7"/>
        <v>1440046.5882352944</v>
      </c>
      <c r="H48" s="20">
        <v>0.7</v>
      </c>
      <c r="I48" s="20">
        <v>1</v>
      </c>
      <c r="J48" s="12">
        <f t="shared" si="0"/>
        <v>620709.73630831658</v>
      </c>
      <c r="K48" s="12">
        <f t="shared" si="1"/>
        <v>434496.81541582156</v>
      </c>
    </row>
    <row r="49" spans="2:11" x14ac:dyDescent="0.35">
      <c r="B49" s="19">
        <v>20</v>
      </c>
      <c r="C49" s="19">
        <v>60</v>
      </c>
      <c r="D49" s="14">
        <v>7.0000000000000001E-3</v>
      </c>
      <c r="E49" s="9">
        <f t="shared" si="5"/>
        <v>8.4</v>
      </c>
      <c r="F49" s="9">
        <f t="shared" si="6"/>
        <v>54</v>
      </c>
      <c r="G49" s="12">
        <f t="shared" si="7"/>
        <v>1440046.5882352944</v>
      </c>
      <c r="H49" s="20">
        <v>0.8</v>
      </c>
      <c r="I49" s="20">
        <v>1</v>
      </c>
      <c r="J49" s="12">
        <f t="shared" si="0"/>
        <v>580663.94686907029</v>
      </c>
      <c r="K49" s="12">
        <f t="shared" si="1"/>
        <v>464531.15749525628</v>
      </c>
    </row>
    <row r="50" spans="2:11" x14ac:dyDescent="0.35">
      <c r="B50" s="19">
        <v>20</v>
      </c>
      <c r="C50" s="19">
        <v>60</v>
      </c>
      <c r="D50" s="14">
        <v>7.0000000000000001E-3</v>
      </c>
      <c r="E50" s="9">
        <f t="shared" si="5"/>
        <v>8.4</v>
      </c>
      <c r="F50" s="9">
        <f t="shared" si="6"/>
        <v>54</v>
      </c>
      <c r="G50" s="12">
        <f t="shared" si="7"/>
        <v>1440046.5882352944</v>
      </c>
      <c r="H50" s="20">
        <v>0.9</v>
      </c>
      <c r="I50" s="20">
        <v>1</v>
      </c>
      <c r="J50" s="12">
        <f t="shared" si="0"/>
        <v>545472.19251336914</v>
      </c>
      <c r="K50" s="12">
        <f t="shared" si="1"/>
        <v>490924.97326203226</v>
      </c>
    </row>
    <row r="51" spans="2:11" x14ac:dyDescent="0.35">
      <c r="B51" s="19">
        <v>20</v>
      </c>
      <c r="C51" s="19">
        <v>60</v>
      </c>
      <c r="D51" s="14">
        <v>7.0000000000000001E-3</v>
      </c>
      <c r="E51" s="9">
        <f t="shared" si="5"/>
        <v>8.4</v>
      </c>
      <c r="F51" s="9">
        <f t="shared" si="6"/>
        <v>54</v>
      </c>
      <c r="G51" s="12">
        <f t="shared" si="7"/>
        <v>1440046.5882352944</v>
      </c>
      <c r="H51" s="20">
        <v>1</v>
      </c>
      <c r="I51" s="20">
        <v>1</v>
      </c>
      <c r="J51" s="12">
        <f t="shared" si="0"/>
        <v>514302.35294117662</v>
      </c>
      <c r="K51" s="12">
        <f t="shared" si="1"/>
        <v>514302.35294117662</v>
      </c>
    </row>
    <row r="52" spans="2:11" x14ac:dyDescent="0.35">
      <c r="B52" s="19">
        <v>20</v>
      </c>
      <c r="C52" s="19">
        <v>60</v>
      </c>
      <c r="D52" s="14">
        <v>7.0000000000000001E-3</v>
      </c>
      <c r="E52" s="9">
        <f t="shared" si="5"/>
        <v>8.4</v>
      </c>
      <c r="F52" s="9">
        <f t="shared" si="6"/>
        <v>54</v>
      </c>
      <c r="G52" s="12">
        <f t="shared" si="7"/>
        <v>1440046.5882352944</v>
      </c>
      <c r="H52" s="20">
        <v>1.1000000000000001</v>
      </c>
      <c r="I52" s="20">
        <v>1</v>
      </c>
      <c r="J52" s="12">
        <f t="shared" si="0"/>
        <v>486502.22575516708</v>
      </c>
      <c r="K52" s="12">
        <f t="shared" si="1"/>
        <v>535152.44833068387</v>
      </c>
    </row>
    <row r="53" spans="2:11" x14ac:dyDescent="0.35">
      <c r="B53" s="19">
        <v>20</v>
      </c>
      <c r="C53" s="19">
        <v>60</v>
      </c>
      <c r="D53" s="14">
        <v>7.0000000000000001E-3</v>
      </c>
      <c r="E53" s="9">
        <f t="shared" si="5"/>
        <v>8.4</v>
      </c>
      <c r="F53" s="9">
        <f t="shared" si="6"/>
        <v>54</v>
      </c>
      <c r="G53" s="12">
        <f t="shared" si="7"/>
        <v>1440046.5882352944</v>
      </c>
      <c r="H53" s="20">
        <v>1.2</v>
      </c>
      <c r="I53" s="20">
        <v>1</v>
      </c>
      <c r="J53" s="12">
        <f t="shared" si="0"/>
        <v>461553.39366515848</v>
      </c>
      <c r="K53" s="12">
        <f t="shared" si="1"/>
        <v>553864.07239819015</v>
      </c>
    </row>
    <row r="54" spans="2:11" x14ac:dyDescent="0.35">
      <c r="B54" s="19">
        <v>20</v>
      </c>
      <c r="C54" s="19">
        <v>60</v>
      </c>
      <c r="D54" s="14">
        <v>8.9999999999999993E-3</v>
      </c>
      <c r="E54" s="9">
        <f t="shared" si="5"/>
        <v>10.799999999999999</v>
      </c>
      <c r="F54" s="9">
        <f t="shared" si="6"/>
        <v>54</v>
      </c>
      <c r="G54" s="12">
        <f t="shared" si="7"/>
        <v>1750629.176470588</v>
      </c>
      <c r="H54" s="20">
        <v>0.3</v>
      </c>
      <c r="I54" s="20">
        <v>1</v>
      </c>
      <c r="J54" s="12">
        <f t="shared" si="0"/>
        <v>1042041.1764705881</v>
      </c>
      <c r="K54" s="12">
        <f t="shared" si="1"/>
        <v>312612.35294117639</v>
      </c>
    </row>
    <row r="55" spans="2:11" x14ac:dyDescent="0.35">
      <c r="B55" s="19">
        <v>20</v>
      </c>
      <c r="C55" s="19">
        <v>60</v>
      </c>
      <c r="D55" s="14">
        <v>8.9999999999999993E-3</v>
      </c>
      <c r="E55" s="9">
        <f t="shared" si="5"/>
        <v>10.799999999999999</v>
      </c>
      <c r="F55" s="9">
        <f t="shared" si="6"/>
        <v>54</v>
      </c>
      <c r="G55" s="12">
        <f t="shared" si="7"/>
        <v>1750629.176470588</v>
      </c>
      <c r="H55" s="20">
        <v>0.4</v>
      </c>
      <c r="I55" s="20">
        <v>1</v>
      </c>
      <c r="J55" s="12">
        <f t="shared" si="0"/>
        <v>951428.90025575424</v>
      </c>
      <c r="K55" s="12">
        <f t="shared" si="1"/>
        <v>380571.56010230171</v>
      </c>
    </row>
    <row r="56" spans="2:11" x14ac:dyDescent="0.35">
      <c r="B56" s="19">
        <v>20</v>
      </c>
      <c r="C56" s="19">
        <v>60</v>
      </c>
      <c r="D56" s="14">
        <v>8.9999999999999993E-3</v>
      </c>
      <c r="E56" s="9">
        <f t="shared" si="5"/>
        <v>10.799999999999999</v>
      </c>
      <c r="F56" s="9">
        <f t="shared" si="6"/>
        <v>54</v>
      </c>
      <c r="G56" s="12">
        <f t="shared" si="7"/>
        <v>1750629.176470588</v>
      </c>
      <c r="H56" s="20">
        <v>0.5</v>
      </c>
      <c r="I56" s="20">
        <v>1</v>
      </c>
      <c r="J56" s="12">
        <f t="shared" si="0"/>
        <v>875314.58823529398</v>
      </c>
      <c r="K56" s="12">
        <f t="shared" si="1"/>
        <v>437657.29411764699</v>
      </c>
    </row>
    <row r="57" spans="2:11" x14ac:dyDescent="0.35">
      <c r="B57" s="19">
        <v>20</v>
      </c>
      <c r="C57" s="19">
        <v>60</v>
      </c>
      <c r="D57" s="14">
        <v>8.9999999999999993E-3</v>
      </c>
      <c r="E57" s="9">
        <f t="shared" si="5"/>
        <v>10.799999999999999</v>
      </c>
      <c r="F57" s="9">
        <f t="shared" si="6"/>
        <v>54</v>
      </c>
      <c r="G57" s="12">
        <f t="shared" si="7"/>
        <v>1750629.176470588</v>
      </c>
      <c r="H57" s="20">
        <v>0.6</v>
      </c>
      <c r="I57" s="20">
        <v>1</v>
      </c>
      <c r="J57" s="12">
        <f t="shared" si="0"/>
        <v>810476.47058823507</v>
      </c>
      <c r="K57" s="12">
        <f t="shared" si="1"/>
        <v>486285.88235294103</v>
      </c>
    </row>
    <row r="58" spans="2:11" x14ac:dyDescent="0.35">
      <c r="B58" s="19">
        <v>20</v>
      </c>
      <c r="C58" s="19">
        <v>60</v>
      </c>
      <c r="D58" s="14">
        <v>8.9999999999999993E-3</v>
      </c>
      <c r="E58" s="9">
        <f t="shared" si="5"/>
        <v>10.799999999999999</v>
      </c>
      <c r="F58" s="9">
        <f t="shared" si="6"/>
        <v>54</v>
      </c>
      <c r="G58" s="12">
        <f t="shared" si="7"/>
        <v>1750629.176470588</v>
      </c>
      <c r="H58" s="20">
        <v>0.7</v>
      </c>
      <c r="I58" s="20">
        <v>1</v>
      </c>
      <c r="J58" s="12">
        <f t="shared" si="0"/>
        <v>754581.54158215004</v>
      </c>
      <c r="K58" s="12">
        <f t="shared" si="1"/>
        <v>528207.07910750504</v>
      </c>
    </row>
    <row r="59" spans="2:11" x14ac:dyDescent="0.35">
      <c r="B59" s="19">
        <v>20</v>
      </c>
      <c r="C59" s="19">
        <v>60</v>
      </c>
      <c r="D59" s="14">
        <v>8.9999999999999993E-3</v>
      </c>
      <c r="E59" s="9">
        <f t="shared" si="5"/>
        <v>10.799999999999999</v>
      </c>
      <c r="F59" s="9">
        <f t="shared" si="6"/>
        <v>54</v>
      </c>
      <c r="G59" s="12">
        <f t="shared" si="7"/>
        <v>1750629.176470588</v>
      </c>
      <c r="H59" s="20">
        <v>0.8</v>
      </c>
      <c r="I59" s="20">
        <v>1</v>
      </c>
      <c r="J59" s="12">
        <f t="shared" si="0"/>
        <v>705898.86148007563</v>
      </c>
      <c r="K59" s="12">
        <f t="shared" si="1"/>
        <v>564719.08918406058</v>
      </c>
    </row>
    <row r="60" spans="2:11" x14ac:dyDescent="0.35">
      <c r="B60" s="19">
        <v>20</v>
      </c>
      <c r="C60" s="19">
        <v>60</v>
      </c>
      <c r="D60" s="14">
        <v>8.9999999999999993E-3</v>
      </c>
      <c r="E60" s="9">
        <f t="shared" si="5"/>
        <v>10.799999999999999</v>
      </c>
      <c r="F60" s="9">
        <f t="shared" si="6"/>
        <v>54</v>
      </c>
      <c r="G60" s="12">
        <f t="shared" si="7"/>
        <v>1750629.176470588</v>
      </c>
      <c r="H60" s="20">
        <v>0.9</v>
      </c>
      <c r="I60" s="20">
        <v>1</v>
      </c>
      <c r="J60" s="12">
        <f t="shared" si="0"/>
        <v>663117.11229946511</v>
      </c>
      <c r="K60" s="12">
        <f t="shared" si="1"/>
        <v>596805.40106951864</v>
      </c>
    </row>
    <row r="61" spans="2:11" x14ac:dyDescent="0.35">
      <c r="B61" s="19">
        <v>20</v>
      </c>
      <c r="C61" s="19">
        <v>60</v>
      </c>
      <c r="D61" s="14">
        <v>8.9999999999999993E-3</v>
      </c>
      <c r="E61" s="9">
        <f t="shared" si="5"/>
        <v>10.799999999999999</v>
      </c>
      <c r="F61" s="9">
        <f t="shared" si="6"/>
        <v>54</v>
      </c>
      <c r="G61" s="12">
        <f t="shared" si="7"/>
        <v>1750629.176470588</v>
      </c>
      <c r="H61" s="20">
        <v>1</v>
      </c>
      <c r="I61" s="20">
        <v>1</v>
      </c>
      <c r="J61" s="12">
        <f t="shared" si="0"/>
        <v>625224.70588235289</v>
      </c>
      <c r="K61" s="12">
        <f t="shared" si="1"/>
        <v>625224.70588235289</v>
      </c>
    </row>
    <row r="62" spans="2:11" x14ac:dyDescent="0.35">
      <c r="B62" s="19">
        <v>20</v>
      </c>
      <c r="C62" s="19">
        <v>60</v>
      </c>
      <c r="D62" s="14">
        <v>8.9999999999999993E-3</v>
      </c>
      <c r="E62" s="9">
        <f t="shared" si="5"/>
        <v>10.799999999999999</v>
      </c>
      <c r="F62" s="9">
        <f t="shared" si="6"/>
        <v>54</v>
      </c>
      <c r="G62" s="12">
        <f t="shared" si="7"/>
        <v>1750629.176470588</v>
      </c>
      <c r="H62" s="20">
        <v>1.1000000000000001</v>
      </c>
      <c r="I62" s="20">
        <v>1</v>
      </c>
      <c r="J62" s="12">
        <f t="shared" si="0"/>
        <v>591428.77583465807</v>
      </c>
      <c r="K62" s="12">
        <f t="shared" si="1"/>
        <v>650571.65341812395</v>
      </c>
    </row>
    <row r="63" spans="2:11" x14ac:dyDescent="0.35">
      <c r="B63" s="19">
        <v>20</v>
      </c>
      <c r="C63" s="19">
        <v>60</v>
      </c>
      <c r="D63" s="14">
        <v>8.9999999999999993E-3</v>
      </c>
      <c r="E63" s="9">
        <f t="shared" si="5"/>
        <v>10.799999999999999</v>
      </c>
      <c r="F63" s="9">
        <f t="shared" si="6"/>
        <v>54</v>
      </c>
      <c r="G63" s="12">
        <f t="shared" si="7"/>
        <v>1750629.176470588</v>
      </c>
      <c r="H63" s="20">
        <v>1.2</v>
      </c>
      <c r="I63" s="20">
        <v>1</v>
      </c>
      <c r="J63" s="12">
        <f t="shared" si="0"/>
        <v>561099.09502262436</v>
      </c>
      <c r="K63" s="12">
        <f t="shared" si="1"/>
        <v>673318.91402714921</v>
      </c>
    </row>
    <row r="64" spans="2:11" x14ac:dyDescent="0.35">
      <c r="B64" s="19">
        <v>20</v>
      </c>
      <c r="C64" s="19">
        <v>60</v>
      </c>
      <c r="D64" s="14">
        <v>1.0999999999999999E-2</v>
      </c>
      <c r="E64" s="9">
        <f t="shared" si="5"/>
        <v>13.2</v>
      </c>
      <c r="F64" s="9">
        <f t="shared" si="6"/>
        <v>54</v>
      </c>
      <c r="G64" s="12">
        <f t="shared" si="7"/>
        <v>2016385.4117647056</v>
      </c>
      <c r="H64" s="20">
        <v>0.3</v>
      </c>
      <c r="I64" s="20">
        <v>1</v>
      </c>
      <c r="J64" s="12">
        <f t="shared" si="0"/>
        <v>1200229.4117647058</v>
      </c>
      <c r="K64" s="12">
        <f t="shared" si="1"/>
        <v>360068.82352941175</v>
      </c>
    </row>
    <row r="65" spans="2:11" x14ac:dyDescent="0.35">
      <c r="B65" s="19">
        <v>20</v>
      </c>
      <c r="C65" s="19">
        <v>60</v>
      </c>
      <c r="D65" s="14">
        <v>1.0999999999999999E-2</v>
      </c>
      <c r="E65" s="9">
        <f t="shared" si="5"/>
        <v>13.2</v>
      </c>
      <c r="F65" s="9">
        <f t="shared" si="6"/>
        <v>54</v>
      </c>
      <c r="G65" s="12">
        <f t="shared" si="7"/>
        <v>2016385.4117647056</v>
      </c>
      <c r="H65" s="20">
        <v>0.4</v>
      </c>
      <c r="I65" s="20">
        <v>1</v>
      </c>
      <c r="J65" s="12">
        <f t="shared" si="0"/>
        <v>1095861.6368286442</v>
      </c>
      <c r="K65" s="12">
        <f t="shared" si="1"/>
        <v>438344.6547314577</v>
      </c>
    </row>
    <row r="66" spans="2:11" x14ac:dyDescent="0.35">
      <c r="B66" s="19">
        <v>20</v>
      </c>
      <c r="C66" s="19">
        <v>60</v>
      </c>
      <c r="D66" s="14">
        <v>1.0999999999999999E-2</v>
      </c>
      <c r="E66" s="9">
        <f t="shared" si="5"/>
        <v>13.2</v>
      </c>
      <c r="F66" s="9">
        <f t="shared" si="6"/>
        <v>54</v>
      </c>
      <c r="G66" s="12">
        <f t="shared" si="7"/>
        <v>2016385.4117647056</v>
      </c>
      <c r="H66" s="20">
        <v>0.5</v>
      </c>
      <c r="I66" s="20">
        <v>1</v>
      </c>
      <c r="J66" s="12">
        <f t="shared" si="0"/>
        <v>1008192.7058823528</v>
      </c>
      <c r="K66" s="12">
        <f t="shared" si="1"/>
        <v>504096.35294117639</v>
      </c>
    </row>
    <row r="67" spans="2:11" x14ac:dyDescent="0.35">
      <c r="B67" s="19">
        <v>20</v>
      </c>
      <c r="C67" s="19">
        <v>60</v>
      </c>
      <c r="D67" s="14">
        <v>1.0999999999999999E-2</v>
      </c>
      <c r="E67" s="9">
        <f t="shared" si="5"/>
        <v>13.2</v>
      </c>
      <c r="F67" s="9">
        <f t="shared" si="6"/>
        <v>54</v>
      </c>
      <c r="G67" s="12">
        <f t="shared" si="7"/>
        <v>2016385.4117647056</v>
      </c>
      <c r="H67" s="20">
        <v>0.6</v>
      </c>
      <c r="I67" s="20">
        <v>1</v>
      </c>
      <c r="J67" s="12">
        <f t="shared" si="0"/>
        <v>933511.76470588217</v>
      </c>
      <c r="K67" s="12">
        <f t="shared" si="1"/>
        <v>560107.05882352928</v>
      </c>
    </row>
    <row r="68" spans="2:11" x14ac:dyDescent="0.35">
      <c r="B68" s="19">
        <v>20</v>
      </c>
      <c r="C68" s="19">
        <v>60</v>
      </c>
      <c r="D68" s="14">
        <v>1.0999999999999999E-2</v>
      </c>
      <c r="E68" s="9">
        <f t="shared" si="5"/>
        <v>13.2</v>
      </c>
      <c r="F68" s="9">
        <f t="shared" si="6"/>
        <v>54</v>
      </c>
      <c r="G68" s="12">
        <f t="shared" si="7"/>
        <v>2016385.4117647056</v>
      </c>
      <c r="H68" s="20">
        <v>0.7</v>
      </c>
      <c r="I68" s="20">
        <v>1</v>
      </c>
      <c r="J68" s="12">
        <f t="shared" si="0"/>
        <v>869131.64300202834</v>
      </c>
      <c r="K68" s="12">
        <f t="shared" si="1"/>
        <v>608392.15010141977</v>
      </c>
    </row>
    <row r="69" spans="2:11" x14ac:dyDescent="0.35">
      <c r="B69" s="19">
        <v>20</v>
      </c>
      <c r="C69" s="19">
        <v>60</v>
      </c>
      <c r="D69" s="14">
        <v>1.0999999999999999E-2</v>
      </c>
      <c r="E69" s="9">
        <f t="shared" si="5"/>
        <v>13.2</v>
      </c>
      <c r="F69" s="9">
        <f t="shared" si="6"/>
        <v>54</v>
      </c>
      <c r="G69" s="12">
        <f t="shared" si="7"/>
        <v>2016385.4117647056</v>
      </c>
      <c r="H69" s="20">
        <v>0.8</v>
      </c>
      <c r="I69" s="20">
        <v>1</v>
      </c>
      <c r="J69" s="12">
        <f t="shared" ref="J69:J132" si="8">G69/(1.2+1.6*H69)</f>
        <v>813058.63377609081</v>
      </c>
      <c r="K69" s="12">
        <f t="shared" ref="K69:K132" si="9">J69*H69</f>
        <v>650446.90702087269</v>
      </c>
    </row>
    <row r="70" spans="2:11" x14ac:dyDescent="0.35">
      <c r="B70" s="19">
        <v>20</v>
      </c>
      <c r="C70" s="19">
        <v>60</v>
      </c>
      <c r="D70" s="14">
        <v>1.0999999999999999E-2</v>
      </c>
      <c r="E70" s="9">
        <f t="shared" si="5"/>
        <v>13.2</v>
      </c>
      <c r="F70" s="9">
        <f t="shared" si="6"/>
        <v>54</v>
      </c>
      <c r="G70" s="12">
        <f t="shared" si="7"/>
        <v>2016385.4117647056</v>
      </c>
      <c r="H70" s="20">
        <v>0.9</v>
      </c>
      <c r="I70" s="20">
        <v>1</v>
      </c>
      <c r="J70" s="12">
        <f t="shared" si="8"/>
        <v>763782.35294117627</v>
      </c>
      <c r="K70" s="12">
        <f t="shared" si="9"/>
        <v>687404.11764705868</v>
      </c>
    </row>
    <row r="71" spans="2:11" x14ac:dyDescent="0.35">
      <c r="B71" s="19">
        <v>20</v>
      </c>
      <c r="C71" s="19">
        <v>60</v>
      </c>
      <c r="D71" s="14">
        <v>1.0999999999999999E-2</v>
      </c>
      <c r="E71" s="9">
        <f t="shared" si="5"/>
        <v>13.2</v>
      </c>
      <c r="F71" s="9">
        <f t="shared" si="6"/>
        <v>54</v>
      </c>
      <c r="G71" s="12">
        <f t="shared" si="7"/>
        <v>2016385.4117647056</v>
      </c>
      <c r="H71" s="20">
        <v>1</v>
      </c>
      <c r="I71" s="20">
        <v>1</v>
      </c>
      <c r="J71" s="12">
        <f t="shared" si="8"/>
        <v>720137.6470588235</v>
      </c>
      <c r="K71" s="12">
        <f t="shared" si="9"/>
        <v>720137.6470588235</v>
      </c>
    </row>
    <row r="72" spans="2:11" x14ac:dyDescent="0.35">
      <c r="B72" s="19">
        <v>20</v>
      </c>
      <c r="C72" s="19">
        <v>60</v>
      </c>
      <c r="D72" s="14">
        <v>1.0999999999999999E-2</v>
      </c>
      <c r="E72" s="9">
        <f t="shared" si="5"/>
        <v>13.2</v>
      </c>
      <c r="F72" s="9">
        <f t="shared" si="6"/>
        <v>54</v>
      </c>
      <c r="G72" s="12">
        <f t="shared" si="7"/>
        <v>2016385.4117647056</v>
      </c>
      <c r="H72" s="20">
        <v>1.1000000000000001</v>
      </c>
      <c r="I72" s="20">
        <v>1</v>
      </c>
      <c r="J72" s="12">
        <f t="shared" si="8"/>
        <v>681211.28775834653</v>
      </c>
      <c r="K72" s="12">
        <f t="shared" si="9"/>
        <v>749332.41653418122</v>
      </c>
    </row>
    <row r="73" spans="2:11" x14ac:dyDescent="0.35">
      <c r="B73" s="19">
        <v>20</v>
      </c>
      <c r="C73" s="19">
        <v>60</v>
      </c>
      <c r="D73" s="14">
        <v>1.0999999999999999E-2</v>
      </c>
      <c r="E73" s="9">
        <f t="shared" si="5"/>
        <v>13.2</v>
      </c>
      <c r="F73" s="9">
        <f t="shared" si="6"/>
        <v>54</v>
      </c>
      <c r="G73" s="12">
        <f t="shared" si="7"/>
        <v>2016385.4117647056</v>
      </c>
      <c r="H73" s="20">
        <v>1.2</v>
      </c>
      <c r="I73" s="20">
        <v>1</v>
      </c>
      <c r="J73" s="12">
        <f t="shared" si="8"/>
        <v>646277.37556561071</v>
      </c>
      <c r="K73" s="12">
        <f t="shared" si="9"/>
        <v>775532.85067873285</v>
      </c>
    </row>
    <row r="74" spans="2:11" x14ac:dyDescent="0.35">
      <c r="B74" s="19">
        <v>20</v>
      </c>
      <c r="C74" s="19">
        <v>60</v>
      </c>
      <c r="D74" s="14">
        <v>1.2999999999999999E-2</v>
      </c>
      <c r="E74" s="9">
        <f t="shared" si="5"/>
        <v>15.6</v>
      </c>
      <c r="F74" s="9">
        <f t="shared" si="6"/>
        <v>54</v>
      </c>
      <c r="G74" s="12">
        <f t="shared" si="7"/>
        <v>2237315.2941176468</v>
      </c>
      <c r="H74" s="20">
        <v>0.3</v>
      </c>
      <c r="I74" s="20">
        <v>1</v>
      </c>
      <c r="J74" s="12">
        <f t="shared" si="8"/>
        <v>1331735.294117647</v>
      </c>
      <c r="K74" s="12">
        <f t="shared" si="9"/>
        <v>399520.5882352941</v>
      </c>
    </row>
    <row r="75" spans="2:11" x14ac:dyDescent="0.35">
      <c r="B75" s="19">
        <v>20</v>
      </c>
      <c r="C75" s="19">
        <v>60</v>
      </c>
      <c r="D75" s="14">
        <v>1.2999999999999999E-2</v>
      </c>
      <c r="E75" s="9">
        <f t="shared" si="5"/>
        <v>15.6</v>
      </c>
      <c r="F75" s="9">
        <f t="shared" si="6"/>
        <v>54</v>
      </c>
      <c r="G75" s="12">
        <f t="shared" si="7"/>
        <v>2237315.2941176468</v>
      </c>
      <c r="H75" s="20">
        <v>0.4</v>
      </c>
      <c r="I75" s="20">
        <v>1</v>
      </c>
      <c r="J75" s="12">
        <f t="shared" si="8"/>
        <v>1215932.2250639384</v>
      </c>
      <c r="K75" s="12">
        <f t="shared" si="9"/>
        <v>486372.89002557541</v>
      </c>
    </row>
    <row r="76" spans="2:11" x14ac:dyDescent="0.35">
      <c r="B76" s="19">
        <v>20</v>
      </c>
      <c r="C76" s="19">
        <v>60</v>
      </c>
      <c r="D76" s="14">
        <v>1.2999999999999999E-2</v>
      </c>
      <c r="E76" s="9">
        <f t="shared" si="5"/>
        <v>15.6</v>
      </c>
      <c r="F76" s="9">
        <f t="shared" si="6"/>
        <v>54</v>
      </c>
      <c r="G76" s="12">
        <f t="shared" si="7"/>
        <v>2237315.2941176468</v>
      </c>
      <c r="H76" s="20">
        <v>0.5</v>
      </c>
      <c r="I76" s="20">
        <v>1</v>
      </c>
      <c r="J76" s="12">
        <f t="shared" si="8"/>
        <v>1118657.6470588234</v>
      </c>
      <c r="K76" s="12">
        <f t="shared" si="9"/>
        <v>559328.82352941169</v>
      </c>
    </row>
    <row r="77" spans="2:11" x14ac:dyDescent="0.35">
      <c r="B77" s="19">
        <v>20</v>
      </c>
      <c r="C77" s="19">
        <v>60</v>
      </c>
      <c r="D77" s="14">
        <v>1.2999999999999999E-2</v>
      </c>
      <c r="E77" s="9">
        <f t="shared" si="5"/>
        <v>15.6</v>
      </c>
      <c r="F77" s="9">
        <f t="shared" si="6"/>
        <v>54</v>
      </c>
      <c r="G77" s="12">
        <f t="shared" si="7"/>
        <v>2237315.2941176468</v>
      </c>
      <c r="H77" s="20">
        <v>0.6</v>
      </c>
      <c r="I77" s="20">
        <v>1</v>
      </c>
      <c r="J77" s="12">
        <f t="shared" si="8"/>
        <v>1035794.1176470586</v>
      </c>
      <c r="K77" s="12">
        <f t="shared" si="9"/>
        <v>621476.47058823507</v>
      </c>
    </row>
    <row r="78" spans="2:11" x14ac:dyDescent="0.35">
      <c r="B78" s="19">
        <v>20</v>
      </c>
      <c r="C78" s="19">
        <v>60</v>
      </c>
      <c r="D78" s="14">
        <v>1.2999999999999999E-2</v>
      </c>
      <c r="E78" s="9">
        <f t="shared" si="5"/>
        <v>15.6</v>
      </c>
      <c r="F78" s="9">
        <f t="shared" si="6"/>
        <v>54</v>
      </c>
      <c r="G78" s="12">
        <f t="shared" si="7"/>
        <v>2237315.2941176468</v>
      </c>
      <c r="H78" s="20">
        <v>0.7</v>
      </c>
      <c r="I78" s="20">
        <v>1</v>
      </c>
      <c r="J78" s="12">
        <f t="shared" si="8"/>
        <v>964360.04056795128</v>
      </c>
      <c r="K78" s="12">
        <f t="shared" si="9"/>
        <v>675052.02839756582</v>
      </c>
    </row>
    <row r="79" spans="2:11" x14ac:dyDescent="0.35">
      <c r="B79" s="19">
        <v>20</v>
      </c>
      <c r="C79" s="19">
        <v>60</v>
      </c>
      <c r="D79" s="14">
        <v>1.2999999999999999E-2</v>
      </c>
      <c r="E79" s="9">
        <f t="shared" si="5"/>
        <v>15.6</v>
      </c>
      <c r="F79" s="9">
        <f t="shared" si="6"/>
        <v>54</v>
      </c>
      <c r="G79" s="12">
        <f t="shared" si="7"/>
        <v>2237315.2941176468</v>
      </c>
      <c r="H79" s="20">
        <v>0.8</v>
      </c>
      <c r="I79" s="20">
        <v>1</v>
      </c>
      <c r="J79" s="12">
        <f t="shared" si="8"/>
        <v>902143.26375711546</v>
      </c>
      <c r="K79" s="12">
        <f t="shared" si="9"/>
        <v>721714.61100569239</v>
      </c>
    </row>
    <row r="80" spans="2:11" x14ac:dyDescent="0.35">
      <c r="B80" s="19">
        <v>20</v>
      </c>
      <c r="C80" s="19">
        <v>60</v>
      </c>
      <c r="D80" s="14">
        <v>1.2999999999999999E-2</v>
      </c>
      <c r="E80" s="9">
        <f t="shared" si="5"/>
        <v>15.6</v>
      </c>
      <c r="F80" s="9">
        <f t="shared" si="6"/>
        <v>54</v>
      </c>
      <c r="G80" s="12">
        <f t="shared" si="7"/>
        <v>2237315.2941176468</v>
      </c>
      <c r="H80" s="20">
        <v>0.9</v>
      </c>
      <c r="I80" s="20">
        <v>1</v>
      </c>
      <c r="J80" s="12">
        <f t="shared" si="8"/>
        <v>847467.91443850251</v>
      </c>
      <c r="K80" s="12">
        <f t="shared" si="9"/>
        <v>762721.12299465225</v>
      </c>
    </row>
    <row r="81" spans="2:11" x14ac:dyDescent="0.35">
      <c r="B81" s="19">
        <v>20</v>
      </c>
      <c r="C81" s="19">
        <v>60</v>
      </c>
      <c r="D81" s="14">
        <v>1.2999999999999999E-2</v>
      </c>
      <c r="E81" s="9">
        <f t="shared" si="5"/>
        <v>15.6</v>
      </c>
      <c r="F81" s="9">
        <f t="shared" si="6"/>
        <v>54</v>
      </c>
      <c r="G81" s="12">
        <f t="shared" si="7"/>
        <v>2237315.2941176468</v>
      </c>
      <c r="H81" s="20">
        <v>1</v>
      </c>
      <c r="I81" s="20">
        <v>1</v>
      </c>
      <c r="J81" s="12">
        <f t="shared" si="8"/>
        <v>799041.17647058819</v>
      </c>
      <c r="K81" s="12">
        <f t="shared" si="9"/>
        <v>799041.17647058819</v>
      </c>
    </row>
    <row r="82" spans="2:11" x14ac:dyDescent="0.35">
      <c r="B82" s="19">
        <v>20</v>
      </c>
      <c r="C82" s="19">
        <v>60</v>
      </c>
      <c r="D82" s="14">
        <v>1.2999999999999999E-2</v>
      </c>
      <c r="E82" s="9">
        <f t="shared" si="5"/>
        <v>15.6</v>
      </c>
      <c r="F82" s="9">
        <f t="shared" si="6"/>
        <v>54</v>
      </c>
      <c r="G82" s="12">
        <f t="shared" si="7"/>
        <v>2237315.2941176468</v>
      </c>
      <c r="H82" s="20">
        <v>1.1000000000000001</v>
      </c>
      <c r="I82" s="20">
        <v>1</v>
      </c>
      <c r="J82" s="12">
        <f t="shared" si="8"/>
        <v>755849.761526232</v>
      </c>
      <c r="K82" s="12">
        <f t="shared" si="9"/>
        <v>831434.73767885531</v>
      </c>
    </row>
    <row r="83" spans="2:11" x14ac:dyDescent="0.35">
      <c r="B83" s="19">
        <v>20</v>
      </c>
      <c r="C83" s="19">
        <v>60</v>
      </c>
      <c r="D83" s="14">
        <v>1.2999999999999999E-2</v>
      </c>
      <c r="E83" s="9">
        <f t="shared" si="5"/>
        <v>15.6</v>
      </c>
      <c r="F83" s="9">
        <f t="shared" si="6"/>
        <v>54</v>
      </c>
      <c r="G83" s="12">
        <f t="shared" si="7"/>
        <v>2237315.2941176468</v>
      </c>
      <c r="H83" s="20">
        <v>1.2</v>
      </c>
      <c r="I83" s="20">
        <v>1</v>
      </c>
      <c r="J83" s="12">
        <f t="shared" si="8"/>
        <v>717088.23529411748</v>
      </c>
      <c r="K83" s="12">
        <f t="shared" si="9"/>
        <v>860505.88235294097</v>
      </c>
    </row>
    <row r="84" spans="2:11" x14ac:dyDescent="0.35">
      <c r="B84" s="18">
        <v>20</v>
      </c>
      <c r="C84" s="18">
        <v>70</v>
      </c>
      <c r="D84" s="14">
        <v>7.0000000000000001E-3</v>
      </c>
      <c r="E84" s="9">
        <f t="shared" ref="E84:E123" si="10">B84*C84*D84</f>
        <v>9.8000000000000007</v>
      </c>
      <c r="F84" s="9">
        <f t="shared" ref="F84:F123" si="11">0.9*C84</f>
        <v>63</v>
      </c>
      <c r="G84" s="12">
        <f t="shared" ref="G84:G123" si="12">0.9*E84*$B$2*F84*(1-(E84*$B$2)/(0.85*$B$1*B84*F84))</f>
        <v>1960063.411764706</v>
      </c>
      <c r="H84" s="20">
        <v>0.3</v>
      </c>
      <c r="I84" s="20">
        <v>1</v>
      </c>
      <c r="J84" s="12">
        <f t="shared" si="8"/>
        <v>1166704.411764706</v>
      </c>
      <c r="K84" s="12">
        <f t="shared" si="9"/>
        <v>350011.32352941181</v>
      </c>
    </row>
    <row r="85" spans="2:11" x14ac:dyDescent="0.35">
      <c r="B85" s="18">
        <v>20</v>
      </c>
      <c r="C85" s="18">
        <v>70</v>
      </c>
      <c r="D85" s="14">
        <v>7.0000000000000001E-3</v>
      </c>
      <c r="E85" s="9">
        <f t="shared" si="10"/>
        <v>9.8000000000000007</v>
      </c>
      <c r="F85" s="9">
        <f t="shared" si="11"/>
        <v>63</v>
      </c>
      <c r="G85" s="12">
        <f t="shared" si="12"/>
        <v>1960063.411764706</v>
      </c>
      <c r="H85" s="20">
        <v>0.4</v>
      </c>
      <c r="I85" s="20">
        <v>1</v>
      </c>
      <c r="J85" s="12">
        <f t="shared" si="8"/>
        <v>1065251.8542199489</v>
      </c>
      <c r="K85" s="12">
        <f t="shared" si="9"/>
        <v>426100.74168797955</v>
      </c>
    </row>
    <row r="86" spans="2:11" x14ac:dyDescent="0.35">
      <c r="B86" s="18">
        <v>20</v>
      </c>
      <c r="C86" s="18">
        <v>70</v>
      </c>
      <c r="D86" s="14">
        <v>7.0000000000000001E-3</v>
      </c>
      <c r="E86" s="9">
        <f t="shared" si="10"/>
        <v>9.8000000000000007</v>
      </c>
      <c r="F86" s="9">
        <f t="shared" si="11"/>
        <v>63</v>
      </c>
      <c r="G86" s="12">
        <f t="shared" si="12"/>
        <v>1960063.411764706</v>
      </c>
      <c r="H86" s="20">
        <v>0.5</v>
      </c>
      <c r="I86" s="20">
        <v>1</v>
      </c>
      <c r="J86" s="12">
        <f t="shared" si="8"/>
        <v>980031.70588235301</v>
      </c>
      <c r="K86" s="12">
        <f t="shared" si="9"/>
        <v>490015.8529411765</v>
      </c>
    </row>
    <row r="87" spans="2:11" x14ac:dyDescent="0.35">
      <c r="B87" s="18">
        <v>20</v>
      </c>
      <c r="C87" s="18">
        <v>70</v>
      </c>
      <c r="D87" s="14">
        <v>7.0000000000000001E-3</v>
      </c>
      <c r="E87" s="9">
        <f t="shared" si="10"/>
        <v>9.8000000000000007</v>
      </c>
      <c r="F87" s="9">
        <f t="shared" si="11"/>
        <v>63</v>
      </c>
      <c r="G87" s="12">
        <f t="shared" si="12"/>
        <v>1960063.411764706</v>
      </c>
      <c r="H87" s="20">
        <v>0.6</v>
      </c>
      <c r="I87" s="20">
        <v>1</v>
      </c>
      <c r="J87" s="12">
        <f t="shared" si="8"/>
        <v>907436.76470588241</v>
      </c>
      <c r="K87" s="12">
        <f t="shared" si="9"/>
        <v>544462.0588235294</v>
      </c>
    </row>
    <row r="88" spans="2:11" x14ac:dyDescent="0.35">
      <c r="B88" s="18">
        <v>20</v>
      </c>
      <c r="C88" s="18">
        <v>70</v>
      </c>
      <c r="D88" s="14">
        <v>7.0000000000000001E-3</v>
      </c>
      <c r="E88" s="9">
        <f t="shared" si="10"/>
        <v>9.8000000000000007</v>
      </c>
      <c r="F88" s="9">
        <f t="shared" si="11"/>
        <v>63</v>
      </c>
      <c r="G88" s="12">
        <f t="shared" si="12"/>
        <v>1960063.411764706</v>
      </c>
      <c r="H88" s="20">
        <v>0.7</v>
      </c>
      <c r="I88" s="20">
        <v>1</v>
      </c>
      <c r="J88" s="12">
        <f t="shared" si="8"/>
        <v>844854.91886409745</v>
      </c>
      <c r="K88" s="12">
        <f t="shared" si="9"/>
        <v>591398.44320486812</v>
      </c>
    </row>
    <row r="89" spans="2:11" x14ac:dyDescent="0.35">
      <c r="B89" s="18">
        <v>20</v>
      </c>
      <c r="C89" s="18">
        <v>70</v>
      </c>
      <c r="D89" s="14">
        <v>7.0000000000000001E-3</v>
      </c>
      <c r="E89" s="9">
        <f t="shared" si="10"/>
        <v>9.8000000000000007</v>
      </c>
      <c r="F89" s="9">
        <f t="shared" si="11"/>
        <v>63</v>
      </c>
      <c r="G89" s="12">
        <f t="shared" si="12"/>
        <v>1960063.411764706</v>
      </c>
      <c r="H89" s="20">
        <v>0.8</v>
      </c>
      <c r="I89" s="20">
        <v>1</v>
      </c>
      <c r="J89" s="12">
        <f t="shared" si="8"/>
        <v>790348.14990512328</v>
      </c>
      <c r="K89" s="12">
        <f t="shared" si="9"/>
        <v>632278.51992409863</v>
      </c>
    </row>
    <row r="90" spans="2:11" x14ac:dyDescent="0.35">
      <c r="B90" s="18">
        <v>20</v>
      </c>
      <c r="C90" s="18">
        <v>70</v>
      </c>
      <c r="D90" s="14">
        <v>7.0000000000000001E-3</v>
      </c>
      <c r="E90" s="9">
        <f t="shared" si="10"/>
        <v>9.8000000000000007</v>
      </c>
      <c r="F90" s="9">
        <f t="shared" si="11"/>
        <v>63</v>
      </c>
      <c r="G90" s="12">
        <f t="shared" si="12"/>
        <v>1960063.411764706</v>
      </c>
      <c r="H90" s="20">
        <v>0.9</v>
      </c>
      <c r="I90" s="20">
        <v>1</v>
      </c>
      <c r="J90" s="12">
        <f t="shared" si="8"/>
        <v>742448.26203208556</v>
      </c>
      <c r="K90" s="12">
        <f t="shared" si="9"/>
        <v>668203.43582887703</v>
      </c>
    </row>
    <row r="91" spans="2:11" x14ac:dyDescent="0.35">
      <c r="B91" s="18">
        <v>20</v>
      </c>
      <c r="C91" s="18">
        <v>70</v>
      </c>
      <c r="D91" s="14">
        <v>7.0000000000000001E-3</v>
      </c>
      <c r="E91" s="9">
        <f t="shared" si="10"/>
        <v>9.8000000000000007</v>
      </c>
      <c r="F91" s="9">
        <f t="shared" si="11"/>
        <v>63</v>
      </c>
      <c r="G91" s="12">
        <f t="shared" si="12"/>
        <v>1960063.411764706</v>
      </c>
      <c r="H91" s="20">
        <v>1</v>
      </c>
      <c r="I91" s="20">
        <v>1</v>
      </c>
      <c r="J91" s="12">
        <f t="shared" si="8"/>
        <v>700022.64705882361</v>
      </c>
      <c r="K91" s="12">
        <f t="shared" si="9"/>
        <v>700022.64705882361</v>
      </c>
    </row>
    <row r="92" spans="2:11" x14ac:dyDescent="0.35">
      <c r="B92" s="18">
        <v>20</v>
      </c>
      <c r="C92" s="18">
        <v>70</v>
      </c>
      <c r="D92" s="14">
        <v>7.0000000000000001E-3</v>
      </c>
      <c r="E92" s="9">
        <f t="shared" si="10"/>
        <v>9.8000000000000007</v>
      </c>
      <c r="F92" s="9">
        <f t="shared" si="11"/>
        <v>63</v>
      </c>
      <c r="G92" s="12">
        <f t="shared" si="12"/>
        <v>1960063.411764706</v>
      </c>
      <c r="H92" s="20">
        <v>1.1000000000000001</v>
      </c>
      <c r="I92" s="20">
        <v>1</v>
      </c>
      <c r="J92" s="12">
        <f t="shared" si="8"/>
        <v>662183.58505564393</v>
      </c>
      <c r="K92" s="12">
        <f t="shared" si="9"/>
        <v>728401.94356120843</v>
      </c>
    </row>
    <row r="93" spans="2:11" x14ac:dyDescent="0.35">
      <c r="B93" s="18">
        <v>20</v>
      </c>
      <c r="C93" s="18">
        <v>70</v>
      </c>
      <c r="D93" s="14">
        <v>7.0000000000000001E-3</v>
      </c>
      <c r="E93" s="9">
        <f t="shared" si="10"/>
        <v>9.8000000000000007</v>
      </c>
      <c r="F93" s="9">
        <f t="shared" si="11"/>
        <v>63</v>
      </c>
      <c r="G93" s="12">
        <f t="shared" si="12"/>
        <v>1960063.411764706</v>
      </c>
      <c r="H93" s="20">
        <v>1.2</v>
      </c>
      <c r="I93" s="20">
        <v>1</v>
      </c>
      <c r="J93" s="12">
        <f t="shared" si="8"/>
        <v>628225.45248868782</v>
      </c>
      <c r="K93" s="12">
        <f t="shared" si="9"/>
        <v>753870.54298642534</v>
      </c>
    </row>
    <row r="94" spans="2:11" x14ac:dyDescent="0.35">
      <c r="B94" s="18">
        <v>20</v>
      </c>
      <c r="C94" s="18">
        <v>70</v>
      </c>
      <c r="D94" s="14">
        <v>8.9999999999999993E-3</v>
      </c>
      <c r="E94" s="9">
        <f t="shared" si="10"/>
        <v>12.6</v>
      </c>
      <c r="F94" s="9">
        <f t="shared" si="11"/>
        <v>63</v>
      </c>
      <c r="G94" s="12">
        <f t="shared" si="12"/>
        <v>2382800.823529412</v>
      </c>
      <c r="H94" s="20">
        <v>0.3</v>
      </c>
      <c r="I94" s="20">
        <v>1</v>
      </c>
      <c r="J94" s="12">
        <f t="shared" si="8"/>
        <v>1418333.823529412</v>
      </c>
      <c r="K94" s="12">
        <f t="shared" si="9"/>
        <v>425500.14705882361</v>
      </c>
    </row>
    <row r="95" spans="2:11" x14ac:dyDescent="0.35">
      <c r="B95" s="18">
        <v>20</v>
      </c>
      <c r="C95" s="18">
        <v>70</v>
      </c>
      <c r="D95" s="14">
        <v>8.9999999999999993E-3</v>
      </c>
      <c r="E95" s="9">
        <f t="shared" si="10"/>
        <v>12.6</v>
      </c>
      <c r="F95" s="9">
        <f t="shared" si="11"/>
        <v>63</v>
      </c>
      <c r="G95" s="12">
        <f t="shared" si="12"/>
        <v>2382800.823529412</v>
      </c>
      <c r="H95" s="20">
        <v>0.4</v>
      </c>
      <c r="I95" s="20">
        <v>1</v>
      </c>
      <c r="J95" s="12">
        <f t="shared" si="8"/>
        <v>1295000.4475703326</v>
      </c>
      <c r="K95" s="12">
        <f t="shared" si="9"/>
        <v>518000.17902813305</v>
      </c>
    </row>
    <row r="96" spans="2:11" x14ac:dyDescent="0.35">
      <c r="B96" s="18">
        <v>20</v>
      </c>
      <c r="C96" s="18">
        <v>70</v>
      </c>
      <c r="D96" s="14">
        <v>8.9999999999999993E-3</v>
      </c>
      <c r="E96" s="9">
        <f t="shared" si="10"/>
        <v>12.6</v>
      </c>
      <c r="F96" s="9">
        <f t="shared" si="11"/>
        <v>63</v>
      </c>
      <c r="G96" s="12">
        <f t="shared" si="12"/>
        <v>2382800.823529412</v>
      </c>
      <c r="H96" s="20">
        <v>0.5</v>
      </c>
      <c r="I96" s="20">
        <v>1</v>
      </c>
      <c r="J96" s="12">
        <f t="shared" si="8"/>
        <v>1191400.411764706</v>
      </c>
      <c r="K96" s="12">
        <f t="shared" si="9"/>
        <v>595700.20588235301</v>
      </c>
    </row>
    <row r="97" spans="2:11" x14ac:dyDescent="0.35">
      <c r="B97" s="18">
        <v>20</v>
      </c>
      <c r="C97" s="18">
        <v>70</v>
      </c>
      <c r="D97" s="14">
        <v>8.9999999999999993E-3</v>
      </c>
      <c r="E97" s="9">
        <f t="shared" si="10"/>
        <v>12.6</v>
      </c>
      <c r="F97" s="9">
        <f t="shared" si="11"/>
        <v>63</v>
      </c>
      <c r="G97" s="12">
        <f t="shared" si="12"/>
        <v>2382800.823529412</v>
      </c>
      <c r="H97" s="20">
        <v>0.6</v>
      </c>
      <c r="I97" s="20">
        <v>1</v>
      </c>
      <c r="J97" s="12">
        <f t="shared" si="8"/>
        <v>1103148.5294117648</v>
      </c>
      <c r="K97" s="12">
        <f t="shared" si="9"/>
        <v>661889.11764705891</v>
      </c>
    </row>
    <row r="98" spans="2:11" x14ac:dyDescent="0.35">
      <c r="B98" s="18">
        <v>20</v>
      </c>
      <c r="C98" s="18">
        <v>70</v>
      </c>
      <c r="D98" s="14">
        <v>8.9999999999999993E-3</v>
      </c>
      <c r="E98" s="9">
        <f t="shared" si="10"/>
        <v>12.6</v>
      </c>
      <c r="F98" s="9">
        <f t="shared" si="11"/>
        <v>63</v>
      </c>
      <c r="G98" s="12">
        <f t="shared" si="12"/>
        <v>2382800.823529412</v>
      </c>
      <c r="H98" s="20">
        <v>0.7</v>
      </c>
      <c r="I98" s="20">
        <v>1</v>
      </c>
      <c r="J98" s="12">
        <f t="shared" si="8"/>
        <v>1027069.3204868156</v>
      </c>
      <c r="K98" s="12">
        <f t="shared" si="9"/>
        <v>718948.52434077091</v>
      </c>
    </row>
    <row r="99" spans="2:11" x14ac:dyDescent="0.35">
      <c r="B99" s="18">
        <v>20</v>
      </c>
      <c r="C99" s="18">
        <v>70</v>
      </c>
      <c r="D99" s="14">
        <v>8.9999999999999993E-3</v>
      </c>
      <c r="E99" s="9">
        <f t="shared" si="10"/>
        <v>12.6</v>
      </c>
      <c r="F99" s="9">
        <f t="shared" si="11"/>
        <v>63</v>
      </c>
      <c r="G99" s="12">
        <f t="shared" si="12"/>
        <v>2382800.823529412</v>
      </c>
      <c r="H99" s="20">
        <v>0.8</v>
      </c>
      <c r="I99" s="20">
        <v>1</v>
      </c>
      <c r="J99" s="12">
        <f t="shared" si="8"/>
        <v>960806.78368121432</v>
      </c>
      <c r="K99" s="12">
        <f t="shared" si="9"/>
        <v>768645.42694497155</v>
      </c>
    </row>
    <row r="100" spans="2:11" x14ac:dyDescent="0.35">
      <c r="B100" s="18">
        <v>20</v>
      </c>
      <c r="C100" s="18">
        <v>70</v>
      </c>
      <c r="D100" s="14">
        <v>8.9999999999999993E-3</v>
      </c>
      <c r="E100" s="9">
        <f t="shared" si="10"/>
        <v>12.6</v>
      </c>
      <c r="F100" s="9">
        <f t="shared" si="11"/>
        <v>63</v>
      </c>
      <c r="G100" s="12">
        <f t="shared" si="12"/>
        <v>2382800.823529412</v>
      </c>
      <c r="H100" s="20">
        <v>0.9</v>
      </c>
      <c r="I100" s="20">
        <v>1</v>
      </c>
      <c r="J100" s="12">
        <f t="shared" si="8"/>
        <v>902576.06951871666</v>
      </c>
      <c r="K100" s="12">
        <f t="shared" si="9"/>
        <v>812318.462566845</v>
      </c>
    </row>
    <row r="101" spans="2:11" x14ac:dyDescent="0.35">
      <c r="B101" s="18">
        <v>20</v>
      </c>
      <c r="C101" s="18">
        <v>70</v>
      </c>
      <c r="D101" s="14">
        <v>8.9999999999999993E-3</v>
      </c>
      <c r="E101" s="9">
        <f t="shared" si="10"/>
        <v>12.6</v>
      </c>
      <c r="F101" s="9">
        <f t="shared" si="11"/>
        <v>63</v>
      </c>
      <c r="G101" s="12">
        <f t="shared" si="12"/>
        <v>2382800.823529412</v>
      </c>
      <c r="H101" s="20">
        <v>1</v>
      </c>
      <c r="I101" s="20">
        <v>1</v>
      </c>
      <c r="J101" s="12">
        <f t="shared" si="8"/>
        <v>851000.29411764722</v>
      </c>
      <c r="K101" s="12">
        <f t="shared" si="9"/>
        <v>851000.29411764722</v>
      </c>
    </row>
    <row r="102" spans="2:11" x14ac:dyDescent="0.35">
      <c r="B102" s="18">
        <v>20</v>
      </c>
      <c r="C102" s="18">
        <v>70</v>
      </c>
      <c r="D102" s="14">
        <v>8.9999999999999993E-3</v>
      </c>
      <c r="E102" s="9">
        <f t="shared" si="10"/>
        <v>12.6</v>
      </c>
      <c r="F102" s="9">
        <f t="shared" si="11"/>
        <v>63</v>
      </c>
      <c r="G102" s="12">
        <f t="shared" si="12"/>
        <v>2382800.823529412</v>
      </c>
      <c r="H102" s="20">
        <v>1.1000000000000001</v>
      </c>
      <c r="I102" s="20">
        <v>1</v>
      </c>
      <c r="J102" s="12">
        <f t="shared" si="8"/>
        <v>805000.27821939602</v>
      </c>
      <c r="K102" s="12">
        <f t="shared" si="9"/>
        <v>885500.30604133569</v>
      </c>
    </row>
    <row r="103" spans="2:11" x14ac:dyDescent="0.35">
      <c r="B103" s="18">
        <v>20</v>
      </c>
      <c r="C103" s="18">
        <v>70</v>
      </c>
      <c r="D103" s="14">
        <v>8.9999999999999993E-3</v>
      </c>
      <c r="E103" s="9">
        <f t="shared" si="10"/>
        <v>12.6</v>
      </c>
      <c r="F103" s="9">
        <f t="shared" si="11"/>
        <v>63</v>
      </c>
      <c r="G103" s="12">
        <f t="shared" si="12"/>
        <v>2382800.823529412</v>
      </c>
      <c r="H103" s="20">
        <v>1.2</v>
      </c>
      <c r="I103" s="20">
        <v>1</v>
      </c>
      <c r="J103" s="12">
        <f t="shared" si="8"/>
        <v>763718.21266968327</v>
      </c>
      <c r="K103" s="12">
        <f t="shared" si="9"/>
        <v>916461.85520361993</v>
      </c>
    </row>
    <row r="104" spans="2:11" x14ac:dyDescent="0.35">
      <c r="B104" s="18">
        <v>20</v>
      </c>
      <c r="C104" s="18">
        <v>70</v>
      </c>
      <c r="D104" s="14">
        <v>1.0999999999999999E-2</v>
      </c>
      <c r="E104" s="9">
        <f t="shared" si="10"/>
        <v>15.399999999999999</v>
      </c>
      <c r="F104" s="9">
        <f t="shared" si="11"/>
        <v>63</v>
      </c>
      <c r="G104" s="12">
        <f t="shared" si="12"/>
        <v>2744524.588235294</v>
      </c>
      <c r="H104" s="20">
        <v>0.3</v>
      </c>
      <c r="I104" s="20">
        <v>1</v>
      </c>
      <c r="J104" s="12">
        <f t="shared" si="8"/>
        <v>1633645.588235294</v>
      </c>
      <c r="K104" s="12">
        <f t="shared" si="9"/>
        <v>490093.67647058819</v>
      </c>
    </row>
    <row r="105" spans="2:11" x14ac:dyDescent="0.35">
      <c r="B105" s="18">
        <v>20</v>
      </c>
      <c r="C105" s="18">
        <v>70</v>
      </c>
      <c r="D105" s="14">
        <v>1.0999999999999999E-2</v>
      </c>
      <c r="E105" s="9">
        <f t="shared" si="10"/>
        <v>15.399999999999999</v>
      </c>
      <c r="F105" s="9">
        <f t="shared" si="11"/>
        <v>63</v>
      </c>
      <c r="G105" s="12">
        <f t="shared" si="12"/>
        <v>2744524.588235294</v>
      </c>
      <c r="H105" s="20">
        <v>0.4</v>
      </c>
      <c r="I105" s="20">
        <v>1</v>
      </c>
      <c r="J105" s="12">
        <f t="shared" si="8"/>
        <v>1491589.4501278771</v>
      </c>
      <c r="K105" s="12">
        <f t="shared" si="9"/>
        <v>596635.78005115082</v>
      </c>
    </row>
    <row r="106" spans="2:11" x14ac:dyDescent="0.35">
      <c r="B106" s="18">
        <v>20</v>
      </c>
      <c r="C106" s="18">
        <v>70</v>
      </c>
      <c r="D106" s="14">
        <v>1.0999999999999999E-2</v>
      </c>
      <c r="E106" s="9">
        <f t="shared" si="10"/>
        <v>15.399999999999999</v>
      </c>
      <c r="F106" s="9">
        <f t="shared" si="11"/>
        <v>63</v>
      </c>
      <c r="G106" s="12">
        <f t="shared" si="12"/>
        <v>2744524.588235294</v>
      </c>
      <c r="H106" s="20">
        <v>0.5</v>
      </c>
      <c r="I106" s="20">
        <v>1</v>
      </c>
      <c r="J106" s="12">
        <f t="shared" si="8"/>
        <v>1372262.294117647</v>
      </c>
      <c r="K106" s="12">
        <f t="shared" si="9"/>
        <v>686131.1470588235</v>
      </c>
    </row>
    <row r="107" spans="2:11" x14ac:dyDescent="0.35">
      <c r="B107" s="18">
        <v>20</v>
      </c>
      <c r="C107" s="18">
        <v>70</v>
      </c>
      <c r="D107" s="14">
        <v>1.0999999999999999E-2</v>
      </c>
      <c r="E107" s="9">
        <f t="shared" si="10"/>
        <v>15.399999999999999</v>
      </c>
      <c r="F107" s="9">
        <f t="shared" si="11"/>
        <v>63</v>
      </c>
      <c r="G107" s="12">
        <f t="shared" si="12"/>
        <v>2744524.588235294</v>
      </c>
      <c r="H107" s="20">
        <v>0.6</v>
      </c>
      <c r="I107" s="20">
        <v>1</v>
      </c>
      <c r="J107" s="12">
        <f t="shared" si="8"/>
        <v>1270613.2352941176</v>
      </c>
      <c r="K107" s="12">
        <f t="shared" si="9"/>
        <v>762367.94117647049</v>
      </c>
    </row>
    <row r="108" spans="2:11" x14ac:dyDescent="0.35">
      <c r="B108" s="18">
        <v>20</v>
      </c>
      <c r="C108" s="18">
        <v>70</v>
      </c>
      <c r="D108" s="14">
        <v>1.0999999999999999E-2</v>
      </c>
      <c r="E108" s="9">
        <f t="shared" si="10"/>
        <v>15.399999999999999</v>
      </c>
      <c r="F108" s="9">
        <f t="shared" si="11"/>
        <v>63</v>
      </c>
      <c r="G108" s="12">
        <f t="shared" si="12"/>
        <v>2744524.588235294</v>
      </c>
      <c r="H108" s="20">
        <v>0.7</v>
      </c>
      <c r="I108" s="20">
        <v>1</v>
      </c>
      <c r="J108" s="12">
        <f t="shared" si="8"/>
        <v>1182984.7363083165</v>
      </c>
      <c r="K108" s="12">
        <f t="shared" si="9"/>
        <v>828089.3154158215</v>
      </c>
    </row>
    <row r="109" spans="2:11" x14ac:dyDescent="0.35">
      <c r="B109" s="18">
        <v>20</v>
      </c>
      <c r="C109" s="18">
        <v>70</v>
      </c>
      <c r="D109" s="14">
        <v>1.0999999999999999E-2</v>
      </c>
      <c r="E109" s="9">
        <f t="shared" si="10"/>
        <v>15.399999999999999</v>
      </c>
      <c r="F109" s="9">
        <f t="shared" si="11"/>
        <v>63</v>
      </c>
      <c r="G109" s="12">
        <f t="shared" si="12"/>
        <v>2744524.588235294</v>
      </c>
      <c r="H109" s="20">
        <v>0.8</v>
      </c>
      <c r="I109" s="20">
        <v>1</v>
      </c>
      <c r="J109" s="12">
        <f t="shared" si="8"/>
        <v>1106663.1404174571</v>
      </c>
      <c r="K109" s="12">
        <f t="shared" si="9"/>
        <v>885330.51233396574</v>
      </c>
    </row>
    <row r="110" spans="2:11" x14ac:dyDescent="0.35">
      <c r="B110" s="18">
        <v>20</v>
      </c>
      <c r="C110" s="18">
        <v>70</v>
      </c>
      <c r="D110" s="14">
        <v>1.0999999999999999E-2</v>
      </c>
      <c r="E110" s="9">
        <f t="shared" si="10"/>
        <v>15.399999999999999</v>
      </c>
      <c r="F110" s="9">
        <f t="shared" si="11"/>
        <v>63</v>
      </c>
      <c r="G110" s="12">
        <f t="shared" si="12"/>
        <v>2744524.588235294</v>
      </c>
      <c r="H110" s="20">
        <v>0.9</v>
      </c>
      <c r="I110" s="20">
        <v>1</v>
      </c>
      <c r="J110" s="12">
        <f t="shared" si="8"/>
        <v>1039592.6470588234</v>
      </c>
      <c r="K110" s="12">
        <f t="shared" si="9"/>
        <v>935633.38235294109</v>
      </c>
    </row>
    <row r="111" spans="2:11" x14ac:dyDescent="0.35">
      <c r="B111" s="18">
        <v>20</v>
      </c>
      <c r="C111" s="18">
        <v>70</v>
      </c>
      <c r="D111" s="14">
        <v>1.0999999999999999E-2</v>
      </c>
      <c r="E111" s="9">
        <f t="shared" si="10"/>
        <v>15.399999999999999</v>
      </c>
      <c r="F111" s="9">
        <f t="shared" si="11"/>
        <v>63</v>
      </c>
      <c r="G111" s="12">
        <f t="shared" si="12"/>
        <v>2744524.588235294</v>
      </c>
      <c r="H111" s="20">
        <v>1</v>
      </c>
      <c r="I111" s="20">
        <v>1</v>
      </c>
      <c r="J111" s="12">
        <f t="shared" si="8"/>
        <v>980187.3529411765</v>
      </c>
      <c r="K111" s="12">
        <f t="shared" si="9"/>
        <v>980187.3529411765</v>
      </c>
    </row>
    <row r="112" spans="2:11" x14ac:dyDescent="0.35">
      <c r="B112" s="18">
        <v>20</v>
      </c>
      <c r="C112" s="18">
        <v>70</v>
      </c>
      <c r="D112" s="14">
        <v>1.0999999999999999E-2</v>
      </c>
      <c r="E112" s="9">
        <f t="shared" si="10"/>
        <v>15.399999999999999</v>
      </c>
      <c r="F112" s="9">
        <f t="shared" si="11"/>
        <v>63</v>
      </c>
      <c r="G112" s="12">
        <f t="shared" si="12"/>
        <v>2744524.588235294</v>
      </c>
      <c r="H112" s="20">
        <v>1.1000000000000001</v>
      </c>
      <c r="I112" s="20">
        <v>1</v>
      </c>
      <c r="J112" s="12">
        <f t="shared" si="8"/>
        <v>927204.25278219394</v>
      </c>
      <c r="K112" s="12">
        <f t="shared" si="9"/>
        <v>1019924.6780604135</v>
      </c>
    </row>
    <row r="113" spans="2:11" x14ac:dyDescent="0.35">
      <c r="B113" s="18">
        <v>20</v>
      </c>
      <c r="C113" s="18">
        <v>70</v>
      </c>
      <c r="D113" s="14">
        <v>1.0999999999999999E-2</v>
      </c>
      <c r="E113" s="9">
        <f t="shared" si="10"/>
        <v>15.399999999999999</v>
      </c>
      <c r="F113" s="9">
        <f t="shared" si="11"/>
        <v>63</v>
      </c>
      <c r="G113" s="12">
        <f t="shared" si="12"/>
        <v>2744524.588235294</v>
      </c>
      <c r="H113" s="20">
        <v>1.2</v>
      </c>
      <c r="I113" s="20">
        <v>1</v>
      </c>
      <c r="J113" s="12">
        <f t="shared" si="8"/>
        <v>879655.31674208143</v>
      </c>
      <c r="K113" s="12">
        <f t="shared" si="9"/>
        <v>1055586.3800904977</v>
      </c>
    </row>
    <row r="114" spans="2:11" x14ac:dyDescent="0.35">
      <c r="B114" s="18">
        <v>20</v>
      </c>
      <c r="C114" s="18">
        <v>70</v>
      </c>
      <c r="D114" s="14">
        <v>1.2999999999999999E-2</v>
      </c>
      <c r="E114" s="9">
        <f t="shared" si="10"/>
        <v>18.2</v>
      </c>
      <c r="F114" s="9">
        <f t="shared" si="11"/>
        <v>63</v>
      </c>
      <c r="G114" s="12">
        <f t="shared" si="12"/>
        <v>3045234.7058823528</v>
      </c>
      <c r="H114" s="20">
        <v>0.3</v>
      </c>
      <c r="I114" s="20">
        <v>1</v>
      </c>
      <c r="J114" s="12">
        <f t="shared" si="8"/>
        <v>1812639.705882353</v>
      </c>
      <c r="K114" s="12">
        <f t="shared" si="9"/>
        <v>543791.9117647059</v>
      </c>
    </row>
    <row r="115" spans="2:11" x14ac:dyDescent="0.35">
      <c r="B115" s="18">
        <v>20</v>
      </c>
      <c r="C115" s="18">
        <v>70</v>
      </c>
      <c r="D115" s="14">
        <v>1.2999999999999999E-2</v>
      </c>
      <c r="E115" s="9">
        <f t="shared" si="10"/>
        <v>18.2</v>
      </c>
      <c r="F115" s="9">
        <f t="shared" si="11"/>
        <v>63</v>
      </c>
      <c r="G115" s="12">
        <f t="shared" si="12"/>
        <v>3045234.7058823528</v>
      </c>
      <c r="H115" s="20">
        <v>0.4</v>
      </c>
      <c r="I115" s="20">
        <v>1</v>
      </c>
      <c r="J115" s="12">
        <f t="shared" si="8"/>
        <v>1655018.8618925828</v>
      </c>
      <c r="K115" s="12">
        <f t="shared" si="9"/>
        <v>662007.54475703323</v>
      </c>
    </row>
    <row r="116" spans="2:11" x14ac:dyDescent="0.35">
      <c r="B116" s="18">
        <v>20</v>
      </c>
      <c r="C116" s="18">
        <v>70</v>
      </c>
      <c r="D116" s="14">
        <v>1.2999999999999999E-2</v>
      </c>
      <c r="E116" s="9">
        <f t="shared" si="10"/>
        <v>18.2</v>
      </c>
      <c r="F116" s="9">
        <f t="shared" si="11"/>
        <v>63</v>
      </c>
      <c r="G116" s="12">
        <f t="shared" si="12"/>
        <v>3045234.7058823528</v>
      </c>
      <c r="H116" s="20">
        <v>0.5</v>
      </c>
      <c r="I116" s="20">
        <v>1</v>
      </c>
      <c r="J116" s="12">
        <f t="shared" si="8"/>
        <v>1522617.3529411764</v>
      </c>
      <c r="K116" s="12">
        <f t="shared" si="9"/>
        <v>761308.67647058819</v>
      </c>
    </row>
    <row r="117" spans="2:11" x14ac:dyDescent="0.35">
      <c r="B117" s="18">
        <v>20</v>
      </c>
      <c r="C117" s="18">
        <v>70</v>
      </c>
      <c r="D117" s="14">
        <v>1.2999999999999999E-2</v>
      </c>
      <c r="E117" s="9">
        <f t="shared" si="10"/>
        <v>18.2</v>
      </c>
      <c r="F117" s="9">
        <f t="shared" si="11"/>
        <v>63</v>
      </c>
      <c r="G117" s="12">
        <f t="shared" si="12"/>
        <v>3045234.7058823528</v>
      </c>
      <c r="H117" s="20">
        <v>0.6</v>
      </c>
      <c r="I117" s="20">
        <v>1</v>
      </c>
      <c r="J117" s="12">
        <f t="shared" si="8"/>
        <v>1409830.882352941</v>
      </c>
      <c r="K117" s="12">
        <f t="shared" si="9"/>
        <v>845898.52941176458</v>
      </c>
    </row>
    <row r="118" spans="2:11" x14ac:dyDescent="0.35">
      <c r="B118" s="18">
        <v>20</v>
      </c>
      <c r="C118" s="18">
        <v>70</v>
      </c>
      <c r="D118" s="14">
        <v>1.2999999999999999E-2</v>
      </c>
      <c r="E118" s="9">
        <f t="shared" si="10"/>
        <v>18.2</v>
      </c>
      <c r="F118" s="9">
        <f t="shared" si="11"/>
        <v>63</v>
      </c>
      <c r="G118" s="12">
        <f t="shared" si="12"/>
        <v>3045234.7058823528</v>
      </c>
      <c r="H118" s="20">
        <v>0.7</v>
      </c>
      <c r="I118" s="20">
        <v>1</v>
      </c>
      <c r="J118" s="12">
        <f t="shared" si="8"/>
        <v>1312601.1663286004</v>
      </c>
      <c r="K118" s="12">
        <f t="shared" si="9"/>
        <v>918820.81643002015</v>
      </c>
    </row>
    <row r="119" spans="2:11" x14ac:dyDescent="0.35">
      <c r="B119" s="18">
        <v>20</v>
      </c>
      <c r="C119" s="18">
        <v>70</v>
      </c>
      <c r="D119" s="14">
        <v>1.2999999999999999E-2</v>
      </c>
      <c r="E119" s="9">
        <f t="shared" si="10"/>
        <v>18.2</v>
      </c>
      <c r="F119" s="9">
        <f t="shared" si="11"/>
        <v>63</v>
      </c>
      <c r="G119" s="12">
        <f t="shared" si="12"/>
        <v>3045234.7058823528</v>
      </c>
      <c r="H119" s="20">
        <v>0.8</v>
      </c>
      <c r="I119" s="20">
        <v>1</v>
      </c>
      <c r="J119" s="12">
        <f t="shared" si="8"/>
        <v>1227917.2201138518</v>
      </c>
      <c r="K119" s="12">
        <f t="shared" si="9"/>
        <v>982333.77609108156</v>
      </c>
    </row>
    <row r="120" spans="2:11" x14ac:dyDescent="0.35">
      <c r="B120" s="18">
        <v>20</v>
      </c>
      <c r="C120" s="18">
        <v>70</v>
      </c>
      <c r="D120" s="14">
        <v>1.2999999999999999E-2</v>
      </c>
      <c r="E120" s="9">
        <f t="shared" si="10"/>
        <v>18.2</v>
      </c>
      <c r="F120" s="9">
        <f t="shared" si="11"/>
        <v>63</v>
      </c>
      <c r="G120" s="12">
        <f t="shared" si="12"/>
        <v>3045234.7058823528</v>
      </c>
      <c r="H120" s="20">
        <v>0.9</v>
      </c>
      <c r="I120" s="20">
        <v>1</v>
      </c>
      <c r="J120" s="12">
        <f t="shared" si="8"/>
        <v>1153497.9946524063</v>
      </c>
      <c r="K120" s="12">
        <f t="shared" si="9"/>
        <v>1038148.1951871658</v>
      </c>
    </row>
    <row r="121" spans="2:11" x14ac:dyDescent="0.35">
      <c r="B121" s="18">
        <v>20</v>
      </c>
      <c r="C121" s="18">
        <v>70</v>
      </c>
      <c r="D121" s="14">
        <v>1.2999999999999999E-2</v>
      </c>
      <c r="E121" s="9">
        <f t="shared" si="10"/>
        <v>18.2</v>
      </c>
      <c r="F121" s="9">
        <f t="shared" si="11"/>
        <v>63</v>
      </c>
      <c r="G121" s="12">
        <f t="shared" si="12"/>
        <v>3045234.7058823528</v>
      </c>
      <c r="H121" s="20">
        <v>1</v>
      </c>
      <c r="I121" s="20">
        <v>1</v>
      </c>
      <c r="J121" s="12">
        <f t="shared" si="8"/>
        <v>1087583.8235294118</v>
      </c>
      <c r="K121" s="12">
        <f t="shared" si="9"/>
        <v>1087583.8235294118</v>
      </c>
    </row>
    <row r="122" spans="2:11" x14ac:dyDescent="0.35">
      <c r="B122" s="18">
        <v>20</v>
      </c>
      <c r="C122" s="18">
        <v>70</v>
      </c>
      <c r="D122" s="14">
        <v>1.2999999999999999E-2</v>
      </c>
      <c r="E122" s="9">
        <f t="shared" si="10"/>
        <v>18.2</v>
      </c>
      <c r="F122" s="9">
        <f t="shared" si="11"/>
        <v>63</v>
      </c>
      <c r="G122" s="12">
        <f t="shared" si="12"/>
        <v>3045234.7058823528</v>
      </c>
      <c r="H122" s="20">
        <v>1.1000000000000001</v>
      </c>
      <c r="I122" s="20">
        <v>1</v>
      </c>
      <c r="J122" s="12">
        <f t="shared" si="8"/>
        <v>1028795.5087440381</v>
      </c>
      <c r="K122" s="12">
        <f t="shared" si="9"/>
        <v>1131675.0596184419</v>
      </c>
    </row>
    <row r="123" spans="2:11" x14ac:dyDescent="0.35">
      <c r="B123" s="18">
        <v>20</v>
      </c>
      <c r="C123" s="18">
        <v>70</v>
      </c>
      <c r="D123" s="14">
        <v>1.2999999999999999E-2</v>
      </c>
      <c r="E123" s="9">
        <f t="shared" si="10"/>
        <v>18.2</v>
      </c>
      <c r="F123" s="9">
        <f t="shared" si="11"/>
        <v>63</v>
      </c>
      <c r="G123" s="12">
        <f t="shared" si="12"/>
        <v>3045234.7058823528</v>
      </c>
      <c r="H123" s="20">
        <v>1.2</v>
      </c>
      <c r="I123" s="20">
        <v>1</v>
      </c>
      <c r="J123" s="12">
        <f t="shared" si="8"/>
        <v>976036.76470588229</v>
      </c>
      <c r="K123" s="12">
        <f t="shared" si="9"/>
        <v>1171244.1176470588</v>
      </c>
    </row>
    <row r="124" spans="2:11" x14ac:dyDescent="0.35">
      <c r="B124" s="17">
        <v>20</v>
      </c>
      <c r="C124" s="17">
        <v>80</v>
      </c>
      <c r="D124" s="14">
        <v>7.0000000000000001E-3</v>
      </c>
      <c r="E124" s="9">
        <f t="shared" ref="E124:E163" si="13">B124*C124*D124</f>
        <v>11.200000000000001</v>
      </c>
      <c r="F124" s="9">
        <f t="shared" ref="F124:F163" si="14">0.9*C124</f>
        <v>72</v>
      </c>
      <c r="G124" s="12">
        <f t="shared" ref="G124:G163" si="15">0.9*E124*$B$2*F124*(1-(E124*$B$2)/(0.85*$B$1*B124*F124))</f>
        <v>2560082.823529412</v>
      </c>
      <c r="H124" s="20">
        <v>0.3</v>
      </c>
      <c r="I124" s="20">
        <v>1</v>
      </c>
      <c r="J124" s="12">
        <f t="shared" si="8"/>
        <v>1523858.823529412</v>
      </c>
      <c r="K124" s="12">
        <f t="shared" si="9"/>
        <v>457157.64705882361</v>
      </c>
    </row>
    <row r="125" spans="2:11" x14ac:dyDescent="0.35">
      <c r="B125" s="17">
        <v>20</v>
      </c>
      <c r="C125" s="17">
        <v>80</v>
      </c>
      <c r="D125" s="14">
        <v>7.0000000000000001E-3</v>
      </c>
      <c r="E125" s="9">
        <f t="shared" si="13"/>
        <v>11.200000000000001</v>
      </c>
      <c r="F125" s="9">
        <f t="shared" si="14"/>
        <v>72</v>
      </c>
      <c r="G125" s="12">
        <f t="shared" si="15"/>
        <v>2560082.823529412</v>
      </c>
      <c r="H125" s="20">
        <v>0.4</v>
      </c>
      <c r="I125" s="20">
        <v>1</v>
      </c>
      <c r="J125" s="12">
        <f t="shared" si="8"/>
        <v>1391349.3606138108</v>
      </c>
      <c r="K125" s="12">
        <f t="shared" si="9"/>
        <v>556539.7442455244</v>
      </c>
    </row>
    <row r="126" spans="2:11" x14ac:dyDescent="0.35">
      <c r="B126" s="17">
        <v>20</v>
      </c>
      <c r="C126" s="17">
        <v>80</v>
      </c>
      <c r="D126" s="14">
        <v>7.0000000000000001E-3</v>
      </c>
      <c r="E126" s="9">
        <f t="shared" si="13"/>
        <v>11.200000000000001</v>
      </c>
      <c r="F126" s="9">
        <f t="shared" si="14"/>
        <v>72</v>
      </c>
      <c r="G126" s="12">
        <f t="shared" si="15"/>
        <v>2560082.823529412</v>
      </c>
      <c r="H126" s="20">
        <v>0.5</v>
      </c>
      <c r="I126" s="20">
        <v>1</v>
      </c>
      <c r="J126" s="12">
        <f t="shared" si="8"/>
        <v>1280041.411764706</v>
      </c>
      <c r="K126" s="12">
        <f t="shared" si="9"/>
        <v>640020.70588235301</v>
      </c>
    </row>
    <row r="127" spans="2:11" x14ac:dyDescent="0.35">
      <c r="B127" s="17">
        <v>20</v>
      </c>
      <c r="C127" s="17">
        <v>80</v>
      </c>
      <c r="D127" s="14">
        <v>7.0000000000000001E-3</v>
      </c>
      <c r="E127" s="9">
        <f t="shared" si="13"/>
        <v>11.200000000000001</v>
      </c>
      <c r="F127" s="9">
        <f t="shared" si="14"/>
        <v>72</v>
      </c>
      <c r="G127" s="12">
        <f t="shared" si="15"/>
        <v>2560082.823529412</v>
      </c>
      <c r="H127" s="20">
        <v>0.6</v>
      </c>
      <c r="I127" s="20">
        <v>1</v>
      </c>
      <c r="J127" s="12">
        <f t="shared" si="8"/>
        <v>1185223.5294117648</v>
      </c>
      <c r="K127" s="12">
        <f t="shared" si="9"/>
        <v>711134.11764705891</v>
      </c>
    </row>
    <row r="128" spans="2:11" x14ac:dyDescent="0.35">
      <c r="B128" s="17">
        <v>20</v>
      </c>
      <c r="C128" s="17">
        <v>80</v>
      </c>
      <c r="D128" s="14">
        <v>7.0000000000000001E-3</v>
      </c>
      <c r="E128" s="9">
        <f t="shared" si="13"/>
        <v>11.200000000000001</v>
      </c>
      <c r="F128" s="9">
        <f t="shared" si="14"/>
        <v>72</v>
      </c>
      <c r="G128" s="12">
        <f t="shared" si="15"/>
        <v>2560082.823529412</v>
      </c>
      <c r="H128" s="20">
        <v>0.7</v>
      </c>
      <c r="I128" s="20">
        <v>1</v>
      </c>
      <c r="J128" s="12">
        <f t="shared" si="8"/>
        <v>1103483.9756592293</v>
      </c>
      <c r="K128" s="12">
        <f t="shared" si="9"/>
        <v>772438.78296146053</v>
      </c>
    </row>
    <row r="129" spans="2:11" x14ac:dyDescent="0.35">
      <c r="B129" s="17">
        <v>20</v>
      </c>
      <c r="C129" s="17">
        <v>80</v>
      </c>
      <c r="D129" s="14">
        <v>7.0000000000000001E-3</v>
      </c>
      <c r="E129" s="9">
        <f t="shared" si="13"/>
        <v>11.200000000000001</v>
      </c>
      <c r="F129" s="9">
        <f t="shared" si="14"/>
        <v>72</v>
      </c>
      <c r="G129" s="12">
        <f t="shared" si="15"/>
        <v>2560082.823529412</v>
      </c>
      <c r="H129" s="20">
        <v>0.8</v>
      </c>
      <c r="I129" s="20">
        <v>1</v>
      </c>
      <c r="J129" s="12">
        <f t="shared" si="8"/>
        <v>1032291.4611005692</v>
      </c>
      <c r="K129" s="12">
        <f t="shared" si="9"/>
        <v>825833.16888045543</v>
      </c>
    </row>
    <row r="130" spans="2:11" x14ac:dyDescent="0.35">
      <c r="B130" s="17">
        <v>20</v>
      </c>
      <c r="C130" s="17">
        <v>80</v>
      </c>
      <c r="D130" s="14">
        <v>7.0000000000000001E-3</v>
      </c>
      <c r="E130" s="9">
        <f t="shared" si="13"/>
        <v>11.200000000000001</v>
      </c>
      <c r="F130" s="9">
        <f t="shared" si="14"/>
        <v>72</v>
      </c>
      <c r="G130" s="12">
        <f t="shared" si="15"/>
        <v>2560082.823529412</v>
      </c>
      <c r="H130" s="20">
        <v>0.9</v>
      </c>
      <c r="I130" s="20">
        <v>1</v>
      </c>
      <c r="J130" s="12">
        <f t="shared" si="8"/>
        <v>969728.34224598936</v>
      </c>
      <c r="K130" s="12">
        <f t="shared" si="9"/>
        <v>872755.50802139041</v>
      </c>
    </row>
    <row r="131" spans="2:11" x14ac:dyDescent="0.35">
      <c r="B131" s="17">
        <v>20</v>
      </c>
      <c r="C131" s="17">
        <v>80</v>
      </c>
      <c r="D131" s="14">
        <v>7.0000000000000001E-3</v>
      </c>
      <c r="E131" s="9">
        <f t="shared" si="13"/>
        <v>11.200000000000001</v>
      </c>
      <c r="F131" s="9">
        <f t="shared" si="14"/>
        <v>72</v>
      </c>
      <c r="G131" s="12">
        <f t="shared" si="15"/>
        <v>2560082.823529412</v>
      </c>
      <c r="H131" s="20">
        <v>1</v>
      </c>
      <c r="I131" s="20">
        <v>1</v>
      </c>
      <c r="J131" s="12">
        <f t="shared" si="8"/>
        <v>914315.29411764722</v>
      </c>
      <c r="K131" s="12">
        <f t="shared" si="9"/>
        <v>914315.29411764722</v>
      </c>
    </row>
    <row r="132" spans="2:11" x14ac:dyDescent="0.35">
      <c r="B132" s="17">
        <v>20</v>
      </c>
      <c r="C132" s="17">
        <v>80</v>
      </c>
      <c r="D132" s="14">
        <v>7.0000000000000001E-3</v>
      </c>
      <c r="E132" s="9">
        <f t="shared" si="13"/>
        <v>11.200000000000001</v>
      </c>
      <c r="F132" s="9">
        <f t="shared" si="14"/>
        <v>72</v>
      </c>
      <c r="G132" s="12">
        <f t="shared" si="15"/>
        <v>2560082.823529412</v>
      </c>
      <c r="H132" s="20">
        <v>1.1000000000000001</v>
      </c>
      <c r="I132" s="20">
        <v>1</v>
      </c>
      <c r="J132" s="12">
        <f t="shared" si="8"/>
        <v>864892.84578696359</v>
      </c>
      <c r="K132" s="12">
        <f t="shared" si="9"/>
        <v>951382.13036566006</v>
      </c>
    </row>
    <row r="133" spans="2:11" x14ac:dyDescent="0.35">
      <c r="B133" s="17">
        <v>20</v>
      </c>
      <c r="C133" s="17">
        <v>80</v>
      </c>
      <c r="D133" s="14">
        <v>7.0000000000000001E-3</v>
      </c>
      <c r="E133" s="9">
        <f t="shared" si="13"/>
        <v>11.200000000000001</v>
      </c>
      <c r="F133" s="9">
        <f t="shared" si="14"/>
        <v>72</v>
      </c>
      <c r="G133" s="12">
        <f t="shared" si="15"/>
        <v>2560082.823529412</v>
      </c>
      <c r="H133" s="20">
        <v>1.2</v>
      </c>
      <c r="I133" s="20">
        <v>1</v>
      </c>
      <c r="J133" s="12">
        <f t="shared" ref="J133:J163" si="16">G133/(1.2+1.6*H133)</f>
        <v>820539.36651583714</v>
      </c>
      <c r="K133" s="12">
        <f t="shared" ref="K133:K163" si="17">J133*H133</f>
        <v>984647.23981900455</v>
      </c>
    </row>
    <row r="134" spans="2:11" x14ac:dyDescent="0.35">
      <c r="B134" s="17">
        <v>20</v>
      </c>
      <c r="C134" s="17">
        <v>80</v>
      </c>
      <c r="D134" s="14">
        <v>8.9999999999999993E-3</v>
      </c>
      <c r="E134" s="9">
        <f t="shared" si="13"/>
        <v>14.399999999999999</v>
      </c>
      <c r="F134" s="9">
        <f t="shared" si="14"/>
        <v>72</v>
      </c>
      <c r="G134" s="12">
        <f t="shared" si="15"/>
        <v>3112229.6470588236</v>
      </c>
      <c r="H134" s="20">
        <v>0.3</v>
      </c>
      <c r="I134" s="20">
        <v>1</v>
      </c>
      <c r="J134" s="12">
        <f t="shared" si="16"/>
        <v>1852517.6470588236</v>
      </c>
      <c r="K134" s="12">
        <f t="shared" si="17"/>
        <v>555755.29411764711</v>
      </c>
    </row>
    <row r="135" spans="2:11" x14ac:dyDescent="0.35">
      <c r="B135" s="17">
        <v>20</v>
      </c>
      <c r="C135" s="17">
        <v>80</v>
      </c>
      <c r="D135" s="14">
        <v>8.9999999999999993E-3</v>
      </c>
      <c r="E135" s="9">
        <f t="shared" si="13"/>
        <v>14.399999999999999</v>
      </c>
      <c r="F135" s="9">
        <f t="shared" si="14"/>
        <v>72</v>
      </c>
      <c r="G135" s="12">
        <f t="shared" si="15"/>
        <v>3112229.6470588236</v>
      </c>
      <c r="H135" s="20">
        <v>0.4</v>
      </c>
      <c r="I135" s="20">
        <v>1</v>
      </c>
      <c r="J135" s="12">
        <f t="shared" si="16"/>
        <v>1691429.1560102301</v>
      </c>
      <c r="K135" s="12">
        <f t="shared" si="17"/>
        <v>676571.66240409203</v>
      </c>
    </row>
    <row r="136" spans="2:11" x14ac:dyDescent="0.35">
      <c r="B136" s="17">
        <v>20</v>
      </c>
      <c r="C136" s="17">
        <v>80</v>
      </c>
      <c r="D136" s="14">
        <v>8.9999999999999993E-3</v>
      </c>
      <c r="E136" s="9">
        <f t="shared" si="13"/>
        <v>14.399999999999999</v>
      </c>
      <c r="F136" s="9">
        <f t="shared" si="14"/>
        <v>72</v>
      </c>
      <c r="G136" s="12">
        <f t="shared" si="15"/>
        <v>3112229.6470588236</v>
      </c>
      <c r="H136" s="20">
        <v>0.5</v>
      </c>
      <c r="I136" s="20">
        <v>1</v>
      </c>
      <c r="J136" s="12">
        <f t="shared" si="16"/>
        <v>1556114.8235294118</v>
      </c>
      <c r="K136" s="12">
        <f t="shared" si="17"/>
        <v>778057.4117647059</v>
      </c>
    </row>
    <row r="137" spans="2:11" x14ac:dyDescent="0.35">
      <c r="B137" s="17">
        <v>20</v>
      </c>
      <c r="C137" s="17">
        <v>80</v>
      </c>
      <c r="D137" s="14">
        <v>8.9999999999999993E-3</v>
      </c>
      <c r="E137" s="9">
        <f t="shared" si="13"/>
        <v>14.399999999999999</v>
      </c>
      <c r="F137" s="9">
        <f t="shared" si="14"/>
        <v>72</v>
      </c>
      <c r="G137" s="12">
        <f t="shared" si="15"/>
        <v>3112229.6470588236</v>
      </c>
      <c r="H137" s="20">
        <v>0.6</v>
      </c>
      <c r="I137" s="20">
        <v>1</v>
      </c>
      <c r="J137" s="12">
        <f t="shared" si="16"/>
        <v>1440847.0588235294</v>
      </c>
      <c r="K137" s="12">
        <f t="shared" si="17"/>
        <v>864508.23529411759</v>
      </c>
    </row>
    <row r="138" spans="2:11" x14ac:dyDescent="0.35">
      <c r="B138" s="17">
        <v>20</v>
      </c>
      <c r="C138" s="17">
        <v>80</v>
      </c>
      <c r="D138" s="14">
        <v>8.9999999999999993E-3</v>
      </c>
      <c r="E138" s="9">
        <f t="shared" si="13"/>
        <v>14.399999999999999</v>
      </c>
      <c r="F138" s="9">
        <f t="shared" si="14"/>
        <v>72</v>
      </c>
      <c r="G138" s="12">
        <f t="shared" si="15"/>
        <v>3112229.6470588236</v>
      </c>
      <c r="H138" s="20">
        <v>0.7</v>
      </c>
      <c r="I138" s="20">
        <v>1</v>
      </c>
      <c r="J138" s="12">
        <f t="shared" si="16"/>
        <v>1341478.2961460447</v>
      </c>
      <c r="K138" s="12">
        <f t="shared" si="17"/>
        <v>939034.8073022312</v>
      </c>
    </row>
    <row r="139" spans="2:11" x14ac:dyDescent="0.35">
      <c r="B139" s="17">
        <v>20</v>
      </c>
      <c r="C139" s="17">
        <v>80</v>
      </c>
      <c r="D139" s="14">
        <v>8.9999999999999993E-3</v>
      </c>
      <c r="E139" s="9">
        <f t="shared" si="13"/>
        <v>14.399999999999999</v>
      </c>
      <c r="F139" s="9">
        <f t="shared" si="14"/>
        <v>72</v>
      </c>
      <c r="G139" s="12">
        <f t="shared" si="15"/>
        <v>3112229.6470588236</v>
      </c>
      <c r="H139" s="20">
        <v>0.8</v>
      </c>
      <c r="I139" s="20">
        <v>1</v>
      </c>
      <c r="J139" s="12">
        <f t="shared" si="16"/>
        <v>1254931.3092979125</v>
      </c>
      <c r="K139" s="12">
        <f t="shared" si="17"/>
        <v>1003945.04743833</v>
      </c>
    </row>
    <row r="140" spans="2:11" x14ac:dyDescent="0.35">
      <c r="B140" s="17">
        <v>20</v>
      </c>
      <c r="C140" s="17">
        <v>80</v>
      </c>
      <c r="D140" s="14">
        <v>8.9999999999999993E-3</v>
      </c>
      <c r="E140" s="9">
        <f t="shared" si="13"/>
        <v>14.399999999999999</v>
      </c>
      <c r="F140" s="9">
        <f t="shared" si="14"/>
        <v>72</v>
      </c>
      <c r="G140" s="12">
        <f t="shared" si="15"/>
        <v>3112229.6470588236</v>
      </c>
      <c r="H140" s="20">
        <v>0.9</v>
      </c>
      <c r="I140" s="20">
        <v>1</v>
      </c>
      <c r="J140" s="12">
        <f t="shared" si="16"/>
        <v>1178874.8663101604</v>
      </c>
      <c r="K140" s="12">
        <f t="shared" si="17"/>
        <v>1060987.3796791444</v>
      </c>
    </row>
    <row r="141" spans="2:11" x14ac:dyDescent="0.35">
      <c r="B141" s="17">
        <v>20</v>
      </c>
      <c r="C141" s="17">
        <v>80</v>
      </c>
      <c r="D141" s="14">
        <v>8.9999999999999993E-3</v>
      </c>
      <c r="E141" s="9">
        <f t="shared" si="13"/>
        <v>14.399999999999999</v>
      </c>
      <c r="F141" s="9">
        <f t="shared" si="14"/>
        <v>72</v>
      </c>
      <c r="G141" s="12">
        <f t="shared" si="15"/>
        <v>3112229.6470588236</v>
      </c>
      <c r="H141" s="20">
        <v>1</v>
      </c>
      <c r="I141" s="20">
        <v>1</v>
      </c>
      <c r="J141" s="12">
        <f t="shared" si="16"/>
        <v>1111510.5882352942</v>
      </c>
      <c r="K141" s="12">
        <f t="shared" si="17"/>
        <v>1111510.5882352942</v>
      </c>
    </row>
    <row r="142" spans="2:11" x14ac:dyDescent="0.35">
      <c r="B142" s="17">
        <v>20</v>
      </c>
      <c r="C142" s="17">
        <v>80</v>
      </c>
      <c r="D142" s="14">
        <v>8.9999999999999993E-3</v>
      </c>
      <c r="E142" s="9">
        <f t="shared" si="13"/>
        <v>14.399999999999999</v>
      </c>
      <c r="F142" s="9">
        <f t="shared" si="14"/>
        <v>72</v>
      </c>
      <c r="G142" s="12">
        <f t="shared" si="15"/>
        <v>3112229.6470588236</v>
      </c>
      <c r="H142" s="20">
        <v>1.1000000000000001</v>
      </c>
      <c r="I142" s="20">
        <v>1</v>
      </c>
      <c r="J142" s="12">
        <f t="shared" si="16"/>
        <v>1051428.9348171703</v>
      </c>
      <c r="K142" s="12">
        <f t="shared" si="17"/>
        <v>1156571.8282988875</v>
      </c>
    </row>
    <row r="143" spans="2:11" x14ac:dyDescent="0.35">
      <c r="B143" s="17">
        <v>20</v>
      </c>
      <c r="C143" s="17">
        <v>80</v>
      </c>
      <c r="D143" s="14">
        <v>8.9999999999999993E-3</v>
      </c>
      <c r="E143" s="9">
        <f t="shared" si="13"/>
        <v>14.399999999999999</v>
      </c>
      <c r="F143" s="9">
        <f t="shared" si="14"/>
        <v>72</v>
      </c>
      <c r="G143" s="12">
        <f t="shared" si="15"/>
        <v>3112229.6470588236</v>
      </c>
      <c r="H143" s="20">
        <v>1.2</v>
      </c>
      <c r="I143" s="20">
        <v>1</v>
      </c>
      <c r="J143" s="12">
        <f t="shared" si="16"/>
        <v>997509.50226244342</v>
      </c>
      <c r="K143" s="12">
        <f t="shared" si="17"/>
        <v>1197011.4027149321</v>
      </c>
    </row>
    <row r="144" spans="2:11" x14ac:dyDescent="0.35">
      <c r="B144" s="17">
        <v>20</v>
      </c>
      <c r="C144" s="17">
        <v>80</v>
      </c>
      <c r="D144" s="14">
        <v>1.0999999999999999E-2</v>
      </c>
      <c r="E144" s="9">
        <f t="shared" si="13"/>
        <v>17.599999999999998</v>
      </c>
      <c r="F144" s="9">
        <f t="shared" si="14"/>
        <v>72</v>
      </c>
      <c r="G144" s="12">
        <f t="shared" si="15"/>
        <v>3584685.1764705875</v>
      </c>
      <c r="H144" s="20">
        <v>0.3</v>
      </c>
      <c r="I144" s="20">
        <v>1</v>
      </c>
      <c r="J144" s="12">
        <f t="shared" si="16"/>
        <v>2133741.176470588</v>
      </c>
      <c r="K144" s="12">
        <f t="shared" si="17"/>
        <v>640122.35294117639</v>
      </c>
    </row>
    <row r="145" spans="2:11" x14ac:dyDescent="0.35">
      <c r="B145" s="17">
        <v>20</v>
      </c>
      <c r="C145" s="17">
        <v>80</v>
      </c>
      <c r="D145" s="14">
        <v>1.0999999999999999E-2</v>
      </c>
      <c r="E145" s="9">
        <f t="shared" si="13"/>
        <v>17.599999999999998</v>
      </c>
      <c r="F145" s="9">
        <f t="shared" si="14"/>
        <v>72</v>
      </c>
      <c r="G145" s="12">
        <f t="shared" si="15"/>
        <v>3584685.1764705875</v>
      </c>
      <c r="H145" s="20">
        <v>0.4</v>
      </c>
      <c r="I145" s="20">
        <v>1</v>
      </c>
      <c r="J145" s="12">
        <f t="shared" si="16"/>
        <v>1948198.4654731452</v>
      </c>
      <c r="K145" s="12">
        <f t="shared" si="17"/>
        <v>779279.38618925819</v>
      </c>
    </row>
    <row r="146" spans="2:11" x14ac:dyDescent="0.35">
      <c r="B146" s="17">
        <v>20</v>
      </c>
      <c r="C146" s="17">
        <v>80</v>
      </c>
      <c r="D146" s="14">
        <v>1.0999999999999999E-2</v>
      </c>
      <c r="E146" s="9">
        <f t="shared" si="13"/>
        <v>17.599999999999998</v>
      </c>
      <c r="F146" s="9">
        <f t="shared" si="14"/>
        <v>72</v>
      </c>
      <c r="G146" s="12">
        <f t="shared" si="15"/>
        <v>3584685.1764705875</v>
      </c>
      <c r="H146" s="20">
        <v>0.5</v>
      </c>
      <c r="I146" s="20">
        <v>1</v>
      </c>
      <c r="J146" s="12">
        <f t="shared" si="16"/>
        <v>1792342.5882352937</v>
      </c>
      <c r="K146" s="12">
        <f t="shared" si="17"/>
        <v>896171.29411764687</v>
      </c>
    </row>
    <row r="147" spans="2:11" x14ac:dyDescent="0.35">
      <c r="B147" s="17">
        <v>20</v>
      </c>
      <c r="C147" s="17">
        <v>80</v>
      </c>
      <c r="D147" s="14">
        <v>1.0999999999999999E-2</v>
      </c>
      <c r="E147" s="9">
        <f t="shared" si="13"/>
        <v>17.599999999999998</v>
      </c>
      <c r="F147" s="9">
        <f t="shared" si="14"/>
        <v>72</v>
      </c>
      <c r="G147" s="12">
        <f t="shared" si="15"/>
        <v>3584685.1764705875</v>
      </c>
      <c r="H147" s="20">
        <v>0.6</v>
      </c>
      <c r="I147" s="20">
        <v>1</v>
      </c>
      <c r="J147" s="12">
        <f t="shared" si="16"/>
        <v>1659576.470588235</v>
      </c>
      <c r="K147" s="12">
        <f t="shared" si="17"/>
        <v>995745.88235294097</v>
      </c>
    </row>
    <row r="148" spans="2:11" x14ac:dyDescent="0.35">
      <c r="B148" s="17">
        <v>20</v>
      </c>
      <c r="C148" s="17">
        <v>80</v>
      </c>
      <c r="D148" s="14">
        <v>1.0999999999999999E-2</v>
      </c>
      <c r="E148" s="9">
        <f t="shared" si="13"/>
        <v>17.599999999999998</v>
      </c>
      <c r="F148" s="9">
        <f t="shared" si="14"/>
        <v>72</v>
      </c>
      <c r="G148" s="12">
        <f t="shared" si="15"/>
        <v>3584685.1764705875</v>
      </c>
      <c r="H148" s="20">
        <v>0.7</v>
      </c>
      <c r="I148" s="20">
        <v>1</v>
      </c>
      <c r="J148" s="12">
        <f t="shared" si="16"/>
        <v>1545122.9208924947</v>
      </c>
      <c r="K148" s="12">
        <f t="shared" si="17"/>
        <v>1081586.0446247463</v>
      </c>
    </row>
    <row r="149" spans="2:11" x14ac:dyDescent="0.35">
      <c r="B149" s="17">
        <v>20</v>
      </c>
      <c r="C149" s="17">
        <v>80</v>
      </c>
      <c r="D149" s="14">
        <v>1.0999999999999999E-2</v>
      </c>
      <c r="E149" s="9">
        <f t="shared" si="13"/>
        <v>17.599999999999998</v>
      </c>
      <c r="F149" s="9">
        <f t="shared" si="14"/>
        <v>72</v>
      </c>
      <c r="G149" s="12">
        <f t="shared" si="15"/>
        <v>3584685.1764705875</v>
      </c>
      <c r="H149" s="20">
        <v>0.8</v>
      </c>
      <c r="I149" s="20">
        <v>1</v>
      </c>
      <c r="J149" s="12">
        <f t="shared" si="16"/>
        <v>1445437.5711574948</v>
      </c>
      <c r="K149" s="12">
        <f t="shared" si="17"/>
        <v>1156350.056925996</v>
      </c>
    </row>
    <row r="150" spans="2:11" x14ac:dyDescent="0.35">
      <c r="B150" s="17">
        <v>20</v>
      </c>
      <c r="C150" s="17">
        <v>80</v>
      </c>
      <c r="D150" s="14">
        <v>1.0999999999999999E-2</v>
      </c>
      <c r="E150" s="9">
        <f t="shared" si="13"/>
        <v>17.599999999999998</v>
      </c>
      <c r="F150" s="9">
        <f t="shared" si="14"/>
        <v>72</v>
      </c>
      <c r="G150" s="12">
        <f t="shared" si="15"/>
        <v>3584685.1764705875</v>
      </c>
      <c r="H150" s="20">
        <v>0.9</v>
      </c>
      <c r="I150" s="20">
        <v>1</v>
      </c>
      <c r="J150" s="12">
        <f t="shared" si="16"/>
        <v>1357835.2941176468</v>
      </c>
      <c r="K150" s="12">
        <f t="shared" si="17"/>
        <v>1222051.7647058822</v>
      </c>
    </row>
    <row r="151" spans="2:11" x14ac:dyDescent="0.35">
      <c r="B151" s="17">
        <v>20</v>
      </c>
      <c r="C151" s="17">
        <v>80</v>
      </c>
      <c r="D151" s="14">
        <v>1.0999999999999999E-2</v>
      </c>
      <c r="E151" s="9">
        <f t="shared" si="13"/>
        <v>17.599999999999998</v>
      </c>
      <c r="F151" s="9">
        <f t="shared" si="14"/>
        <v>72</v>
      </c>
      <c r="G151" s="12">
        <f t="shared" si="15"/>
        <v>3584685.1764705875</v>
      </c>
      <c r="H151" s="20">
        <v>1</v>
      </c>
      <c r="I151" s="20">
        <v>1</v>
      </c>
      <c r="J151" s="12">
        <f t="shared" si="16"/>
        <v>1280244.7058823528</v>
      </c>
      <c r="K151" s="12">
        <f t="shared" si="17"/>
        <v>1280244.7058823528</v>
      </c>
    </row>
    <row r="152" spans="2:11" x14ac:dyDescent="0.35">
      <c r="B152" s="17">
        <v>20</v>
      </c>
      <c r="C152" s="17">
        <v>80</v>
      </c>
      <c r="D152" s="14">
        <v>1.0999999999999999E-2</v>
      </c>
      <c r="E152" s="9">
        <f t="shared" si="13"/>
        <v>17.599999999999998</v>
      </c>
      <c r="F152" s="9">
        <f t="shared" si="14"/>
        <v>72</v>
      </c>
      <c r="G152" s="12">
        <f t="shared" si="15"/>
        <v>3584685.1764705875</v>
      </c>
      <c r="H152" s="20">
        <v>1.1000000000000001</v>
      </c>
      <c r="I152" s="20">
        <v>1</v>
      </c>
      <c r="J152" s="12">
        <f t="shared" si="16"/>
        <v>1211042.2893481716</v>
      </c>
      <c r="K152" s="12">
        <f t="shared" si="17"/>
        <v>1332146.5182829888</v>
      </c>
    </row>
    <row r="153" spans="2:11" x14ac:dyDescent="0.35">
      <c r="B153" s="17">
        <v>20</v>
      </c>
      <c r="C153" s="17">
        <v>80</v>
      </c>
      <c r="D153" s="14">
        <v>1.0999999999999999E-2</v>
      </c>
      <c r="E153" s="9">
        <f t="shared" si="13"/>
        <v>17.599999999999998</v>
      </c>
      <c r="F153" s="9">
        <f t="shared" si="14"/>
        <v>72</v>
      </c>
      <c r="G153" s="12">
        <f t="shared" si="15"/>
        <v>3584685.1764705875</v>
      </c>
      <c r="H153" s="20">
        <v>1.2</v>
      </c>
      <c r="I153" s="20">
        <v>1</v>
      </c>
      <c r="J153" s="12">
        <f t="shared" si="16"/>
        <v>1148937.5565610856</v>
      </c>
      <c r="K153" s="12">
        <f t="shared" si="17"/>
        <v>1378725.0678733026</v>
      </c>
    </row>
    <row r="154" spans="2:11" x14ac:dyDescent="0.35">
      <c r="B154" s="17">
        <v>20</v>
      </c>
      <c r="C154" s="17">
        <v>80</v>
      </c>
      <c r="D154" s="14">
        <v>1.2999999999999999E-2</v>
      </c>
      <c r="E154" s="9">
        <f t="shared" si="13"/>
        <v>20.8</v>
      </c>
      <c r="F154" s="9">
        <f t="shared" si="14"/>
        <v>72</v>
      </c>
      <c r="G154" s="12">
        <f t="shared" si="15"/>
        <v>3977449.411764706</v>
      </c>
      <c r="H154" s="20">
        <v>0.3</v>
      </c>
      <c r="I154" s="20">
        <v>1</v>
      </c>
      <c r="J154" s="12">
        <f t="shared" si="16"/>
        <v>2367529.411764706</v>
      </c>
      <c r="K154" s="12">
        <f t="shared" si="17"/>
        <v>710258.82352941181</v>
      </c>
    </row>
    <row r="155" spans="2:11" x14ac:dyDescent="0.35">
      <c r="B155" s="17">
        <v>20</v>
      </c>
      <c r="C155" s="17">
        <v>80</v>
      </c>
      <c r="D155" s="14">
        <v>1.2999999999999999E-2</v>
      </c>
      <c r="E155" s="9">
        <f t="shared" si="13"/>
        <v>20.8</v>
      </c>
      <c r="F155" s="9">
        <f t="shared" si="14"/>
        <v>72</v>
      </c>
      <c r="G155" s="12">
        <f t="shared" si="15"/>
        <v>3977449.411764706</v>
      </c>
      <c r="H155" s="20">
        <v>0.4</v>
      </c>
      <c r="I155" s="20">
        <v>1</v>
      </c>
      <c r="J155" s="12">
        <f t="shared" si="16"/>
        <v>2161657.2890025578</v>
      </c>
      <c r="K155" s="12">
        <f t="shared" si="17"/>
        <v>864662.91560102312</v>
      </c>
    </row>
    <row r="156" spans="2:11" x14ac:dyDescent="0.35">
      <c r="B156" s="17">
        <v>20</v>
      </c>
      <c r="C156" s="17">
        <v>80</v>
      </c>
      <c r="D156" s="14">
        <v>1.2999999999999999E-2</v>
      </c>
      <c r="E156" s="9">
        <f t="shared" si="13"/>
        <v>20.8</v>
      </c>
      <c r="F156" s="9">
        <f t="shared" si="14"/>
        <v>72</v>
      </c>
      <c r="G156" s="12">
        <f t="shared" si="15"/>
        <v>3977449.411764706</v>
      </c>
      <c r="H156" s="20">
        <v>0.5</v>
      </c>
      <c r="I156" s="20">
        <v>1</v>
      </c>
      <c r="J156" s="12">
        <f t="shared" si="16"/>
        <v>1988724.705882353</v>
      </c>
      <c r="K156" s="12">
        <f t="shared" si="17"/>
        <v>994362.3529411765</v>
      </c>
    </row>
    <row r="157" spans="2:11" x14ac:dyDescent="0.35">
      <c r="B157" s="17">
        <v>20</v>
      </c>
      <c r="C157" s="17">
        <v>80</v>
      </c>
      <c r="D157" s="14">
        <v>1.2999999999999999E-2</v>
      </c>
      <c r="E157" s="9">
        <f t="shared" si="13"/>
        <v>20.8</v>
      </c>
      <c r="F157" s="9">
        <f t="shared" si="14"/>
        <v>72</v>
      </c>
      <c r="G157" s="12">
        <f t="shared" si="15"/>
        <v>3977449.411764706</v>
      </c>
      <c r="H157" s="20">
        <v>0.6</v>
      </c>
      <c r="I157" s="20">
        <v>1</v>
      </c>
      <c r="J157" s="12">
        <f t="shared" si="16"/>
        <v>1841411.7647058824</v>
      </c>
      <c r="K157" s="12">
        <f t="shared" si="17"/>
        <v>1104847.0588235294</v>
      </c>
    </row>
    <row r="158" spans="2:11" x14ac:dyDescent="0.35">
      <c r="B158" s="17">
        <v>20</v>
      </c>
      <c r="C158" s="17">
        <v>80</v>
      </c>
      <c r="D158" s="14">
        <v>1.2999999999999999E-2</v>
      </c>
      <c r="E158" s="9">
        <f t="shared" si="13"/>
        <v>20.8</v>
      </c>
      <c r="F158" s="9">
        <f t="shared" si="14"/>
        <v>72</v>
      </c>
      <c r="G158" s="12">
        <f t="shared" si="15"/>
        <v>3977449.411764706</v>
      </c>
      <c r="H158" s="20">
        <v>0.7</v>
      </c>
      <c r="I158" s="20">
        <v>1</v>
      </c>
      <c r="J158" s="12">
        <f t="shared" si="16"/>
        <v>1714417.8498985802</v>
      </c>
      <c r="K158" s="12">
        <f t="shared" si="17"/>
        <v>1200092.4949290061</v>
      </c>
    </row>
    <row r="159" spans="2:11" x14ac:dyDescent="0.35">
      <c r="B159" s="17">
        <v>20</v>
      </c>
      <c r="C159" s="17">
        <v>80</v>
      </c>
      <c r="D159" s="14">
        <v>1.2999999999999999E-2</v>
      </c>
      <c r="E159" s="9">
        <f t="shared" si="13"/>
        <v>20.8</v>
      </c>
      <c r="F159" s="9">
        <f t="shared" si="14"/>
        <v>72</v>
      </c>
      <c r="G159" s="12">
        <f t="shared" si="15"/>
        <v>3977449.411764706</v>
      </c>
      <c r="H159" s="20">
        <v>0.8</v>
      </c>
      <c r="I159" s="20">
        <v>1</v>
      </c>
      <c r="J159" s="12">
        <f t="shared" si="16"/>
        <v>1603810.2466793167</v>
      </c>
      <c r="K159" s="12">
        <f t="shared" si="17"/>
        <v>1283048.1973434535</v>
      </c>
    </row>
    <row r="160" spans="2:11" x14ac:dyDescent="0.35">
      <c r="B160" s="17">
        <v>20</v>
      </c>
      <c r="C160" s="17">
        <v>80</v>
      </c>
      <c r="D160" s="14">
        <v>1.2999999999999999E-2</v>
      </c>
      <c r="E160" s="9">
        <f t="shared" si="13"/>
        <v>20.8</v>
      </c>
      <c r="F160" s="9">
        <f t="shared" si="14"/>
        <v>72</v>
      </c>
      <c r="G160" s="12">
        <f t="shared" si="15"/>
        <v>3977449.411764706</v>
      </c>
      <c r="H160" s="20">
        <v>0.9</v>
      </c>
      <c r="I160" s="20">
        <v>1</v>
      </c>
      <c r="J160" s="12">
        <f t="shared" si="16"/>
        <v>1506609.6256684491</v>
      </c>
      <c r="K160" s="12">
        <f t="shared" si="17"/>
        <v>1355948.6631016042</v>
      </c>
    </row>
    <row r="161" spans="2:11" x14ac:dyDescent="0.35">
      <c r="B161" s="17">
        <v>20</v>
      </c>
      <c r="C161" s="17">
        <v>80</v>
      </c>
      <c r="D161" s="14">
        <v>1.2999999999999999E-2</v>
      </c>
      <c r="E161" s="9">
        <f t="shared" si="13"/>
        <v>20.8</v>
      </c>
      <c r="F161" s="9">
        <f t="shared" si="14"/>
        <v>72</v>
      </c>
      <c r="G161" s="12">
        <f t="shared" si="15"/>
        <v>3977449.411764706</v>
      </c>
      <c r="H161" s="20">
        <v>1</v>
      </c>
      <c r="I161" s="20">
        <v>1</v>
      </c>
      <c r="J161" s="12">
        <f t="shared" si="16"/>
        <v>1420517.6470588236</v>
      </c>
      <c r="K161" s="12">
        <f t="shared" si="17"/>
        <v>1420517.6470588236</v>
      </c>
    </row>
    <row r="162" spans="2:11" x14ac:dyDescent="0.35">
      <c r="B162" s="17">
        <v>20</v>
      </c>
      <c r="C162" s="17">
        <v>80</v>
      </c>
      <c r="D162" s="14">
        <v>1.2999999999999999E-2</v>
      </c>
      <c r="E162" s="9">
        <f t="shared" si="13"/>
        <v>20.8</v>
      </c>
      <c r="F162" s="9">
        <f t="shared" si="14"/>
        <v>72</v>
      </c>
      <c r="G162" s="12">
        <f t="shared" si="15"/>
        <v>3977449.411764706</v>
      </c>
      <c r="H162" s="20">
        <v>1.1000000000000001</v>
      </c>
      <c r="I162" s="20">
        <v>1</v>
      </c>
      <c r="J162" s="12">
        <f t="shared" si="16"/>
        <v>1343732.9093799682</v>
      </c>
      <c r="K162" s="12">
        <f t="shared" si="17"/>
        <v>1478106.2003179651</v>
      </c>
    </row>
    <row r="163" spans="2:11" x14ac:dyDescent="0.35">
      <c r="B163" s="17">
        <v>20</v>
      </c>
      <c r="C163" s="17">
        <v>80</v>
      </c>
      <c r="D163" s="14">
        <v>1.2999999999999999E-2</v>
      </c>
      <c r="E163" s="9">
        <f t="shared" si="13"/>
        <v>20.8</v>
      </c>
      <c r="F163" s="9">
        <f t="shared" si="14"/>
        <v>72</v>
      </c>
      <c r="G163" s="12">
        <f t="shared" si="15"/>
        <v>3977449.411764706</v>
      </c>
      <c r="H163" s="20">
        <v>1.2</v>
      </c>
      <c r="I163" s="20">
        <v>1</v>
      </c>
      <c r="J163" s="12">
        <f t="shared" si="16"/>
        <v>1274823.5294117648</v>
      </c>
      <c r="K163" s="12">
        <f t="shared" si="17"/>
        <v>1529788.2352941178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7960-DA6B-4315-9DFC-935D3C410893}">
  <dimension ref="A1:I3"/>
  <sheetViews>
    <sheetView workbookViewId="0">
      <selection activeCell="I9" sqref="I9"/>
    </sheetView>
  </sheetViews>
  <sheetFormatPr baseColWidth="10" defaultColWidth="8.90625" defaultRowHeight="14.5" x14ac:dyDescent="0.35"/>
  <cols>
    <col min="1" max="1" width="15.90625" customWidth="1"/>
    <col min="2" max="2" width="13.54296875" customWidth="1"/>
  </cols>
  <sheetData>
    <row r="1" spans="1:9" s="6" customFormat="1" ht="29" x14ac:dyDescent="0.35">
      <c r="A1" s="6" t="s">
        <v>26</v>
      </c>
      <c r="B1" s="6" t="s">
        <v>27</v>
      </c>
      <c r="C1" s="6" t="s">
        <v>28</v>
      </c>
      <c r="D1" s="6" t="s">
        <v>29</v>
      </c>
      <c r="E1" s="6" t="s">
        <v>20</v>
      </c>
      <c r="F1" s="6" t="s">
        <v>21</v>
      </c>
      <c r="G1" s="6" t="s">
        <v>30</v>
      </c>
      <c r="H1" s="6" t="s">
        <v>25</v>
      </c>
      <c r="I1" s="6" t="s">
        <v>24</v>
      </c>
    </row>
    <row r="2" spans="1:9" x14ac:dyDescent="0.35">
      <c r="A2" s="7">
        <f>'Dist de probabilidades'!B11</f>
        <v>1.2</v>
      </c>
      <c r="B2" s="7">
        <f>'Dist de probabilidades'!B12</f>
        <v>1</v>
      </c>
      <c r="C2">
        <f>'Dist de probabilidades'!B9</f>
        <v>1.05</v>
      </c>
      <c r="D2" s="7">
        <f>'Dist de probabilidades'!B10</f>
        <v>1</v>
      </c>
      <c r="E2">
        <f>'Dist de probabilidades'!B3</f>
        <v>1.21</v>
      </c>
      <c r="F2">
        <f>'Dist de probabilidades'!B4</f>
        <v>1.145</v>
      </c>
      <c r="G2">
        <f>'Dist de probabilidades'!B5</f>
        <v>1.01</v>
      </c>
      <c r="H2">
        <f>'Dist de probabilidades'!B7</f>
        <v>0.99</v>
      </c>
      <c r="I2" s="7">
        <f>'Dist de probabilidades'!B8</f>
        <v>1</v>
      </c>
    </row>
    <row r="3" spans="1:9" x14ac:dyDescent="0.35">
      <c r="A3">
        <f>'Dist de probabilidades'!C11</f>
        <v>0.15</v>
      </c>
      <c r="B3">
        <f>'Dist de probabilidades'!C12</f>
        <v>0.1</v>
      </c>
      <c r="C3">
        <f>'Dist de probabilidades'!C9</f>
        <v>0.1</v>
      </c>
      <c r="D3">
        <v>0.25</v>
      </c>
      <c r="E3">
        <f>'Dist de probabilidades'!C3</f>
        <v>7.9000000000000001E-2</v>
      </c>
      <c r="F3">
        <f>'Dist de probabilidades'!C4</f>
        <v>0.05</v>
      </c>
      <c r="G3">
        <f>'Dist de probabilidades'!C5</f>
        <v>0.04</v>
      </c>
      <c r="H3">
        <f>'Dist de probabilidades'!C7</f>
        <v>0.04</v>
      </c>
      <c r="I3">
        <f>'Dist de probabilidades'!C8</f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EDE8-62CE-4966-B6A9-5C6323AB4CD2}">
  <dimension ref="A1:I268"/>
  <sheetViews>
    <sheetView topLeftCell="A26" zoomScaleNormal="100" workbookViewId="0">
      <selection activeCell="D42" sqref="D42"/>
    </sheetView>
  </sheetViews>
  <sheetFormatPr baseColWidth="10" defaultColWidth="8.90625" defaultRowHeight="14.5" x14ac:dyDescent="0.35"/>
  <cols>
    <col min="1" max="1" width="10.08984375" customWidth="1"/>
    <col min="2" max="2" width="10.81640625" customWidth="1"/>
    <col min="4" max="4" width="10.36328125" customWidth="1"/>
    <col min="5" max="5" width="12" customWidth="1"/>
    <col min="6" max="6" width="12.453125" customWidth="1"/>
    <col min="7" max="7" width="13" customWidth="1"/>
  </cols>
  <sheetData>
    <row r="1" spans="1:9" s="6" customFormat="1" ht="54.75" customHeight="1" x14ac:dyDescent="0.35">
      <c r="A1" s="6" t="s">
        <v>44</v>
      </c>
      <c r="B1" s="6" t="s">
        <v>45</v>
      </c>
      <c r="C1" s="8" t="s">
        <v>41</v>
      </c>
      <c r="D1" s="8" t="s">
        <v>38</v>
      </c>
      <c r="E1" s="8" t="s">
        <v>31</v>
      </c>
      <c r="F1" s="8" t="s">
        <v>32</v>
      </c>
      <c r="G1" s="8" t="s">
        <v>33</v>
      </c>
      <c r="H1" s="8" t="s">
        <v>34</v>
      </c>
      <c r="I1" s="8" t="s">
        <v>35</v>
      </c>
    </row>
    <row r="2" spans="1:9" x14ac:dyDescent="0.35">
      <c r="A2" t="s">
        <v>46</v>
      </c>
      <c r="B2" t="s">
        <v>47</v>
      </c>
      <c r="C2" t="s">
        <v>43</v>
      </c>
      <c r="D2" t="s">
        <v>42</v>
      </c>
      <c r="E2" t="s">
        <v>20</v>
      </c>
      <c r="F2" t="s">
        <v>21</v>
      </c>
      <c r="G2" t="s">
        <v>30</v>
      </c>
      <c r="H2" t="s">
        <v>25</v>
      </c>
      <c r="I2" t="s">
        <v>24</v>
      </c>
    </row>
    <row r="3" spans="1:9" x14ac:dyDescent="0.35">
      <c r="A3">
        <v>1</v>
      </c>
      <c r="B3">
        <v>1</v>
      </c>
      <c r="C3" s="15">
        <f>'geometria de vigas'!J4</f>
        <v>595257.3529411765</v>
      </c>
      <c r="D3" s="15">
        <f>'geometria de vigas'!K4</f>
        <v>178577.20588235295</v>
      </c>
      <c r="E3">
        <v>240</v>
      </c>
      <c r="F3">
        <v>4200</v>
      </c>
      <c r="G3">
        <f>'geometria de vigas'!B4</f>
        <v>20</v>
      </c>
      <c r="H3">
        <f>'geometria de vigas'!F4</f>
        <v>45</v>
      </c>
      <c r="I3" s="7">
        <f>'geometria de vigas'!E4</f>
        <v>7</v>
      </c>
    </row>
    <row r="4" spans="1:9" x14ac:dyDescent="0.35">
      <c r="A4">
        <v>1</v>
      </c>
      <c r="B4">
        <v>1</v>
      </c>
      <c r="C4" s="15">
        <f>'geometria de vigas'!J5</f>
        <v>543495.84398976981</v>
      </c>
      <c r="D4" s="15">
        <f>'geometria de vigas'!K5</f>
        <v>217398.33759590794</v>
      </c>
      <c r="E4">
        <v>240</v>
      </c>
      <c r="F4">
        <v>4200</v>
      </c>
      <c r="G4">
        <f>'geometria de vigas'!B5</f>
        <v>20</v>
      </c>
      <c r="H4">
        <f>'geometria de vigas'!F5</f>
        <v>45</v>
      </c>
      <c r="I4" s="7">
        <f>'geometria de vigas'!E5</f>
        <v>7</v>
      </c>
    </row>
    <row r="5" spans="1:9" x14ac:dyDescent="0.35">
      <c r="A5">
        <v>1</v>
      </c>
      <c r="B5">
        <v>1</v>
      </c>
      <c r="C5" s="15">
        <f>'geometria de vigas'!J6</f>
        <v>500016.17647058825</v>
      </c>
      <c r="D5" s="15">
        <f>'geometria de vigas'!K6</f>
        <v>250008.08823529413</v>
      </c>
      <c r="E5">
        <v>240</v>
      </c>
      <c r="F5">
        <v>4200</v>
      </c>
      <c r="G5">
        <f>'geometria de vigas'!B6</f>
        <v>20</v>
      </c>
      <c r="H5">
        <f>'geometria de vigas'!F6</f>
        <v>45</v>
      </c>
      <c r="I5" s="7">
        <f>'geometria de vigas'!E6</f>
        <v>7</v>
      </c>
    </row>
    <row r="6" spans="1:9" x14ac:dyDescent="0.35">
      <c r="A6">
        <v>1</v>
      </c>
      <c r="B6">
        <v>1</v>
      </c>
      <c r="C6" s="15">
        <f>'geometria de vigas'!J7</f>
        <v>462977.9411764706</v>
      </c>
      <c r="D6" s="15">
        <f>'geometria de vigas'!K7</f>
        <v>277786.76470588235</v>
      </c>
      <c r="E6">
        <v>240</v>
      </c>
      <c r="F6">
        <v>4200</v>
      </c>
      <c r="G6">
        <f>'geometria de vigas'!B7</f>
        <v>20</v>
      </c>
      <c r="H6">
        <f>'geometria de vigas'!F7</f>
        <v>45</v>
      </c>
      <c r="I6" s="7">
        <f>'geometria de vigas'!E7</f>
        <v>7</v>
      </c>
    </row>
    <row r="7" spans="1:9" x14ac:dyDescent="0.35">
      <c r="A7">
        <v>1</v>
      </c>
      <c r="B7">
        <v>1</v>
      </c>
      <c r="C7" s="15">
        <f>'geometria de vigas'!J8</f>
        <v>431048.42799188645</v>
      </c>
      <c r="D7" s="15">
        <f>'geometria de vigas'!K8</f>
        <v>301733.89959432051</v>
      </c>
      <c r="E7">
        <v>240</v>
      </c>
      <c r="F7">
        <v>4200</v>
      </c>
      <c r="G7">
        <f>'geometria de vigas'!B8</f>
        <v>20</v>
      </c>
      <c r="H7">
        <f>'geometria de vigas'!F8</f>
        <v>45</v>
      </c>
      <c r="I7" s="7">
        <f>'geometria de vigas'!E8</f>
        <v>7</v>
      </c>
    </row>
    <row r="8" spans="1:9" x14ac:dyDescent="0.35">
      <c r="A8">
        <v>1</v>
      </c>
      <c r="B8">
        <v>1</v>
      </c>
      <c r="C8" s="15">
        <f>'geometria de vigas'!J9</f>
        <v>403238.85199240979</v>
      </c>
      <c r="D8" s="15">
        <f>'geometria de vigas'!K9</f>
        <v>322591.08159392787</v>
      </c>
      <c r="E8">
        <v>240</v>
      </c>
      <c r="F8">
        <v>4200</v>
      </c>
      <c r="G8">
        <f>'geometria de vigas'!B9</f>
        <v>20</v>
      </c>
      <c r="H8">
        <f>'geometria de vigas'!F9</f>
        <v>45</v>
      </c>
      <c r="I8" s="7">
        <f>'geometria de vigas'!E9</f>
        <v>7</v>
      </c>
    </row>
    <row r="9" spans="1:9" x14ac:dyDescent="0.35">
      <c r="A9">
        <v>1</v>
      </c>
      <c r="B9">
        <v>1</v>
      </c>
      <c r="C9" s="15">
        <f>'geometria de vigas'!J10</f>
        <v>378800.13368983957</v>
      </c>
      <c r="D9" s="15">
        <f>'geometria de vigas'!K10</f>
        <v>340920.12032085564</v>
      </c>
      <c r="E9">
        <v>240</v>
      </c>
      <c r="F9">
        <v>4200</v>
      </c>
      <c r="G9">
        <f>'geometria de vigas'!B10</f>
        <v>20</v>
      </c>
      <c r="H9">
        <f>'geometria de vigas'!F10</f>
        <v>45</v>
      </c>
      <c r="I9" s="7">
        <f>'geometria de vigas'!E10</f>
        <v>7</v>
      </c>
    </row>
    <row r="10" spans="1:9" x14ac:dyDescent="0.35">
      <c r="A10">
        <v>1</v>
      </c>
      <c r="B10">
        <v>1</v>
      </c>
      <c r="C10" s="15">
        <f>'geometria de vigas'!J11</f>
        <v>357154.4117647059</v>
      </c>
      <c r="D10" s="15">
        <f>'geometria de vigas'!K11</f>
        <v>357154.4117647059</v>
      </c>
      <c r="E10">
        <v>240</v>
      </c>
      <c r="F10">
        <v>4200</v>
      </c>
      <c r="G10">
        <f>'geometria de vigas'!B11</f>
        <v>20</v>
      </c>
      <c r="H10">
        <f>'geometria de vigas'!F11</f>
        <v>45</v>
      </c>
      <c r="I10" s="7">
        <f>'geometria de vigas'!E11</f>
        <v>7</v>
      </c>
    </row>
    <row r="11" spans="1:9" x14ac:dyDescent="0.35">
      <c r="A11">
        <v>1</v>
      </c>
      <c r="B11">
        <v>1</v>
      </c>
      <c r="C11" s="15">
        <f>'geometria de vigas'!J12</f>
        <v>337848.76788553258</v>
      </c>
      <c r="D11" s="15">
        <f>'geometria de vigas'!K12</f>
        <v>371633.6446740859</v>
      </c>
      <c r="E11">
        <v>240</v>
      </c>
      <c r="F11">
        <v>4200</v>
      </c>
      <c r="G11">
        <f>'geometria de vigas'!B12</f>
        <v>20</v>
      </c>
      <c r="H11">
        <f>'geometria de vigas'!F12</f>
        <v>45</v>
      </c>
      <c r="I11" s="7">
        <f>'geometria de vigas'!E12</f>
        <v>7</v>
      </c>
    </row>
    <row r="12" spans="1:9" x14ac:dyDescent="0.35">
      <c r="A12">
        <v>1</v>
      </c>
      <c r="B12">
        <v>1</v>
      </c>
      <c r="C12" s="15">
        <f>'geometria de vigas'!J13</f>
        <v>320523.19004524889</v>
      </c>
      <c r="D12" s="15">
        <f>'geometria de vigas'!K13</f>
        <v>384627.82805429865</v>
      </c>
      <c r="E12">
        <v>240</v>
      </c>
      <c r="F12">
        <v>4200</v>
      </c>
      <c r="G12">
        <f>'geometria de vigas'!B13</f>
        <v>20</v>
      </c>
      <c r="H12">
        <f>'geometria de vigas'!F13</f>
        <v>45</v>
      </c>
      <c r="I12" s="7">
        <f>'geometria de vigas'!E13</f>
        <v>7</v>
      </c>
    </row>
    <row r="13" spans="1:9" x14ac:dyDescent="0.35">
      <c r="A13">
        <v>1</v>
      </c>
      <c r="B13">
        <v>1</v>
      </c>
      <c r="C13" s="15">
        <f>'geometria de vigas'!J14</f>
        <v>723639.70588235301</v>
      </c>
      <c r="D13" s="15">
        <f>'geometria de vigas'!K14</f>
        <v>217091.9117647059</v>
      </c>
      <c r="E13">
        <v>240</v>
      </c>
      <c r="F13">
        <v>4200</v>
      </c>
      <c r="G13">
        <f>'geometria de vigas'!B14</f>
        <v>20</v>
      </c>
      <c r="H13">
        <f>'geometria de vigas'!F14</f>
        <v>45</v>
      </c>
      <c r="I13" s="7">
        <f>'geometria de vigas'!E14</f>
        <v>9</v>
      </c>
    </row>
    <row r="14" spans="1:9" x14ac:dyDescent="0.35">
      <c r="A14">
        <v>1</v>
      </c>
      <c r="B14">
        <v>1</v>
      </c>
      <c r="C14" s="15">
        <f>'geometria de vigas'!J15</f>
        <v>660714.51406649617</v>
      </c>
      <c r="D14" s="15">
        <f>'geometria de vigas'!K15</f>
        <v>264285.80562659848</v>
      </c>
      <c r="E14">
        <v>240</v>
      </c>
      <c r="F14">
        <v>4200</v>
      </c>
      <c r="G14">
        <f>'geometria de vigas'!B15</f>
        <v>20</v>
      </c>
      <c r="H14">
        <f>'geometria de vigas'!F15</f>
        <v>45</v>
      </c>
      <c r="I14" s="7">
        <f>'geometria de vigas'!E15</f>
        <v>9</v>
      </c>
    </row>
    <row r="15" spans="1:9" x14ac:dyDescent="0.35">
      <c r="A15">
        <v>1</v>
      </c>
      <c r="B15">
        <v>1</v>
      </c>
      <c r="C15" s="15">
        <f>'geometria de vigas'!J16</f>
        <v>607857.3529411765</v>
      </c>
      <c r="D15" s="15">
        <f>'geometria de vigas'!K16</f>
        <v>303928.67647058825</v>
      </c>
      <c r="E15">
        <v>240</v>
      </c>
      <c r="F15">
        <v>4200</v>
      </c>
      <c r="G15">
        <f>'geometria de vigas'!B16</f>
        <v>20</v>
      </c>
      <c r="H15">
        <f>'geometria de vigas'!F16</f>
        <v>45</v>
      </c>
      <c r="I15" s="7">
        <f>'geometria de vigas'!E16</f>
        <v>9</v>
      </c>
    </row>
    <row r="16" spans="1:9" x14ac:dyDescent="0.35">
      <c r="A16">
        <v>1</v>
      </c>
      <c r="B16">
        <v>1</v>
      </c>
      <c r="C16" s="15">
        <f>'geometria de vigas'!J17</f>
        <v>562830.8823529412</v>
      </c>
      <c r="D16" s="15">
        <f>'geometria de vigas'!K17</f>
        <v>337698.5294117647</v>
      </c>
      <c r="E16">
        <v>240</v>
      </c>
      <c r="F16">
        <v>4200</v>
      </c>
      <c r="G16">
        <f>'geometria de vigas'!B17</f>
        <v>20</v>
      </c>
      <c r="H16">
        <f>'geometria de vigas'!F17</f>
        <v>45</v>
      </c>
      <c r="I16" s="7">
        <f>'geometria de vigas'!E17</f>
        <v>9</v>
      </c>
    </row>
    <row r="17" spans="1:9" x14ac:dyDescent="0.35">
      <c r="A17">
        <v>1</v>
      </c>
      <c r="B17">
        <v>1</v>
      </c>
      <c r="C17" s="15">
        <f>'geometria de vigas'!J18</f>
        <v>524014.95943204872</v>
      </c>
      <c r="D17" s="15">
        <f>'geometria de vigas'!K18</f>
        <v>366810.47160243406</v>
      </c>
      <c r="E17">
        <v>240</v>
      </c>
      <c r="F17">
        <v>4200</v>
      </c>
      <c r="G17">
        <f>'geometria de vigas'!B18</f>
        <v>20</v>
      </c>
      <c r="H17">
        <f>'geometria de vigas'!F18</f>
        <v>45</v>
      </c>
      <c r="I17" s="7">
        <f>'geometria de vigas'!E18</f>
        <v>9</v>
      </c>
    </row>
    <row r="18" spans="1:9" x14ac:dyDescent="0.35">
      <c r="A18">
        <v>1</v>
      </c>
      <c r="B18">
        <v>1</v>
      </c>
      <c r="C18" s="15">
        <f>'geometria de vigas'!J19</f>
        <v>490207.5426944971</v>
      </c>
      <c r="D18" s="15">
        <f>'geometria de vigas'!K19</f>
        <v>392166.03415559768</v>
      </c>
      <c r="E18">
        <v>240</v>
      </c>
      <c r="F18">
        <v>4200</v>
      </c>
      <c r="G18">
        <f>'geometria de vigas'!B19</f>
        <v>20</v>
      </c>
      <c r="H18">
        <f>'geometria de vigas'!F19</f>
        <v>45</v>
      </c>
      <c r="I18" s="7">
        <f>'geometria de vigas'!E19</f>
        <v>9</v>
      </c>
    </row>
    <row r="19" spans="1:9" x14ac:dyDescent="0.35">
      <c r="A19">
        <v>1</v>
      </c>
      <c r="B19">
        <v>1</v>
      </c>
      <c r="C19" s="15">
        <f>'geometria de vigas'!J20</f>
        <v>460497.99465240643</v>
      </c>
      <c r="D19" s="15">
        <f>'geometria de vigas'!K20</f>
        <v>414448.19518716581</v>
      </c>
      <c r="E19">
        <v>240</v>
      </c>
      <c r="F19">
        <v>4200</v>
      </c>
      <c r="G19">
        <f>'geometria de vigas'!B20</f>
        <v>20</v>
      </c>
      <c r="H19">
        <f>'geometria de vigas'!F20</f>
        <v>45</v>
      </c>
      <c r="I19" s="7">
        <f>'geometria de vigas'!E20</f>
        <v>9</v>
      </c>
    </row>
    <row r="20" spans="1:9" x14ac:dyDescent="0.35">
      <c r="A20">
        <v>1</v>
      </c>
      <c r="B20">
        <v>1</v>
      </c>
      <c r="C20" s="15">
        <f>'geometria de vigas'!J21</f>
        <v>434183.82352941181</v>
      </c>
      <c r="D20" s="15">
        <f>'geometria de vigas'!K21</f>
        <v>434183.82352941181</v>
      </c>
      <c r="E20">
        <v>240</v>
      </c>
      <c r="F20">
        <v>4200</v>
      </c>
      <c r="G20">
        <f>'geometria de vigas'!B21</f>
        <v>20</v>
      </c>
      <c r="H20">
        <f>'geometria de vigas'!F21</f>
        <v>45</v>
      </c>
      <c r="I20" s="7">
        <f>'geometria de vigas'!E21</f>
        <v>9</v>
      </c>
    </row>
    <row r="21" spans="1:9" x14ac:dyDescent="0.35">
      <c r="A21">
        <v>1</v>
      </c>
      <c r="B21">
        <v>1</v>
      </c>
      <c r="C21" s="15">
        <f>'geometria de vigas'!J22</f>
        <v>410714.42766295711</v>
      </c>
      <c r="D21" s="15">
        <f>'geometria de vigas'!K22</f>
        <v>451785.87042925286</v>
      </c>
      <c r="E21">
        <v>240</v>
      </c>
      <c r="F21">
        <v>4200</v>
      </c>
      <c r="G21">
        <f>'geometria de vigas'!B22</f>
        <v>20</v>
      </c>
      <c r="H21">
        <f>'geometria de vigas'!F22</f>
        <v>45</v>
      </c>
      <c r="I21" s="7">
        <f>'geometria de vigas'!E22</f>
        <v>9</v>
      </c>
    </row>
    <row r="22" spans="1:9" x14ac:dyDescent="0.35">
      <c r="A22">
        <v>1</v>
      </c>
      <c r="B22">
        <v>1</v>
      </c>
      <c r="C22" s="15">
        <f>'geometria de vigas'!J23</f>
        <v>389652.14932126697</v>
      </c>
      <c r="D22" s="15">
        <f>'geometria de vigas'!K23</f>
        <v>467582.57918552036</v>
      </c>
      <c r="E22">
        <v>240</v>
      </c>
      <c r="F22">
        <v>4200</v>
      </c>
      <c r="G22">
        <f>'geometria de vigas'!B23</f>
        <v>20</v>
      </c>
      <c r="H22">
        <f>'geometria de vigas'!F23</f>
        <v>45</v>
      </c>
      <c r="I22" s="7">
        <f>'geometria de vigas'!E23</f>
        <v>9</v>
      </c>
    </row>
    <row r="23" spans="1:9" x14ac:dyDescent="0.35">
      <c r="A23">
        <v>1</v>
      </c>
      <c r="B23">
        <v>1</v>
      </c>
      <c r="C23" s="15">
        <f>'geometria de vigas'!J24</f>
        <v>833492.64705882361</v>
      </c>
      <c r="D23" s="15">
        <f>'geometria de vigas'!K24</f>
        <v>250047.79411764708</v>
      </c>
      <c r="E23">
        <v>240</v>
      </c>
      <c r="F23">
        <v>4200</v>
      </c>
      <c r="G23">
        <f>'geometria de vigas'!B24</f>
        <v>20</v>
      </c>
      <c r="H23">
        <f>'geometria de vigas'!F24</f>
        <v>45</v>
      </c>
      <c r="I23" s="7">
        <f>'geometria de vigas'!E24</f>
        <v>11</v>
      </c>
    </row>
    <row r="24" spans="1:9" x14ac:dyDescent="0.35">
      <c r="A24">
        <v>1</v>
      </c>
      <c r="B24">
        <v>1</v>
      </c>
      <c r="C24" s="15">
        <f>'geometria de vigas'!J25</f>
        <v>761015.02557544759</v>
      </c>
      <c r="D24" s="15">
        <f>'geometria de vigas'!K25</f>
        <v>304406.01023017906</v>
      </c>
      <c r="E24">
        <v>240</v>
      </c>
      <c r="F24">
        <v>4200</v>
      </c>
      <c r="G24">
        <f>'geometria de vigas'!B25</f>
        <v>20</v>
      </c>
      <c r="H24">
        <f>'geometria de vigas'!F25</f>
        <v>45</v>
      </c>
      <c r="I24" s="7">
        <f>'geometria de vigas'!E25</f>
        <v>11</v>
      </c>
    </row>
    <row r="25" spans="1:9" x14ac:dyDescent="0.35">
      <c r="A25">
        <v>1</v>
      </c>
      <c r="B25">
        <v>1</v>
      </c>
      <c r="C25" s="15">
        <f>'geometria de vigas'!J26</f>
        <v>700133.82352941181</v>
      </c>
      <c r="D25" s="15">
        <f>'geometria de vigas'!K26</f>
        <v>350066.9117647059</v>
      </c>
      <c r="E25">
        <v>240</v>
      </c>
      <c r="F25">
        <v>4200</v>
      </c>
      <c r="G25">
        <f>'geometria de vigas'!B26</f>
        <v>20</v>
      </c>
      <c r="H25">
        <f>'geometria de vigas'!F26</f>
        <v>45</v>
      </c>
      <c r="I25" s="7">
        <f>'geometria de vigas'!E26</f>
        <v>11</v>
      </c>
    </row>
    <row r="26" spans="1:9" x14ac:dyDescent="0.35">
      <c r="A26">
        <v>1</v>
      </c>
      <c r="B26">
        <v>1</v>
      </c>
      <c r="C26" s="15">
        <f>'geometria de vigas'!J27</f>
        <v>648272.0588235294</v>
      </c>
      <c r="D26" s="15">
        <f>'geometria de vigas'!K27</f>
        <v>388963.23529411765</v>
      </c>
      <c r="E26">
        <v>240</v>
      </c>
      <c r="F26">
        <v>4200</v>
      </c>
      <c r="G26">
        <f>'geometria de vigas'!B27</f>
        <v>20</v>
      </c>
      <c r="H26">
        <f>'geometria de vigas'!F27</f>
        <v>45</v>
      </c>
      <c r="I26" s="7">
        <f>'geometria de vigas'!E27</f>
        <v>11</v>
      </c>
    </row>
    <row r="27" spans="1:9" x14ac:dyDescent="0.35">
      <c r="A27">
        <v>1</v>
      </c>
      <c r="B27">
        <v>1</v>
      </c>
      <c r="C27" s="15">
        <f>'geometria de vigas'!J28</f>
        <v>603563.64097363094</v>
      </c>
      <c r="D27" s="15">
        <f>'geometria de vigas'!K28</f>
        <v>422494.54868154164</v>
      </c>
      <c r="E27">
        <v>240</v>
      </c>
      <c r="F27">
        <v>4200</v>
      </c>
      <c r="G27">
        <f>'geometria de vigas'!B28</f>
        <v>20</v>
      </c>
      <c r="H27">
        <f>'geometria de vigas'!F28</f>
        <v>45</v>
      </c>
      <c r="I27" s="7">
        <f>'geometria de vigas'!E28</f>
        <v>11</v>
      </c>
    </row>
    <row r="28" spans="1:9" x14ac:dyDescent="0.35">
      <c r="A28">
        <v>1</v>
      </c>
      <c r="B28">
        <v>1</v>
      </c>
      <c r="C28" s="15">
        <f>'geometria de vigas'!J29</f>
        <v>564624.05123339652</v>
      </c>
      <c r="D28" s="15">
        <f>'geometria de vigas'!K29</f>
        <v>451699.24098671722</v>
      </c>
      <c r="E28">
        <v>240</v>
      </c>
      <c r="F28">
        <v>4200</v>
      </c>
      <c r="G28">
        <f>'geometria de vigas'!B29</f>
        <v>20</v>
      </c>
      <c r="H28">
        <f>'geometria de vigas'!F29</f>
        <v>45</v>
      </c>
      <c r="I28" s="7">
        <f>'geometria de vigas'!E29</f>
        <v>11</v>
      </c>
    </row>
    <row r="29" spans="1:9" x14ac:dyDescent="0.35">
      <c r="A29">
        <v>1</v>
      </c>
      <c r="B29">
        <v>1</v>
      </c>
      <c r="C29" s="15">
        <f>'geometria de vigas'!J30</f>
        <v>530404.4117647059</v>
      </c>
      <c r="D29" s="15">
        <f>'geometria de vigas'!K30</f>
        <v>477363.9705882353</v>
      </c>
      <c r="E29">
        <v>240</v>
      </c>
      <c r="F29">
        <v>4200</v>
      </c>
      <c r="G29">
        <f>'geometria de vigas'!B30</f>
        <v>20</v>
      </c>
      <c r="H29">
        <f>'geometria de vigas'!F30</f>
        <v>45</v>
      </c>
      <c r="I29" s="7">
        <f>'geometria de vigas'!E30</f>
        <v>11</v>
      </c>
    </row>
    <row r="30" spans="1:9" x14ac:dyDescent="0.35">
      <c r="A30">
        <v>1</v>
      </c>
      <c r="B30">
        <v>1</v>
      </c>
      <c r="C30" s="15">
        <f>'geometria de vigas'!J31</f>
        <v>500095.58823529416</v>
      </c>
      <c r="D30" s="15">
        <f>'geometria de vigas'!K31</f>
        <v>500095.58823529416</v>
      </c>
      <c r="E30">
        <v>240</v>
      </c>
      <c r="F30">
        <v>4200</v>
      </c>
      <c r="G30">
        <f>'geometria de vigas'!B31</f>
        <v>20</v>
      </c>
      <c r="H30">
        <f>'geometria de vigas'!F31</f>
        <v>45</v>
      </c>
      <c r="I30" s="7">
        <f>'geometria de vigas'!E31</f>
        <v>11</v>
      </c>
    </row>
    <row r="31" spans="1:9" x14ac:dyDescent="0.35">
      <c r="A31">
        <v>1</v>
      </c>
      <c r="B31">
        <v>1</v>
      </c>
      <c r="C31" s="15">
        <f>'geometria de vigas'!J32</f>
        <v>473063.39427662961</v>
      </c>
      <c r="D31" s="15">
        <f>'geometria de vigas'!K32</f>
        <v>520369.73370429262</v>
      </c>
      <c r="E31">
        <v>240</v>
      </c>
      <c r="F31">
        <v>4200</v>
      </c>
      <c r="G31">
        <f>'geometria de vigas'!B32</f>
        <v>20</v>
      </c>
      <c r="H31">
        <f>'geometria de vigas'!F32</f>
        <v>45</v>
      </c>
      <c r="I31" s="7">
        <f>'geometria de vigas'!E32</f>
        <v>11</v>
      </c>
    </row>
    <row r="32" spans="1:9" x14ac:dyDescent="0.35">
      <c r="A32">
        <v>1</v>
      </c>
      <c r="B32">
        <v>1</v>
      </c>
      <c r="C32" s="15">
        <f>'geometria de vigas'!J33</f>
        <v>448803.73303167423</v>
      </c>
      <c r="D32" s="15">
        <f>'geometria de vigas'!K33</f>
        <v>538564.4796380091</v>
      </c>
      <c r="E32">
        <v>240</v>
      </c>
      <c r="F32">
        <v>4200</v>
      </c>
      <c r="G32">
        <f>'geometria de vigas'!B33</f>
        <v>20</v>
      </c>
      <c r="H32">
        <f>'geometria de vigas'!F33</f>
        <v>45</v>
      </c>
      <c r="I32" s="7">
        <f>'geometria de vigas'!E33</f>
        <v>11</v>
      </c>
    </row>
    <row r="33" spans="1:9" x14ac:dyDescent="0.35">
      <c r="A33">
        <v>1</v>
      </c>
      <c r="B33">
        <v>1</v>
      </c>
      <c r="C33" s="15">
        <f>'geometria de vigas'!J34</f>
        <v>924816.17647058843</v>
      </c>
      <c r="D33" s="15">
        <f>'geometria de vigas'!K34</f>
        <v>277444.8529411765</v>
      </c>
      <c r="E33">
        <v>240</v>
      </c>
      <c r="F33">
        <v>4200</v>
      </c>
      <c r="G33">
        <f>'geometria de vigas'!B34</f>
        <v>20</v>
      </c>
      <c r="H33">
        <f>'geometria de vigas'!F34</f>
        <v>45</v>
      </c>
      <c r="I33" s="7">
        <f>'geometria de vigas'!E34</f>
        <v>13</v>
      </c>
    </row>
    <row r="34" spans="1:9" x14ac:dyDescent="0.35">
      <c r="A34">
        <v>1</v>
      </c>
      <c r="B34">
        <v>1</v>
      </c>
      <c r="C34" s="15">
        <f>'geometria de vigas'!J35</f>
        <v>844397.3785166241</v>
      </c>
      <c r="D34" s="15">
        <f>'geometria de vigas'!K35</f>
        <v>337758.95140664966</v>
      </c>
      <c r="E34">
        <v>240</v>
      </c>
      <c r="F34">
        <v>4200</v>
      </c>
      <c r="G34">
        <f>'geometria de vigas'!B35</f>
        <v>20</v>
      </c>
      <c r="H34">
        <f>'geometria de vigas'!F35</f>
        <v>45</v>
      </c>
      <c r="I34" s="7">
        <f>'geometria de vigas'!E35</f>
        <v>13</v>
      </c>
    </row>
    <row r="35" spans="1:9" x14ac:dyDescent="0.35">
      <c r="A35">
        <v>1</v>
      </c>
      <c r="B35">
        <v>1</v>
      </c>
      <c r="C35" s="15">
        <f>'geometria de vigas'!J36</f>
        <v>776845.58823529421</v>
      </c>
      <c r="D35" s="15">
        <f>'geometria de vigas'!K36</f>
        <v>388422.79411764711</v>
      </c>
      <c r="E35">
        <v>240</v>
      </c>
      <c r="F35">
        <v>4200</v>
      </c>
      <c r="G35">
        <f>'geometria de vigas'!B36</f>
        <v>20</v>
      </c>
      <c r="H35">
        <f>'geometria de vigas'!F36</f>
        <v>45</v>
      </c>
      <c r="I35" s="7">
        <f>'geometria de vigas'!E36</f>
        <v>13</v>
      </c>
    </row>
    <row r="36" spans="1:9" x14ac:dyDescent="0.35">
      <c r="A36">
        <v>1</v>
      </c>
      <c r="B36">
        <v>1</v>
      </c>
      <c r="C36" s="15">
        <f>'geometria de vigas'!J37</f>
        <v>719301.4705882353</v>
      </c>
      <c r="D36" s="15">
        <f>'geometria de vigas'!K37</f>
        <v>431580.88235294115</v>
      </c>
      <c r="E36">
        <v>240</v>
      </c>
      <c r="F36">
        <v>4200</v>
      </c>
      <c r="G36">
        <f>'geometria de vigas'!B37</f>
        <v>20</v>
      </c>
      <c r="H36">
        <f>'geometria de vigas'!F37</f>
        <v>45</v>
      </c>
      <c r="I36" s="7">
        <f>'geometria de vigas'!E37</f>
        <v>13</v>
      </c>
    </row>
    <row r="37" spans="1:9" x14ac:dyDescent="0.35">
      <c r="A37">
        <v>1</v>
      </c>
      <c r="B37">
        <v>1</v>
      </c>
      <c r="C37" s="15">
        <f>'geometria de vigas'!J38</f>
        <v>669694.47261663293</v>
      </c>
      <c r="D37" s="15">
        <f>'geometria de vigas'!K38</f>
        <v>468786.13083164301</v>
      </c>
      <c r="E37">
        <v>240</v>
      </c>
      <c r="F37">
        <v>4200</v>
      </c>
      <c r="G37">
        <f>'geometria de vigas'!B38</f>
        <v>20</v>
      </c>
      <c r="H37">
        <f>'geometria de vigas'!F38</f>
        <v>45</v>
      </c>
      <c r="I37" s="7">
        <f>'geometria de vigas'!E38</f>
        <v>13</v>
      </c>
    </row>
    <row r="38" spans="1:9" x14ac:dyDescent="0.35">
      <c r="A38">
        <v>1</v>
      </c>
      <c r="B38">
        <v>1</v>
      </c>
      <c r="C38" s="15">
        <f>'geometria de vigas'!J39</f>
        <v>626488.37760910811</v>
      </c>
      <c r="D38" s="15">
        <f>'geometria de vigas'!K39</f>
        <v>501190.70208728651</v>
      </c>
      <c r="E38">
        <v>240</v>
      </c>
      <c r="F38">
        <v>4200</v>
      </c>
      <c r="G38">
        <f>'geometria de vigas'!B39</f>
        <v>20</v>
      </c>
      <c r="H38">
        <f>'geometria de vigas'!F39</f>
        <v>45</v>
      </c>
      <c r="I38" s="7">
        <f>'geometria de vigas'!E39</f>
        <v>13</v>
      </c>
    </row>
    <row r="39" spans="1:9" x14ac:dyDescent="0.35">
      <c r="A39">
        <v>1</v>
      </c>
      <c r="B39">
        <v>1</v>
      </c>
      <c r="C39" s="15">
        <f>'geometria de vigas'!J40</f>
        <v>588519.38502673805</v>
      </c>
      <c r="D39" s="15">
        <f>'geometria de vigas'!K40</f>
        <v>529667.44652406429</v>
      </c>
      <c r="E39">
        <v>240</v>
      </c>
      <c r="F39">
        <v>4200</v>
      </c>
      <c r="G39">
        <f>'geometria de vigas'!B40</f>
        <v>20</v>
      </c>
      <c r="H39">
        <f>'geometria de vigas'!F40</f>
        <v>45</v>
      </c>
      <c r="I39" s="7">
        <f>'geometria de vigas'!E40</f>
        <v>13</v>
      </c>
    </row>
    <row r="40" spans="1:9" x14ac:dyDescent="0.35">
      <c r="A40">
        <v>1</v>
      </c>
      <c r="B40">
        <v>1</v>
      </c>
      <c r="C40" s="15">
        <f>'geometria de vigas'!J41</f>
        <v>554889.70588235301</v>
      </c>
      <c r="D40" s="15">
        <f>'geometria de vigas'!K41</f>
        <v>554889.70588235301</v>
      </c>
      <c r="E40">
        <v>240</v>
      </c>
      <c r="F40">
        <v>4200</v>
      </c>
      <c r="G40">
        <f>'geometria de vigas'!B41</f>
        <v>20</v>
      </c>
      <c r="H40">
        <f>'geometria de vigas'!F41</f>
        <v>45</v>
      </c>
      <c r="I40" s="7">
        <f>'geometria de vigas'!E41</f>
        <v>13</v>
      </c>
    </row>
    <row r="41" spans="1:9" x14ac:dyDescent="0.35">
      <c r="A41">
        <v>1</v>
      </c>
      <c r="B41">
        <v>1</v>
      </c>
      <c r="C41" s="15">
        <f>'geometria de vigas'!J42</f>
        <v>524895.66772655013</v>
      </c>
      <c r="D41" s="15">
        <f>'geometria de vigas'!K42</f>
        <v>577385.23449920525</v>
      </c>
      <c r="E41">
        <v>240</v>
      </c>
      <c r="F41">
        <v>4200</v>
      </c>
      <c r="G41">
        <f>'geometria de vigas'!B42</f>
        <v>20</v>
      </c>
      <c r="H41">
        <f>'geometria de vigas'!F42</f>
        <v>45</v>
      </c>
      <c r="I41" s="7">
        <f>'geometria de vigas'!E42</f>
        <v>13</v>
      </c>
    </row>
    <row r="42" spans="1:9" x14ac:dyDescent="0.35">
      <c r="A42">
        <v>1</v>
      </c>
      <c r="B42">
        <v>1</v>
      </c>
      <c r="C42" s="15">
        <f>'geometria de vigas'!J43</f>
        <v>497977.94117647066</v>
      </c>
      <c r="D42" s="15">
        <f>'geometria de vigas'!K43</f>
        <v>597573.52941176482</v>
      </c>
      <c r="E42">
        <v>240</v>
      </c>
      <c r="F42">
        <v>4200</v>
      </c>
      <c r="G42">
        <f>'geometria de vigas'!B43</f>
        <v>20</v>
      </c>
      <c r="H42">
        <f>'geometria de vigas'!F43</f>
        <v>45</v>
      </c>
      <c r="I42" s="7">
        <f>'geometria de vigas'!E43</f>
        <v>13</v>
      </c>
    </row>
    <row r="43" spans="1:9" x14ac:dyDescent="0.35">
      <c r="A43">
        <v>1</v>
      </c>
      <c r="B43">
        <v>1</v>
      </c>
      <c r="C43" s="15">
        <f>'geometria de vigas'!J44</f>
        <v>857170.58823529433</v>
      </c>
      <c r="D43" s="15">
        <f>'geometria de vigas'!K44</f>
        <v>257151.17647058828</v>
      </c>
      <c r="E43">
        <v>240</v>
      </c>
      <c r="F43">
        <v>4200</v>
      </c>
      <c r="G43">
        <f>'geometria de vigas'!B44</f>
        <v>20</v>
      </c>
      <c r="H43">
        <f>'geometria de vigas'!F44</f>
        <v>54</v>
      </c>
      <c r="I43" s="7">
        <f>'geometria de vigas'!E44</f>
        <v>8.4</v>
      </c>
    </row>
    <row r="44" spans="1:9" x14ac:dyDescent="0.35">
      <c r="A44">
        <v>1</v>
      </c>
      <c r="B44">
        <v>1</v>
      </c>
      <c r="C44" s="15">
        <f>'geometria de vigas'!J45</f>
        <v>782634.01534526865</v>
      </c>
      <c r="D44" s="15">
        <f>'geometria de vigas'!K45</f>
        <v>313053.60613810748</v>
      </c>
      <c r="E44">
        <v>240</v>
      </c>
      <c r="F44">
        <v>4200</v>
      </c>
      <c r="G44">
        <f>'geometria de vigas'!B45</f>
        <v>20</v>
      </c>
      <c r="H44">
        <f>'geometria de vigas'!F45</f>
        <v>54</v>
      </c>
      <c r="I44" s="7">
        <f>'geometria de vigas'!E45</f>
        <v>8.4</v>
      </c>
    </row>
    <row r="45" spans="1:9" x14ac:dyDescent="0.35">
      <c r="A45">
        <v>1</v>
      </c>
      <c r="B45">
        <v>1</v>
      </c>
      <c r="C45" s="15">
        <f>'geometria de vigas'!J46</f>
        <v>720023.29411764722</v>
      </c>
      <c r="D45" s="15">
        <f>'geometria de vigas'!K46</f>
        <v>360011.64705882361</v>
      </c>
      <c r="E45">
        <v>240</v>
      </c>
      <c r="F45">
        <v>4200</v>
      </c>
      <c r="G45">
        <f>'geometria de vigas'!B46</f>
        <v>20</v>
      </c>
      <c r="H45">
        <f>'geometria de vigas'!F46</f>
        <v>54</v>
      </c>
      <c r="I45" s="7">
        <f>'geometria de vigas'!E46</f>
        <v>8.4</v>
      </c>
    </row>
    <row r="46" spans="1:9" x14ac:dyDescent="0.35">
      <c r="A46">
        <v>1</v>
      </c>
      <c r="B46">
        <v>1</v>
      </c>
      <c r="C46" s="15">
        <f>'geometria de vigas'!J47</f>
        <v>666688.23529411771</v>
      </c>
      <c r="D46" s="15">
        <f>'geometria de vigas'!K47</f>
        <v>400012.9411764706</v>
      </c>
      <c r="E46">
        <v>240</v>
      </c>
      <c r="F46">
        <v>4200</v>
      </c>
      <c r="G46">
        <f>'geometria de vigas'!B47</f>
        <v>20</v>
      </c>
      <c r="H46">
        <f>'geometria de vigas'!F47</f>
        <v>54</v>
      </c>
      <c r="I46" s="7">
        <f>'geometria de vigas'!E47</f>
        <v>8.4</v>
      </c>
    </row>
    <row r="47" spans="1:9" x14ac:dyDescent="0.35">
      <c r="A47">
        <v>1</v>
      </c>
      <c r="B47">
        <v>1</v>
      </c>
      <c r="C47" s="15">
        <f>'geometria de vigas'!J48</f>
        <v>620709.73630831658</v>
      </c>
      <c r="D47" s="15">
        <f>'geometria de vigas'!K48</f>
        <v>434496.81541582156</v>
      </c>
      <c r="E47">
        <v>240</v>
      </c>
      <c r="F47">
        <v>4200</v>
      </c>
      <c r="G47">
        <f>'geometria de vigas'!B48</f>
        <v>20</v>
      </c>
      <c r="H47">
        <f>'geometria de vigas'!F48</f>
        <v>54</v>
      </c>
      <c r="I47" s="7">
        <f>'geometria de vigas'!E48</f>
        <v>8.4</v>
      </c>
    </row>
    <row r="48" spans="1:9" x14ac:dyDescent="0.35">
      <c r="A48">
        <v>1</v>
      </c>
      <c r="B48">
        <v>1</v>
      </c>
      <c r="C48" s="15">
        <f>'geometria de vigas'!J49</f>
        <v>580663.94686907029</v>
      </c>
      <c r="D48" s="15">
        <f>'geometria de vigas'!K49</f>
        <v>464531.15749525628</v>
      </c>
      <c r="E48">
        <v>240</v>
      </c>
      <c r="F48">
        <v>4200</v>
      </c>
      <c r="G48">
        <f>'geometria de vigas'!B49</f>
        <v>20</v>
      </c>
      <c r="H48">
        <f>'geometria de vigas'!F49</f>
        <v>54</v>
      </c>
      <c r="I48" s="7">
        <f>'geometria de vigas'!E49</f>
        <v>8.4</v>
      </c>
    </row>
    <row r="49" spans="1:9" x14ac:dyDescent="0.35">
      <c r="A49">
        <v>1</v>
      </c>
      <c r="B49">
        <v>1</v>
      </c>
      <c r="C49" s="15">
        <f>'geometria de vigas'!J50</f>
        <v>545472.19251336914</v>
      </c>
      <c r="D49" s="15">
        <f>'geometria de vigas'!K50</f>
        <v>490924.97326203226</v>
      </c>
      <c r="E49">
        <v>240</v>
      </c>
      <c r="F49">
        <v>4200</v>
      </c>
      <c r="G49">
        <f>'geometria de vigas'!B50</f>
        <v>20</v>
      </c>
      <c r="H49">
        <f>'geometria de vigas'!F50</f>
        <v>54</v>
      </c>
      <c r="I49" s="7">
        <f>'geometria de vigas'!E50</f>
        <v>8.4</v>
      </c>
    </row>
    <row r="50" spans="1:9" x14ac:dyDescent="0.35">
      <c r="A50">
        <v>1</v>
      </c>
      <c r="B50">
        <v>1</v>
      </c>
      <c r="C50" s="15">
        <f>'geometria de vigas'!J51</f>
        <v>514302.35294117662</v>
      </c>
      <c r="D50" s="15">
        <f>'geometria de vigas'!K51</f>
        <v>514302.35294117662</v>
      </c>
      <c r="E50">
        <v>240</v>
      </c>
      <c r="F50">
        <v>4200</v>
      </c>
      <c r="G50">
        <f>'geometria de vigas'!B51</f>
        <v>20</v>
      </c>
      <c r="H50">
        <f>'geometria de vigas'!F51</f>
        <v>54</v>
      </c>
      <c r="I50" s="7">
        <f>'geometria de vigas'!E51</f>
        <v>8.4</v>
      </c>
    </row>
    <row r="51" spans="1:9" x14ac:dyDescent="0.35">
      <c r="A51">
        <v>1</v>
      </c>
      <c r="B51">
        <v>1</v>
      </c>
      <c r="C51" s="15">
        <f>'geometria de vigas'!J52</f>
        <v>486502.22575516708</v>
      </c>
      <c r="D51" s="15">
        <f>'geometria de vigas'!K52</f>
        <v>535152.44833068387</v>
      </c>
      <c r="E51">
        <v>240</v>
      </c>
      <c r="F51">
        <v>4200</v>
      </c>
      <c r="G51">
        <f>'geometria de vigas'!B52</f>
        <v>20</v>
      </c>
      <c r="H51">
        <f>'geometria de vigas'!F52</f>
        <v>54</v>
      </c>
      <c r="I51" s="7">
        <f>'geometria de vigas'!E52</f>
        <v>8.4</v>
      </c>
    </row>
    <row r="52" spans="1:9" x14ac:dyDescent="0.35">
      <c r="A52">
        <v>1</v>
      </c>
      <c r="B52">
        <v>1</v>
      </c>
      <c r="C52" s="15">
        <f>'geometria de vigas'!J53</f>
        <v>461553.39366515848</v>
      </c>
      <c r="D52" s="15">
        <f>'geometria de vigas'!K53</f>
        <v>553864.07239819015</v>
      </c>
      <c r="E52">
        <v>240</v>
      </c>
      <c r="F52">
        <v>4200</v>
      </c>
      <c r="G52">
        <f>'geometria de vigas'!B53</f>
        <v>20</v>
      </c>
      <c r="H52">
        <f>'geometria de vigas'!F53</f>
        <v>54</v>
      </c>
      <c r="I52" s="7">
        <f>'geometria de vigas'!E53</f>
        <v>8.4</v>
      </c>
    </row>
    <row r="53" spans="1:9" x14ac:dyDescent="0.35">
      <c r="A53">
        <v>1</v>
      </c>
      <c r="B53">
        <v>1</v>
      </c>
      <c r="C53" s="15">
        <f>'geometria de vigas'!J54</f>
        <v>1042041.1764705881</v>
      </c>
      <c r="D53" s="15">
        <f>'geometria de vigas'!K54</f>
        <v>312612.35294117639</v>
      </c>
      <c r="E53">
        <v>240</v>
      </c>
      <c r="F53">
        <v>4200</v>
      </c>
      <c r="G53">
        <f>'geometria de vigas'!B54</f>
        <v>20</v>
      </c>
      <c r="H53">
        <f>'geometria de vigas'!F54</f>
        <v>54</v>
      </c>
      <c r="I53" s="7">
        <f>'geometria de vigas'!E54</f>
        <v>10.799999999999999</v>
      </c>
    </row>
    <row r="54" spans="1:9" x14ac:dyDescent="0.35">
      <c r="A54">
        <v>1</v>
      </c>
      <c r="B54">
        <v>1</v>
      </c>
      <c r="C54" s="15">
        <f>'geometria de vigas'!J55</f>
        <v>951428.90025575424</v>
      </c>
      <c r="D54" s="15">
        <f>'geometria de vigas'!K55</f>
        <v>380571.56010230171</v>
      </c>
      <c r="E54">
        <v>240</v>
      </c>
      <c r="F54">
        <v>4200</v>
      </c>
      <c r="G54">
        <f>'geometria de vigas'!B55</f>
        <v>20</v>
      </c>
      <c r="H54">
        <f>'geometria de vigas'!F55</f>
        <v>54</v>
      </c>
      <c r="I54" s="7">
        <f>'geometria de vigas'!E55</f>
        <v>10.799999999999999</v>
      </c>
    </row>
    <row r="55" spans="1:9" x14ac:dyDescent="0.35">
      <c r="A55">
        <v>1</v>
      </c>
      <c r="B55">
        <v>1</v>
      </c>
      <c r="C55" s="15">
        <f>'geometria de vigas'!J56</f>
        <v>875314.58823529398</v>
      </c>
      <c r="D55" s="15">
        <f>'geometria de vigas'!K56</f>
        <v>437657.29411764699</v>
      </c>
      <c r="E55">
        <v>240</v>
      </c>
      <c r="F55">
        <v>4200</v>
      </c>
      <c r="G55">
        <f>'geometria de vigas'!B56</f>
        <v>20</v>
      </c>
      <c r="H55">
        <f>'geometria de vigas'!F56</f>
        <v>54</v>
      </c>
      <c r="I55" s="7">
        <f>'geometria de vigas'!E56</f>
        <v>10.799999999999999</v>
      </c>
    </row>
    <row r="56" spans="1:9" x14ac:dyDescent="0.35">
      <c r="A56">
        <v>1</v>
      </c>
      <c r="B56">
        <v>1</v>
      </c>
      <c r="C56" s="15">
        <f>'geometria de vigas'!J57</f>
        <v>810476.47058823507</v>
      </c>
      <c r="D56" s="15">
        <f>'geometria de vigas'!K57</f>
        <v>486285.88235294103</v>
      </c>
      <c r="E56">
        <v>240</v>
      </c>
      <c r="F56">
        <v>4200</v>
      </c>
      <c r="G56">
        <f>'geometria de vigas'!B57</f>
        <v>20</v>
      </c>
      <c r="H56">
        <f>'geometria de vigas'!F57</f>
        <v>54</v>
      </c>
      <c r="I56" s="7">
        <f>'geometria de vigas'!E57</f>
        <v>10.799999999999999</v>
      </c>
    </row>
    <row r="57" spans="1:9" x14ac:dyDescent="0.35">
      <c r="A57">
        <v>1</v>
      </c>
      <c r="B57">
        <v>1</v>
      </c>
      <c r="C57" s="15">
        <f>'geometria de vigas'!J58</f>
        <v>754581.54158215004</v>
      </c>
      <c r="D57" s="15">
        <f>'geometria de vigas'!K58</f>
        <v>528207.07910750504</v>
      </c>
      <c r="E57">
        <v>240</v>
      </c>
      <c r="F57">
        <v>4200</v>
      </c>
      <c r="G57">
        <f>'geometria de vigas'!B58</f>
        <v>20</v>
      </c>
      <c r="H57">
        <f>'geometria de vigas'!F58</f>
        <v>54</v>
      </c>
      <c r="I57" s="7">
        <f>'geometria de vigas'!E58</f>
        <v>10.799999999999999</v>
      </c>
    </row>
    <row r="58" spans="1:9" x14ac:dyDescent="0.35">
      <c r="A58">
        <v>1</v>
      </c>
      <c r="B58">
        <v>1</v>
      </c>
      <c r="C58" s="15">
        <f>'geometria de vigas'!J59</f>
        <v>705898.86148007563</v>
      </c>
      <c r="D58" s="15">
        <f>'geometria de vigas'!K59</f>
        <v>564719.08918406058</v>
      </c>
      <c r="E58">
        <v>240</v>
      </c>
      <c r="F58">
        <v>4200</v>
      </c>
      <c r="G58">
        <f>'geometria de vigas'!B59</f>
        <v>20</v>
      </c>
      <c r="H58">
        <f>'geometria de vigas'!F59</f>
        <v>54</v>
      </c>
      <c r="I58" s="7">
        <f>'geometria de vigas'!E59</f>
        <v>10.799999999999999</v>
      </c>
    </row>
    <row r="59" spans="1:9" x14ac:dyDescent="0.35">
      <c r="A59">
        <v>1</v>
      </c>
      <c r="B59">
        <v>1</v>
      </c>
      <c r="C59" s="15">
        <f>'geometria de vigas'!J60</f>
        <v>663117.11229946511</v>
      </c>
      <c r="D59" s="15">
        <f>'geometria de vigas'!K60</f>
        <v>596805.40106951864</v>
      </c>
      <c r="E59">
        <v>240</v>
      </c>
      <c r="F59">
        <v>4200</v>
      </c>
      <c r="G59">
        <f>'geometria de vigas'!B60</f>
        <v>20</v>
      </c>
      <c r="H59">
        <f>'geometria de vigas'!F60</f>
        <v>54</v>
      </c>
      <c r="I59" s="7">
        <f>'geometria de vigas'!E60</f>
        <v>10.799999999999999</v>
      </c>
    </row>
    <row r="60" spans="1:9" x14ac:dyDescent="0.35">
      <c r="A60">
        <v>1</v>
      </c>
      <c r="B60">
        <v>1</v>
      </c>
      <c r="C60" s="15">
        <f>'geometria de vigas'!J61</f>
        <v>625224.70588235289</v>
      </c>
      <c r="D60" s="15">
        <f>'geometria de vigas'!K61</f>
        <v>625224.70588235289</v>
      </c>
      <c r="E60">
        <v>240</v>
      </c>
      <c r="F60">
        <v>4200</v>
      </c>
      <c r="G60">
        <f>'geometria de vigas'!B61</f>
        <v>20</v>
      </c>
      <c r="H60">
        <f>'geometria de vigas'!F61</f>
        <v>54</v>
      </c>
      <c r="I60" s="7">
        <f>'geometria de vigas'!E61</f>
        <v>10.799999999999999</v>
      </c>
    </row>
    <row r="61" spans="1:9" x14ac:dyDescent="0.35">
      <c r="A61">
        <v>1</v>
      </c>
      <c r="B61">
        <v>1</v>
      </c>
      <c r="C61" s="15">
        <f>'geometria de vigas'!J62</f>
        <v>591428.77583465807</v>
      </c>
      <c r="D61" s="15">
        <f>'geometria de vigas'!K62</f>
        <v>650571.65341812395</v>
      </c>
      <c r="E61">
        <v>240</v>
      </c>
      <c r="F61">
        <v>4200</v>
      </c>
      <c r="G61">
        <f>'geometria de vigas'!B62</f>
        <v>20</v>
      </c>
      <c r="H61">
        <f>'geometria de vigas'!F62</f>
        <v>54</v>
      </c>
      <c r="I61" s="7">
        <f>'geometria de vigas'!E62</f>
        <v>10.799999999999999</v>
      </c>
    </row>
    <row r="62" spans="1:9" x14ac:dyDescent="0.35">
      <c r="A62">
        <v>1</v>
      </c>
      <c r="B62">
        <v>1</v>
      </c>
      <c r="C62" s="15">
        <f>'geometria de vigas'!J63</f>
        <v>561099.09502262436</v>
      </c>
      <c r="D62" s="15">
        <f>'geometria de vigas'!K63</f>
        <v>673318.91402714921</v>
      </c>
      <c r="E62">
        <v>240</v>
      </c>
      <c r="F62">
        <v>4200</v>
      </c>
      <c r="G62">
        <f>'geometria de vigas'!B63</f>
        <v>20</v>
      </c>
      <c r="H62">
        <f>'geometria de vigas'!F63</f>
        <v>54</v>
      </c>
      <c r="I62" s="7">
        <f>'geometria de vigas'!E63</f>
        <v>10.799999999999999</v>
      </c>
    </row>
    <row r="63" spans="1:9" x14ac:dyDescent="0.35">
      <c r="A63">
        <v>1</v>
      </c>
      <c r="B63">
        <v>1</v>
      </c>
      <c r="C63" s="15">
        <f>'geometria de vigas'!J64</f>
        <v>1200229.4117647058</v>
      </c>
      <c r="D63" s="15">
        <f>'geometria de vigas'!K64</f>
        <v>360068.82352941175</v>
      </c>
      <c r="E63">
        <v>240</v>
      </c>
      <c r="F63">
        <v>4200</v>
      </c>
      <c r="G63">
        <f>'geometria de vigas'!B64</f>
        <v>20</v>
      </c>
      <c r="H63">
        <f>'geometria de vigas'!F64</f>
        <v>54</v>
      </c>
      <c r="I63" s="7">
        <f>'geometria de vigas'!E64</f>
        <v>13.2</v>
      </c>
    </row>
    <row r="64" spans="1:9" x14ac:dyDescent="0.35">
      <c r="A64">
        <v>1</v>
      </c>
      <c r="B64">
        <v>1</v>
      </c>
      <c r="C64" s="15">
        <f>'geometria de vigas'!J65</f>
        <v>1095861.6368286442</v>
      </c>
      <c r="D64" s="15">
        <f>'geometria de vigas'!K65</f>
        <v>438344.6547314577</v>
      </c>
      <c r="E64">
        <v>240</v>
      </c>
      <c r="F64">
        <v>4200</v>
      </c>
      <c r="G64">
        <f>'geometria de vigas'!B65</f>
        <v>20</v>
      </c>
      <c r="H64">
        <f>'geometria de vigas'!F65</f>
        <v>54</v>
      </c>
      <c r="I64" s="7">
        <f>'geometria de vigas'!E65</f>
        <v>13.2</v>
      </c>
    </row>
    <row r="65" spans="1:9" x14ac:dyDescent="0.35">
      <c r="A65">
        <v>1</v>
      </c>
      <c r="B65">
        <v>1</v>
      </c>
      <c r="C65" s="15">
        <f>'geometria de vigas'!J66</f>
        <v>1008192.7058823528</v>
      </c>
      <c r="D65" s="15">
        <f>'geometria de vigas'!K66</f>
        <v>504096.35294117639</v>
      </c>
      <c r="E65">
        <v>240</v>
      </c>
      <c r="F65">
        <v>4200</v>
      </c>
      <c r="G65">
        <f>'geometria de vigas'!B66</f>
        <v>20</v>
      </c>
      <c r="H65">
        <f>'geometria de vigas'!F66</f>
        <v>54</v>
      </c>
      <c r="I65" s="7">
        <f>'geometria de vigas'!E66</f>
        <v>13.2</v>
      </c>
    </row>
    <row r="66" spans="1:9" x14ac:dyDescent="0.35">
      <c r="A66">
        <v>1</v>
      </c>
      <c r="B66">
        <v>1</v>
      </c>
      <c r="C66" s="15">
        <f>'geometria de vigas'!J67</f>
        <v>933511.76470588217</v>
      </c>
      <c r="D66" s="15">
        <f>'geometria de vigas'!K67</f>
        <v>560107.05882352928</v>
      </c>
      <c r="E66">
        <v>240</v>
      </c>
      <c r="F66">
        <v>4200</v>
      </c>
      <c r="G66">
        <f>'geometria de vigas'!B67</f>
        <v>20</v>
      </c>
      <c r="H66">
        <f>'geometria de vigas'!F67</f>
        <v>54</v>
      </c>
      <c r="I66" s="7">
        <f>'geometria de vigas'!E67</f>
        <v>13.2</v>
      </c>
    </row>
    <row r="67" spans="1:9" x14ac:dyDescent="0.35">
      <c r="A67">
        <v>1</v>
      </c>
      <c r="B67">
        <v>1</v>
      </c>
      <c r="C67" s="15">
        <f>'geometria de vigas'!J68</f>
        <v>869131.64300202834</v>
      </c>
      <c r="D67" s="15">
        <f>'geometria de vigas'!K68</f>
        <v>608392.15010141977</v>
      </c>
      <c r="E67">
        <v>240</v>
      </c>
      <c r="F67">
        <v>4200</v>
      </c>
      <c r="G67">
        <f>'geometria de vigas'!B68</f>
        <v>20</v>
      </c>
      <c r="H67">
        <f>'geometria de vigas'!F68</f>
        <v>54</v>
      </c>
      <c r="I67" s="7">
        <f>'geometria de vigas'!E68</f>
        <v>13.2</v>
      </c>
    </row>
    <row r="68" spans="1:9" x14ac:dyDescent="0.35">
      <c r="A68">
        <v>1</v>
      </c>
      <c r="B68">
        <v>1</v>
      </c>
      <c r="C68" s="15">
        <f>'geometria de vigas'!J69</f>
        <v>813058.63377609081</v>
      </c>
      <c r="D68" s="15">
        <f>'geometria de vigas'!K69</f>
        <v>650446.90702087269</v>
      </c>
      <c r="E68">
        <v>240</v>
      </c>
      <c r="F68">
        <v>4200</v>
      </c>
      <c r="G68">
        <f>'geometria de vigas'!B69</f>
        <v>20</v>
      </c>
      <c r="H68">
        <f>'geometria de vigas'!F69</f>
        <v>54</v>
      </c>
      <c r="I68" s="7">
        <f>'geometria de vigas'!E69</f>
        <v>13.2</v>
      </c>
    </row>
    <row r="69" spans="1:9" x14ac:dyDescent="0.35">
      <c r="A69">
        <v>1</v>
      </c>
      <c r="B69">
        <v>1</v>
      </c>
      <c r="C69" s="15">
        <f>'geometria de vigas'!J70</f>
        <v>763782.35294117627</v>
      </c>
      <c r="D69" s="15">
        <f>'geometria de vigas'!K70</f>
        <v>687404.11764705868</v>
      </c>
      <c r="E69">
        <v>240</v>
      </c>
      <c r="F69">
        <v>4200</v>
      </c>
      <c r="G69">
        <f>'geometria de vigas'!B70</f>
        <v>20</v>
      </c>
      <c r="H69">
        <f>'geometria de vigas'!F70</f>
        <v>54</v>
      </c>
      <c r="I69" s="7">
        <f>'geometria de vigas'!E70</f>
        <v>13.2</v>
      </c>
    </row>
    <row r="70" spans="1:9" x14ac:dyDescent="0.35">
      <c r="A70">
        <v>1</v>
      </c>
      <c r="B70">
        <v>1</v>
      </c>
      <c r="C70" s="15">
        <f>'geometria de vigas'!J71</f>
        <v>720137.6470588235</v>
      </c>
      <c r="D70" s="15">
        <f>'geometria de vigas'!K71</f>
        <v>720137.6470588235</v>
      </c>
      <c r="E70">
        <v>240</v>
      </c>
      <c r="F70">
        <v>4200</v>
      </c>
      <c r="G70">
        <f>'geometria de vigas'!B71</f>
        <v>20</v>
      </c>
      <c r="H70">
        <f>'geometria de vigas'!F71</f>
        <v>54</v>
      </c>
      <c r="I70" s="7">
        <f>'geometria de vigas'!E71</f>
        <v>13.2</v>
      </c>
    </row>
    <row r="71" spans="1:9" x14ac:dyDescent="0.35">
      <c r="A71">
        <v>1</v>
      </c>
      <c r="B71">
        <v>1</v>
      </c>
      <c r="C71" s="15">
        <f>'geometria de vigas'!J72</f>
        <v>681211.28775834653</v>
      </c>
      <c r="D71" s="15">
        <f>'geometria de vigas'!K72</f>
        <v>749332.41653418122</v>
      </c>
      <c r="E71">
        <v>240</v>
      </c>
      <c r="F71">
        <v>4200</v>
      </c>
      <c r="G71">
        <f>'geometria de vigas'!B72</f>
        <v>20</v>
      </c>
      <c r="H71">
        <f>'geometria de vigas'!F72</f>
        <v>54</v>
      </c>
      <c r="I71" s="7">
        <f>'geometria de vigas'!E72</f>
        <v>13.2</v>
      </c>
    </row>
    <row r="72" spans="1:9" x14ac:dyDescent="0.35">
      <c r="A72">
        <v>1</v>
      </c>
      <c r="B72">
        <v>1</v>
      </c>
      <c r="C72" s="15">
        <f>'geometria de vigas'!J73</f>
        <v>646277.37556561071</v>
      </c>
      <c r="D72" s="15">
        <f>'geometria de vigas'!K73</f>
        <v>775532.85067873285</v>
      </c>
      <c r="E72">
        <v>240</v>
      </c>
      <c r="F72">
        <v>4200</v>
      </c>
      <c r="G72">
        <f>'geometria de vigas'!B73</f>
        <v>20</v>
      </c>
      <c r="H72">
        <f>'geometria de vigas'!F73</f>
        <v>54</v>
      </c>
      <c r="I72" s="7">
        <f>'geometria de vigas'!E73</f>
        <v>13.2</v>
      </c>
    </row>
    <row r="73" spans="1:9" x14ac:dyDescent="0.35">
      <c r="A73">
        <v>1</v>
      </c>
      <c r="B73">
        <v>1</v>
      </c>
      <c r="C73" s="15">
        <f>'geometria de vigas'!J74</f>
        <v>1331735.294117647</v>
      </c>
      <c r="D73" s="15">
        <f>'geometria de vigas'!K74</f>
        <v>399520.5882352941</v>
      </c>
      <c r="E73">
        <v>240</v>
      </c>
      <c r="F73">
        <v>4200</v>
      </c>
      <c r="G73">
        <f>'geometria de vigas'!B74</f>
        <v>20</v>
      </c>
      <c r="H73">
        <f>'geometria de vigas'!F74</f>
        <v>54</v>
      </c>
      <c r="I73" s="7">
        <f>'geometria de vigas'!E74</f>
        <v>15.6</v>
      </c>
    </row>
    <row r="74" spans="1:9" x14ac:dyDescent="0.35">
      <c r="A74">
        <v>1</v>
      </c>
      <c r="B74">
        <v>1</v>
      </c>
      <c r="C74" s="15">
        <f>'geometria de vigas'!J75</f>
        <v>1215932.2250639384</v>
      </c>
      <c r="D74" s="15">
        <f>'geometria de vigas'!K75</f>
        <v>486372.89002557541</v>
      </c>
      <c r="E74">
        <v>240</v>
      </c>
      <c r="F74">
        <v>4200</v>
      </c>
      <c r="G74">
        <f>'geometria de vigas'!B75</f>
        <v>20</v>
      </c>
      <c r="H74">
        <f>'geometria de vigas'!F75</f>
        <v>54</v>
      </c>
      <c r="I74" s="7">
        <f>'geometria de vigas'!E75</f>
        <v>15.6</v>
      </c>
    </row>
    <row r="75" spans="1:9" x14ac:dyDescent="0.35">
      <c r="A75">
        <v>1</v>
      </c>
      <c r="B75">
        <v>1</v>
      </c>
      <c r="C75" s="15">
        <f>'geometria de vigas'!J76</f>
        <v>1118657.6470588234</v>
      </c>
      <c r="D75" s="15">
        <f>'geometria de vigas'!K76</f>
        <v>559328.82352941169</v>
      </c>
      <c r="E75">
        <v>240</v>
      </c>
      <c r="F75">
        <v>4200</v>
      </c>
      <c r="G75">
        <f>'geometria de vigas'!B76</f>
        <v>20</v>
      </c>
      <c r="H75">
        <f>'geometria de vigas'!F76</f>
        <v>54</v>
      </c>
      <c r="I75" s="7">
        <f>'geometria de vigas'!E76</f>
        <v>15.6</v>
      </c>
    </row>
    <row r="76" spans="1:9" x14ac:dyDescent="0.35">
      <c r="A76">
        <v>1</v>
      </c>
      <c r="B76">
        <v>1</v>
      </c>
      <c r="C76" s="15">
        <f>'geometria de vigas'!J77</f>
        <v>1035794.1176470586</v>
      </c>
      <c r="D76" s="15">
        <f>'geometria de vigas'!K77</f>
        <v>621476.47058823507</v>
      </c>
      <c r="E76">
        <v>240</v>
      </c>
      <c r="F76">
        <v>4200</v>
      </c>
      <c r="G76">
        <f>'geometria de vigas'!B77</f>
        <v>20</v>
      </c>
      <c r="H76">
        <f>'geometria de vigas'!F77</f>
        <v>54</v>
      </c>
      <c r="I76" s="7">
        <f>'geometria de vigas'!E77</f>
        <v>15.6</v>
      </c>
    </row>
    <row r="77" spans="1:9" x14ac:dyDescent="0.35">
      <c r="A77">
        <v>1</v>
      </c>
      <c r="B77">
        <v>1</v>
      </c>
      <c r="C77" s="15">
        <f>'geometria de vigas'!J78</f>
        <v>964360.04056795128</v>
      </c>
      <c r="D77" s="15">
        <f>'geometria de vigas'!K78</f>
        <v>675052.02839756582</v>
      </c>
      <c r="E77">
        <v>240</v>
      </c>
      <c r="F77">
        <v>4200</v>
      </c>
      <c r="G77">
        <f>'geometria de vigas'!B78</f>
        <v>20</v>
      </c>
      <c r="H77">
        <f>'geometria de vigas'!F78</f>
        <v>54</v>
      </c>
      <c r="I77" s="7">
        <f>'geometria de vigas'!E78</f>
        <v>15.6</v>
      </c>
    </row>
    <row r="78" spans="1:9" x14ac:dyDescent="0.35">
      <c r="A78">
        <v>1</v>
      </c>
      <c r="B78">
        <v>1</v>
      </c>
      <c r="C78" s="15">
        <f>'geometria de vigas'!J79</f>
        <v>902143.26375711546</v>
      </c>
      <c r="D78" s="15">
        <f>'geometria de vigas'!K79</f>
        <v>721714.61100569239</v>
      </c>
      <c r="E78">
        <v>240</v>
      </c>
      <c r="F78">
        <v>4200</v>
      </c>
      <c r="G78">
        <f>'geometria de vigas'!B79</f>
        <v>20</v>
      </c>
      <c r="H78">
        <f>'geometria de vigas'!F79</f>
        <v>54</v>
      </c>
      <c r="I78" s="7">
        <f>'geometria de vigas'!E79</f>
        <v>15.6</v>
      </c>
    </row>
    <row r="79" spans="1:9" x14ac:dyDescent="0.35">
      <c r="A79">
        <v>1</v>
      </c>
      <c r="B79">
        <v>1</v>
      </c>
      <c r="C79" s="15">
        <f>'geometria de vigas'!J80</f>
        <v>847467.91443850251</v>
      </c>
      <c r="D79" s="15">
        <f>'geometria de vigas'!K80</f>
        <v>762721.12299465225</v>
      </c>
      <c r="E79">
        <v>240</v>
      </c>
      <c r="F79">
        <v>4200</v>
      </c>
      <c r="G79">
        <f>'geometria de vigas'!B80</f>
        <v>20</v>
      </c>
      <c r="H79">
        <f>'geometria de vigas'!F80</f>
        <v>54</v>
      </c>
      <c r="I79" s="7">
        <f>'geometria de vigas'!E80</f>
        <v>15.6</v>
      </c>
    </row>
    <row r="80" spans="1:9" x14ac:dyDescent="0.35">
      <c r="A80">
        <v>1</v>
      </c>
      <c r="B80">
        <v>1</v>
      </c>
      <c r="C80" s="15">
        <f>'geometria de vigas'!J81</f>
        <v>799041.17647058819</v>
      </c>
      <c r="D80" s="15">
        <f>'geometria de vigas'!K81</f>
        <v>799041.17647058819</v>
      </c>
      <c r="E80">
        <v>240</v>
      </c>
      <c r="F80">
        <v>4200</v>
      </c>
      <c r="G80">
        <f>'geometria de vigas'!B81</f>
        <v>20</v>
      </c>
      <c r="H80">
        <f>'geometria de vigas'!F81</f>
        <v>54</v>
      </c>
      <c r="I80" s="7">
        <f>'geometria de vigas'!E81</f>
        <v>15.6</v>
      </c>
    </row>
    <row r="81" spans="1:9" x14ac:dyDescent="0.35">
      <c r="A81">
        <v>1</v>
      </c>
      <c r="B81">
        <v>1</v>
      </c>
      <c r="C81" s="15">
        <f>'geometria de vigas'!J82</f>
        <v>755849.761526232</v>
      </c>
      <c r="D81" s="15">
        <f>'geometria de vigas'!K82</f>
        <v>831434.73767885531</v>
      </c>
      <c r="E81">
        <v>240</v>
      </c>
      <c r="F81">
        <v>4200</v>
      </c>
      <c r="G81">
        <f>'geometria de vigas'!B82</f>
        <v>20</v>
      </c>
      <c r="H81">
        <f>'geometria de vigas'!F82</f>
        <v>54</v>
      </c>
      <c r="I81" s="7">
        <f>'geometria de vigas'!E82</f>
        <v>15.6</v>
      </c>
    </row>
    <row r="82" spans="1:9" x14ac:dyDescent="0.35">
      <c r="A82">
        <v>1</v>
      </c>
      <c r="B82">
        <v>1</v>
      </c>
      <c r="C82" s="15">
        <f>'geometria de vigas'!J83</f>
        <v>717088.23529411748</v>
      </c>
      <c r="D82" s="15">
        <f>'geometria de vigas'!K83</f>
        <v>860505.88235294097</v>
      </c>
      <c r="E82">
        <v>240</v>
      </c>
      <c r="F82">
        <v>4200</v>
      </c>
      <c r="G82">
        <f>'geometria de vigas'!B83</f>
        <v>20</v>
      </c>
      <c r="H82">
        <f>'geometria de vigas'!F83</f>
        <v>54</v>
      </c>
      <c r="I82" s="7">
        <f>'geometria de vigas'!E83</f>
        <v>15.6</v>
      </c>
    </row>
    <row r="83" spans="1:9" x14ac:dyDescent="0.35">
      <c r="A83">
        <v>1</v>
      </c>
      <c r="B83">
        <v>1</v>
      </c>
      <c r="C83" s="15">
        <f>'geometria de vigas'!J84</f>
        <v>1166704.411764706</v>
      </c>
      <c r="D83" s="15">
        <f>'geometria de vigas'!K84</f>
        <v>350011.32352941181</v>
      </c>
      <c r="E83">
        <v>240</v>
      </c>
      <c r="F83">
        <v>4200</v>
      </c>
      <c r="G83">
        <f>'geometria de vigas'!B84</f>
        <v>20</v>
      </c>
      <c r="H83">
        <f>'geometria de vigas'!F84</f>
        <v>63</v>
      </c>
      <c r="I83" s="7">
        <f>'geometria de vigas'!E84</f>
        <v>9.8000000000000007</v>
      </c>
    </row>
    <row r="84" spans="1:9" x14ac:dyDescent="0.35">
      <c r="A84">
        <v>1</v>
      </c>
      <c r="B84">
        <v>1</v>
      </c>
      <c r="C84" s="15">
        <f>'geometria de vigas'!J85</f>
        <v>1065251.8542199489</v>
      </c>
      <c r="D84" s="15">
        <f>'geometria de vigas'!K85</f>
        <v>426100.74168797955</v>
      </c>
      <c r="E84">
        <v>240</v>
      </c>
      <c r="F84">
        <v>4200</v>
      </c>
      <c r="G84">
        <f>'geometria de vigas'!B85</f>
        <v>20</v>
      </c>
      <c r="H84">
        <f>'geometria de vigas'!F85</f>
        <v>63</v>
      </c>
      <c r="I84" s="7">
        <f>'geometria de vigas'!E85</f>
        <v>9.8000000000000007</v>
      </c>
    </row>
    <row r="85" spans="1:9" x14ac:dyDescent="0.35">
      <c r="A85">
        <v>1</v>
      </c>
      <c r="B85">
        <v>1</v>
      </c>
      <c r="C85" s="15">
        <f>'geometria de vigas'!J86</f>
        <v>980031.70588235301</v>
      </c>
      <c r="D85" s="15">
        <f>'geometria de vigas'!K86</f>
        <v>490015.8529411765</v>
      </c>
      <c r="E85">
        <v>240</v>
      </c>
      <c r="F85">
        <v>4200</v>
      </c>
      <c r="G85">
        <f>'geometria de vigas'!B86</f>
        <v>20</v>
      </c>
      <c r="H85">
        <f>'geometria de vigas'!F86</f>
        <v>63</v>
      </c>
      <c r="I85" s="7">
        <f>'geometria de vigas'!E86</f>
        <v>9.8000000000000007</v>
      </c>
    </row>
    <row r="86" spans="1:9" x14ac:dyDescent="0.35">
      <c r="A86">
        <v>1</v>
      </c>
      <c r="B86">
        <v>1</v>
      </c>
      <c r="C86" s="15">
        <f>'geometria de vigas'!J87</f>
        <v>907436.76470588241</v>
      </c>
      <c r="D86" s="15">
        <f>'geometria de vigas'!K87</f>
        <v>544462.0588235294</v>
      </c>
      <c r="E86">
        <v>240</v>
      </c>
      <c r="F86">
        <v>4200</v>
      </c>
      <c r="G86">
        <f>'geometria de vigas'!B87</f>
        <v>20</v>
      </c>
      <c r="H86">
        <f>'geometria de vigas'!F87</f>
        <v>63</v>
      </c>
      <c r="I86" s="7">
        <f>'geometria de vigas'!E87</f>
        <v>9.8000000000000007</v>
      </c>
    </row>
    <row r="87" spans="1:9" x14ac:dyDescent="0.35">
      <c r="A87">
        <v>1</v>
      </c>
      <c r="B87">
        <v>1</v>
      </c>
      <c r="C87" s="15">
        <f>'geometria de vigas'!J88</f>
        <v>844854.91886409745</v>
      </c>
      <c r="D87" s="15">
        <f>'geometria de vigas'!K88</f>
        <v>591398.44320486812</v>
      </c>
      <c r="E87">
        <v>240</v>
      </c>
      <c r="F87">
        <v>4200</v>
      </c>
      <c r="G87">
        <f>'geometria de vigas'!B88</f>
        <v>20</v>
      </c>
      <c r="H87">
        <f>'geometria de vigas'!F88</f>
        <v>63</v>
      </c>
      <c r="I87" s="7">
        <f>'geometria de vigas'!E88</f>
        <v>9.8000000000000007</v>
      </c>
    </row>
    <row r="88" spans="1:9" x14ac:dyDescent="0.35">
      <c r="A88">
        <v>1</v>
      </c>
      <c r="B88">
        <v>1</v>
      </c>
      <c r="C88" s="15">
        <f>'geometria de vigas'!J89</f>
        <v>790348.14990512328</v>
      </c>
      <c r="D88" s="15">
        <f>'geometria de vigas'!K89</f>
        <v>632278.51992409863</v>
      </c>
      <c r="E88">
        <v>240</v>
      </c>
      <c r="F88">
        <v>4200</v>
      </c>
      <c r="G88">
        <f>'geometria de vigas'!B89</f>
        <v>20</v>
      </c>
      <c r="H88">
        <f>'geometria de vigas'!F89</f>
        <v>63</v>
      </c>
      <c r="I88" s="7">
        <f>'geometria de vigas'!E89</f>
        <v>9.8000000000000007</v>
      </c>
    </row>
    <row r="89" spans="1:9" x14ac:dyDescent="0.35">
      <c r="A89">
        <v>1</v>
      </c>
      <c r="B89">
        <v>1</v>
      </c>
      <c r="C89" s="15">
        <f>'geometria de vigas'!J90</f>
        <v>742448.26203208556</v>
      </c>
      <c r="D89" s="15">
        <f>'geometria de vigas'!K90</f>
        <v>668203.43582887703</v>
      </c>
      <c r="E89">
        <v>240</v>
      </c>
      <c r="F89">
        <v>4200</v>
      </c>
      <c r="G89">
        <f>'geometria de vigas'!B90</f>
        <v>20</v>
      </c>
      <c r="H89">
        <f>'geometria de vigas'!F90</f>
        <v>63</v>
      </c>
      <c r="I89" s="7">
        <f>'geometria de vigas'!E90</f>
        <v>9.8000000000000007</v>
      </c>
    </row>
    <row r="90" spans="1:9" x14ac:dyDescent="0.35">
      <c r="A90">
        <v>1</v>
      </c>
      <c r="B90">
        <v>1</v>
      </c>
      <c r="C90" s="15">
        <f>'geometria de vigas'!J91</f>
        <v>700022.64705882361</v>
      </c>
      <c r="D90" s="15">
        <f>'geometria de vigas'!K91</f>
        <v>700022.64705882361</v>
      </c>
      <c r="E90">
        <v>240</v>
      </c>
      <c r="F90">
        <v>4200</v>
      </c>
      <c r="G90">
        <f>'geometria de vigas'!B91</f>
        <v>20</v>
      </c>
      <c r="H90">
        <f>'geometria de vigas'!F91</f>
        <v>63</v>
      </c>
      <c r="I90" s="7">
        <f>'geometria de vigas'!E91</f>
        <v>9.8000000000000007</v>
      </c>
    </row>
    <row r="91" spans="1:9" x14ac:dyDescent="0.35">
      <c r="A91">
        <v>1</v>
      </c>
      <c r="B91">
        <v>1</v>
      </c>
      <c r="C91" s="15">
        <f>'geometria de vigas'!J92</f>
        <v>662183.58505564393</v>
      </c>
      <c r="D91" s="15">
        <f>'geometria de vigas'!K92</f>
        <v>728401.94356120843</v>
      </c>
      <c r="E91">
        <v>240</v>
      </c>
      <c r="F91">
        <v>4200</v>
      </c>
      <c r="G91">
        <f>'geometria de vigas'!B92</f>
        <v>20</v>
      </c>
      <c r="H91">
        <f>'geometria de vigas'!F92</f>
        <v>63</v>
      </c>
      <c r="I91" s="7">
        <f>'geometria de vigas'!E92</f>
        <v>9.8000000000000007</v>
      </c>
    </row>
    <row r="92" spans="1:9" x14ac:dyDescent="0.35">
      <c r="A92">
        <v>1</v>
      </c>
      <c r="B92">
        <v>1</v>
      </c>
      <c r="C92" s="15">
        <f>'geometria de vigas'!J93</f>
        <v>628225.45248868782</v>
      </c>
      <c r="D92" s="15">
        <f>'geometria de vigas'!K93</f>
        <v>753870.54298642534</v>
      </c>
      <c r="E92">
        <v>240</v>
      </c>
      <c r="F92">
        <v>4200</v>
      </c>
      <c r="G92">
        <f>'geometria de vigas'!B93</f>
        <v>20</v>
      </c>
      <c r="H92">
        <f>'geometria de vigas'!F93</f>
        <v>63</v>
      </c>
      <c r="I92" s="7">
        <f>'geometria de vigas'!E93</f>
        <v>9.8000000000000007</v>
      </c>
    </row>
    <row r="93" spans="1:9" x14ac:dyDescent="0.35">
      <c r="A93">
        <v>1</v>
      </c>
      <c r="B93">
        <v>1</v>
      </c>
      <c r="C93" s="15">
        <f>'geometria de vigas'!J94</f>
        <v>1418333.823529412</v>
      </c>
      <c r="D93" s="15">
        <f>'geometria de vigas'!K94</f>
        <v>425500.14705882361</v>
      </c>
      <c r="E93">
        <v>240</v>
      </c>
      <c r="F93">
        <v>4200</v>
      </c>
      <c r="G93">
        <f>'geometria de vigas'!B94</f>
        <v>20</v>
      </c>
      <c r="H93">
        <f>'geometria de vigas'!F94</f>
        <v>63</v>
      </c>
      <c r="I93" s="7">
        <f>'geometria de vigas'!E94</f>
        <v>12.6</v>
      </c>
    </row>
    <row r="94" spans="1:9" x14ac:dyDescent="0.35">
      <c r="A94">
        <v>1</v>
      </c>
      <c r="B94">
        <v>1</v>
      </c>
      <c r="C94" s="15">
        <f>'geometria de vigas'!J95</f>
        <v>1295000.4475703326</v>
      </c>
      <c r="D94" s="15">
        <f>'geometria de vigas'!K95</f>
        <v>518000.17902813305</v>
      </c>
      <c r="E94">
        <v>240</v>
      </c>
      <c r="F94">
        <v>4200</v>
      </c>
      <c r="G94">
        <f>'geometria de vigas'!B95</f>
        <v>20</v>
      </c>
      <c r="H94">
        <f>'geometria de vigas'!F95</f>
        <v>63</v>
      </c>
      <c r="I94" s="7">
        <f>'geometria de vigas'!E95</f>
        <v>12.6</v>
      </c>
    </row>
    <row r="95" spans="1:9" x14ac:dyDescent="0.35">
      <c r="A95">
        <v>1</v>
      </c>
      <c r="B95">
        <v>1</v>
      </c>
      <c r="C95" s="15">
        <f>'geometria de vigas'!J96</f>
        <v>1191400.411764706</v>
      </c>
      <c r="D95" s="15">
        <f>'geometria de vigas'!K96</f>
        <v>595700.20588235301</v>
      </c>
      <c r="E95">
        <v>240</v>
      </c>
      <c r="F95">
        <v>4200</v>
      </c>
      <c r="G95">
        <f>'geometria de vigas'!B96</f>
        <v>20</v>
      </c>
      <c r="H95">
        <f>'geometria de vigas'!F96</f>
        <v>63</v>
      </c>
      <c r="I95" s="7">
        <f>'geometria de vigas'!E96</f>
        <v>12.6</v>
      </c>
    </row>
    <row r="96" spans="1:9" x14ac:dyDescent="0.35">
      <c r="A96">
        <v>1</v>
      </c>
      <c r="B96">
        <v>1</v>
      </c>
      <c r="C96" s="15">
        <f>'geometria de vigas'!J97</f>
        <v>1103148.5294117648</v>
      </c>
      <c r="D96" s="15">
        <f>'geometria de vigas'!K97</f>
        <v>661889.11764705891</v>
      </c>
      <c r="E96">
        <v>240</v>
      </c>
      <c r="F96">
        <v>4200</v>
      </c>
      <c r="G96">
        <f>'geometria de vigas'!B97</f>
        <v>20</v>
      </c>
      <c r="H96">
        <f>'geometria de vigas'!F97</f>
        <v>63</v>
      </c>
      <c r="I96" s="7">
        <f>'geometria de vigas'!E97</f>
        <v>12.6</v>
      </c>
    </row>
    <row r="97" spans="1:9" x14ac:dyDescent="0.35">
      <c r="A97">
        <v>1</v>
      </c>
      <c r="B97">
        <v>1</v>
      </c>
      <c r="C97" s="15">
        <f>'geometria de vigas'!J98</f>
        <v>1027069.3204868156</v>
      </c>
      <c r="D97" s="15">
        <f>'geometria de vigas'!K98</f>
        <v>718948.52434077091</v>
      </c>
      <c r="E97">
        <v>240</v>
      </c>
      <c r="F97">
        <v>4200</v>
      </c>
      <c r="G97">
        <f>'geometria de vigas'!B98</f>
        <v>20</v>
      </c>
      <c r="H97">
        <f>'geometria de vigas'!F98</f>
        <v>63</v>
      </c>
      <c r="I97" s="7">
        <f>'geometria de vigas'!E98</f>
        <v>12.6</v>
      </c>
    </row>
    <row r="98" spans="1:9" x14ac:dyDescent="0.35">
      <c r="A98">
        <v>1</v>
      </c>
      <c r="B98">
        <v>1</v>
      </c>
      <c r="C98" s="15">
        <f>'geometria de vigas'!J99</f>
        <v>960806.78368121432</v>
      </c>
      <c r="D98" s="15">
        <f>'geometria de vigas'!K99</f>
        <v>768645.42694497155</v>
      </c>
      <c r="E98">
        <v>240</v>
      </c>
      <c r="F98">
        <v>4200</v>
      </c>
      <c r="G98">
        <f>'geometria de vigas'!B99</f>
        <v>20</v>
      </c>
      <c r="H98">
        <f>'geometria de vigas'!F99</f>
        <v>63</v>
      </c>
      <c r="I98" s="7">
        <f>'geometria de vigas'!E99</f>
        <v>12.6</v>
      </c>
    </row>
    <row r="99" spans="1:9" x14ac:dyDescent="0.35">
      <c r="A99">
        <v>1</v>
      </c>
      <c r="B99">
        <v>1</v>
      </c>
      <c r="C99" s="15">
        <f>'geometria de vigas'!J100</f>
        <v>902576.06951871666</v>
      </c>
      <c r="D99" s="15">
        <f>'geometria de vigas'!K100</f>
        <v>812318.462566845</v>
      </c>
      <c r="E99">
        <v>240</v>
      </c>
      <c r="F99">
        <v>4200</v>
      </c>
      <c r="G99">
        <f>'geometria de vigas'!B100</f>
        <v>20</v>
      </c>
      <c r="H99">
        <f>'geometria de vigas'!F100</f>
        <v>63</v>
      </c>
      <c r="I99" s="7">
        <f>'geometria de vigas'!E100</f>
        <v>12.6</v>
      </c>
    </row>
    <row r="100" spans="1:9" x14ac:dyDescent="0.35">
      <c r="A100">
        <v>1</v>
      </c>
      <c r="B100">
        <v>1</v>
      </c>
      <c r="C100" s="15">
        <f>'geometria de vigas'!J101</f>
        <v>851000.29411764722</v>
      </c>
      <c r="D100" s="15">
        <f>'geometria de vigas'!K101</f>
        <v>851000.29411764722</v>
      </c>
      <c r="E100">
        <v>240</v>
      </c>
      <c r="F100">
        <v>4200</v>
      </c>
      <c r="G100">
        <f>'geometria de vigas'!B101</f>
        <v>20</v>
      </c>
      <c r="H100">
        <f>'geometria de vigas'!F101</f>
        <v>63</v>
      </c>
      <c r="I100" s="7">
        <f>'geometria de vigas'!E101</f>
        <v>12.6</v>
      </c>
    </row>
    <row r="101" spans="1:9" x14ac:dyDescent="0.35">
      <c r="A101">
        <v>1</v>
      </c>
      <c r="B101">
        <v>1</v>
      </c>
      <c r="C101" s="15">
        <f>'geometria de vigas'!J102</f>
        <v>805000.27821939602</v>
      </c>
      <c r="D101" s="15">
        <f>'geometria de vigas'!K102</f>
        <v>885500.30604133569</v>
      </c>
      <c r="E101">
        <v>240</v>
      </c>
      <c r="F101">
        <v>4200</v>
      </c>
      <c r="G101">
        <f>'geometria de vigas'!B102</f>
        <v>20</v>
      </c>
      <c r="H101">
        <f>'geometria de vigas'!F102</f>
        <v>63</v>
      </c>
      <c r="I101" s="7">
        <f>'geometria de vigas'!E102</f>
        <v>12.6</v>
      </c>
    </row>
    <row r="102" spans="1:9" x14ac:dyDescent="0.35">
      <c r="A102">
        <v>1</v>
      </c>
      <c r="B102">
        <v>1</v>
      </c>
      <c r="C102" s="15">
        <f>'geometria de vigas'!J103</f>
        <v>763718.21266968327</v>
      </c>
      <c r="D102" s="15">
        <f>'geometria de vigas'!K103</f>
        <v>916461.85520361993</v>
      </c>
      <c r="E102">
        <v>240</v>
      </c>
      <c r="F102">
        <v>4200</v>
      </c>
      <c r="G102">
        <f>'geometria de vigas'!B103</f>
        <v>20</v>
      </c>
      <c r="H102">
        <f>'geometria de vigas'!F103</f>
        <v>63</v>
      </c>
      <c r="I102" s="7">
        <f>'geometria de vigas'!E103</f>
        <v>12.6</v>
      </c>
    </row>
    <row r="103" spans="1:9" x14ac:dyDescent="0.35">
      <c r="A103">
        <v>1</v>
      </c>
      <c r="B103">
        <v>1</v>
      </c>
      <c r="C103" s="15">
        <f>'geometria de vigas'!J104</f>
        <v>1633645.588235294</v>
      </c>
      <c r="D103" s="15">
        <f>'geometria de vigas'!K104</f>
        <v>490093.67647058819</v>
      </c>
      <c r="E103">
        <v>240</v>
      </c>
      <c r="F103">
        <v>4200</v>
      </c>
      <c r="G103">
        <f>'geometria de vigas'!B104</f>
        <v>20</v>
      </c>
      <c r="H103">
        <f>'geometria de vigas'!F104</f>
        <v>63</v>
      </c>
      <c r="I103" s="7">
        <f>'geometria de vigas'!E104</f>
        <v>15.399999999999999</v>
      </c>
    </row>
    <row r="104" spans="1:9" x14ac:dyDescent="0.35">
      <c r="A104">
        <v>1</v>
      </c>
      <c r="B104">
        <v>1</v>
      </c>
      <c r="C104" s="15">
        <f>'geometria de vigas'!J105</f>
        <v>1491589.4501278771</v>
      </c>
      <c r="D104" s="15">
        <f>'geometria de vigas'!K105</f>
        <v>596635.78005115082</v>
      </c>
      <c r="E104">
        <v>240</v>
      </c>
      <c r="F104">
        <v>4200</v>
      </c>
      <c r="G104">
        <f>'geometria de vigas'!B105</f>
        <v>20</v>
      </c>
      <c r="H104">
        <f>'geometria de vigas'!F105</f>
        <v>63</v>
      </c>
      <c r="I104" s="7">
        <f>'geometria de vigas'!E105</f>
        <v>15.399999999999999</v>
      </c>
    </row>
    <row r="105" spans="1:9" x14ac:dyDescent="0.35">
      <c r="A105">
        <v>1</v>
      </c>
      <c r="B105">
        <v>1</v>
      </c>
      <c r="C105" s="15">
        <f>'geometria de vigas'!J106</f>
        <v>1372262.294117647</v>
      </c>
      <c r="D105" s="15">
        <f>'geometria de vigas'!K106</f>
        <v>686131.1470588235</v>
      </c>
      <c r="E105">
        <v>240</v>
      </c>
      <c r="F105">
        <v>4200</v>
      </c>
      <c r="G105">
        <f>'geometria de vigas'!B106</f>
        <v>20</v>
      </c>
      <c r="H105">
        <f>'geometria de vigas'!F106</f>
        <v>63</v>
      </c>
      <c r="I105" s="7">
        <f>'geometria de vigas'!E106</f>
        <v>15.399999999999999</v>
      </c>
    </row>
    <row r="106" spans="1:9" x14ac:dyDescent="0.35">
      <c r="A106">
        <v>1</v>
      </c>
      <c r="B106">
        <v>1</v>
      </c>
      <c r="C106" s="15">
        <f>'geometria de vigas'!J107</f>
        <v>1270613.2352941176</v>
      </c>
      <c r="D106" s="15">
        <f>'geometria de vigas'!K107</f>
        <v>762367.94117647049</v>
      </c>
      <c r="E106">
        <v>240</v>
      </c>
      <c r="F106">
        <v>4200</v>
      </c>
      <c r="G106">
        <f>'geometria de vigas'!B107</f>
        <v>20</v>
      </c>
      <c r="H106">
        <f>'geometria de vigas'!F107</f>
        <v>63</v>
      </c>
      <c r="I106" s="7">
        <f>'geometria de vigas'!E107</f>
        <v>15.399999999999999</v>
      </c>
    </row>
    <row r="107" spans="1:9" x14ac:dyDescent="0.35">
      <c r="A107">
        <v>1</v>
      </c>
      <c r="B107">
        <v>1</v>
      </c>
      <c r="C107" s="15">
        <f>'geometria de vigas'!J108</f>
        <v>1182984.7363083165</v>
      </c>
      <c r="D107" s="15">
        <f>'geometria de vigas'!K108</f>
        <v>828089.3154158215</v>
      </c>
      <c r="E107">
        <v>240</v>
      </c>
      <c r="F107">
        <v>4200</v>
      </c>
      <c r="G107">
        <f>'geometria de vigas'!B108</f>
        <v>20</v>
      </c>
      <c r="H107">
        <f>'geometria de vigas'!F108</f>
        <v>63</v>
      </c>
      <c r="I107" s="7">
        <f>'geometria de vigas'!E108</f>
        <v>15.399999999999999</v>
      </c>
    </row>
    <row r="108" spans="1:9" x14ac:dyDescent="0.35">
      <c r="A108">
        <v>1</v>
      </c>
      <c r="B108">
        <v>1</v>
      </c>
      <c r="C108" s="15">
        <f>'geometria de vigas'!J109</f>
        <v>1106663.1404174571</v>
      </c>
      <c r="D108" s="15">
        <f>'geometria de vigas'!K109</f>
        <v>885330.51233396574</v>
      </c>
      <c r="E108">
        <v>240</v>
      </c>
      <c r="F108">
        <v>4200</v>
      </c>
      <c r="G108">
        <f>'geometria de vigas'!B109</f>
        <v>20</v>
      </c>
      <c r="H108">
        <f>'geometria de vigas'!F109</f>
        <v>63</v>
      </c>
      <c r="I108" s="7">
        <f>'geometria de vigas'!E109</f>
        <v>15.399999999999999</v>
      </c>
    </row>
    <row r="109" spans="1:9" x14ac:dyDescent="0.35">
      <c r="A109">
        <v>1</v>
      </c>
      <c r="B109">
        <v>1</v>
      </c>
      <c r="C109" s="15">
        <f>'geometria de vigas'!J110</f>
        <v>1039592.6470588234</v>
      </c>
      <c r="D109" s="15">
        <f>'geometria de vigas'!K110</f>
        <v>935633.38235294109</v>
      </c>
      <c r="E109">
        <v>240</v>
      </c>
      <c r="F109">
        <v>4200</v>
      </c>
      <c r="G109">
        <f>'geometria de vigas'!B110</f>
        <v>20</v>
      </c>
      <c r="H109">
        <f>'geometria de vigas'!F110</f>
        <v>63</v>
      </c>
      <c r="I109" s="7">
        <f>'geometria de vigas'!E110</f>
        <v>15.399999999999999</v>
      </c>
    </row>
    <row r="110" spans="1:9" x14ac:dyDescent="0.35">
      <c r="A110">
        <v>1</v>
      </c>
      <c r="B110">
        <v>1</v>
      </c>
      <c r="C110" s="15">
        <f>'geometria de vigas'!J111</f>
        <v>980187.3529411765</v>
      </c>
      <c r="D110" s="15">
        <f>'geometria de vigas'!K111</f>
        <v>980187.3529411765</v>
      </c>
      <c r="E110">
        <v>240</v>
      </c>
      <c r="F110">
        <v>4200</v>
      </c>
      <c r="G110">
        <f>'geometria de vigas'!B111</f>
        <v>20</v>
      </c>
      <c r="H110">
        <f>'geometria de vigas'!F111</f>
        <v>63</v>
      </c>
      <c r="I110" s="7">
        <f>'geometria de vigas'!E111</f>
        <v>15.399999999999999</v>
      </c>
    </row>
    <row r="111" spans="1:9" x14ac:dyDescent="0.35">
      <c r="A111">
        <v>1</v>
      </c>
      <c r="B111">
        <v>1</v>
      </c>
      <c r="C111" s="15">
        <f>'geometria de vigas'!J112</f>
        <v>927204.25278219394</v>
      </c>
      <c r="D111" s="15">
        <f>'geometria de vigas'!K112</f>
        <v>1019924.6780604135</v>
      </c>
      <c r="E111">
        <v>240</v>
      </c>
      <c r="F111">
        <v>4200</v>
      </c>
      <c r="G111">
        <f>'geometria de vigas'!B112</f>
        <v>20</v>
      </c>
      <c r="H111">
        <f>'geometria de vigas'!F112</f>
        <v>63</v>
      </c>
      <c r="I111" s="7">
        <f>'geometria de vigas'!E112</f>
        <v>15.399999999999999</v>
      </c>
    </row>
    <row r="112" spans="1:9" x14ac:dyDescent="0.35">
      <c r="A112">
        <v>1</v>
      </c>
      <c r="B112">
        <v>1</v>
      </c>
      <c r="C112" s="15">
        <f>'geometria de vigas'!J113</f>
        <v>879655.31674208143</v>
      </c>
      <c r="D112" s="15">
        <f>'geometria de vigas'!K113</f>
        <v>1055586.3800904977</v>
      </c>
      <c r="E112">
        <v>240</v>
      </c>
      <c r="F112">
        <v>4200</v>
      </c>
      <c r="G112">
        <f>'geometria de vigas'!B113</f>
        <v>20</v>
      </c>
      <c r="H112">
        <f>'geometria de vigas'!F113</f>
        <v>63</v>
      </c>
      <c r="I112" s="7">
        <f>'geometria de vigas'!E113</f>
        <v>15.399999999999999</v>
      </c>
    </row>
    <row r="113" spans="1:9" x14ac:dyDescent="0.35">
      <c r="A113">
        <v>1</v>
      </c>
      <c r="B113">
        <v>1</v>
      </c>
      <c r="C113" s="15">
        <f>'geometria de vigas'!J114</f>
        <v>1812639.705882353</v>
      </c>
      <c r="D113" s="15">
        <f>'geometria de vigas'!K114</f>
        <v>543791.9117647059</v>
      </c>
      <c r="E113">
        <v>240</v>
      </c>
      <c r="F113">
        <v>4200</v>
      </c>
      <c r="G113">
        <f>'geometria de vigas'!B114</f>
        <v>20</v>
      </c>
      <c r="H113">
        <f>'geometria de vigas'!F114</f>
        <v>63</v>
      </c>
      <c r="I113" s="7">
        <f>'geometria de vigas'!E114</f>
        <v>18.2</v>
      </c>
    </row>
    <row r="114" spans="1:9" x14ac:dyDescent="0.35">
      <c r="A114">
        <v>1</v>
      </c>
      <c r="B114">
        <v>1</v>
      </c>
      <c r="C114" s="15">
        <f>'geometria de vigas'!J115</f>
        <v>1655018.8618925828</v>
      </c>
      <c r="D114" s="15">
        <f>'geometria de vigas'!K115</f>
        <v>662007.54475703323</v>
      </c>
      <c r="E114">
        <v>240</v>
      </c>
      <c r="F114">
        <v>4200</v>
      </c>
      <c r="G114">
        <f>'geometria de vigas'!B115</f>
        <v>20</v>
      </c>
      <c r="H114">
        <f>'geometria de vigas'!F115</f>
        <v>63</v>
      </c>
      <c r="I114" s="7">
        <f>'geometria de vigas'!E115</f>
        <v>18.2</v>
      </c>
    </row>
    <row r="115" spans="1:9" x14ac:dyDescent="0.35">
      <c r="A115">
        <v>1</v>
      </c>
      <c r="B115">
        <v>1</v>
      </c>
      <c r="C115" s="15">
        <f>'geometria de vigas'!J116</f>
        <v>1522617.3529411764</v>
      </c>
      <c r="D115" s="15">
        <f>'geometria de vigas'!K116</f>
        <v>761308.67647058819</v>
      </c>
      <c r="E115">
        <v>240</v>
      </c>
      <c r="F115">
        <v>4200</v>
      </c>
      <c r="G115">
        <f>'geometria de vigas'!B116</f>
        <v>20</v>
      </c>
      <c r="H115">
        <f>'geometria de vigas'!F116</f>
        <v>63</v>
      </c>
      <c r="I115" s="7">
        <f>'geometria de vigas'!E116</f>
        <v>18.2</v>
      </c>
    </row>
    <row r="116" spans="1:9" x14ac:dyDescent="0.35">
      <c r="A116">
        <v>1</v>
      </c>
      <c r="B116">
        <v>1</v>
      </c>
      <c r="C116" s="15">
        <f>'geometria de vigas'!J117</f>
        <v>1409830.882352941</v>
      </c>
      <c r="D116" s="15">
        <f>'geometria de vigas'!K117</f>
        <v>845898.52941176458</v>
      </c>
      <c r="E116">
        <v>240</v>
      </c>
      <c r="F116">
        <v>4200</v>
      </c>
      <c r="G116">
        <f>'geometria de vigas'!B117</f>
        <v>20</v>
      </c>
      <c r="H116">
        <f>'geometria de vigas'!F117</f>
        <v>63</v>
      </c>
      <c r="I116" s="7">
        <f>'geometria de vigas'!E117</f>
        <v>18.2</v>
      </c>
    </row>
    <row r="117" spans="1:9" x14ac:dyDescent="0.35">
      <c r="A117">
        <v>1</v>
      </c>
      <c r="B117">
        <v>1</v>
      </c>
      <c r="C117" s="15">
        <f>'geometria de vigas'!J118</f>
        <v>1312601.1663286004</v>
      </c>
      <c r="D117" s="15">
        <f>'geometria de vigas'!K118</f>
        <v>918820.81643002015</v>
      </c>
      <c r="E117">
        <v>240</v>
      </c>
      <c r="F117">
        <v>4200</v>
      </c>
      <c r="G117">
        <f>'geometria de vigas'!B118</f>
        <v>20</v>
      </c>
      <c r="H117">
        <f>'geometria de vigas'!F118</f>
        <v>63</v>
      </c>
      <c r="I117" s="7">
        <f>'geometria de vigas'!E118</f>
        <v>18.2</v>
      </c>
    </row>
    <row r="118" spans="1:9" x14ac:dyDescent="0.35">
      <c r="A118">
        <v>1</v>
      </c>
      <c r="B118">
        <v>1</v>
      </c>
      <c r="C118" s="15">
        <f>'geometria de vigas'!J119</f>
        <v>1227917.2201138518</v>
      </c>
      <c r="D118" s="15">
        <f>'geometria de vigas'!K119</f>
        <v>982333.77609108156</v>
      </c>
      <c r="E118">
        <v>240</v>
      </c>
      <c r="F118">
        <v>4200</v>
      </c>
      <c r="G118">
        <f>'geometria de vigas'!B119</f>
        <v>20</v>
      </c>
      <c r="H118">
        <f>'geometria de vigas'!F119</f>
        <v>63</v>
      </c>
      <c r="I118" s="7">
        <f>'geometria de vigas'!E119</f>
        <v>18.2</v>
      </c>
    </row>
    <row r="119" spans="1:9" x14ac:dyDescent="0.35">
      <c r="A119">
        <v>1</v>
      </c>
      <c r="B119">
        <v>1</v>
      </c>
      <c r="C119" s="15">
        <f>'geometria de vigas'!J120</f>
        <v>1153497.9946524063</v>
      </c>
      <c r="D119" s="15">
        <f>'geometria de vigas'!K120</f>
        <v>1038148.1951871658</v>
      </c>
      <c r="E119">
        <v>240</v>
      </c>
      <c r="F119">
        <v>4200</v>
      </c>
      <c r="G119">
        <f>'geometria de vigas'!B120</f>
        <v>20</v>
      </c>
      <c r="H119">
        <f>'geometria de vigas'!F120</f>
        <v>63</v>
      </c>
      <c r="I119" s="7">
        <f>'geometria de vigas'!E120</f>
        <v>18.2</v>
      </c>
    </row>
    <row r="120" spans="1:9" x14ac:dyDescent="0.35">
      <c r="A120">
        <v>1</v>
      </c>
      <c r="B120">
        <v>1</v>
      </c>
      <c r="C120" s="15">
        <f>'geometria de vigas'!J121</f>
        <v>1087583.8235294118</v>
      </c>
      <c r="D120" s="15">
        <f>'geometria de vigas'!K121</f>
        <v>1087583.8235294118</v>
      </c>
      <c r="E120">
        <v>240</v>
      </c>
      <c r="F120">
        <v>4200</v>
      </c>
      <c r="G120">
        <f>'geometria de vigas'!B121</f>
        <v>20</v>
      </c>
      <c r="H120">
        <f>'geometria de vigas'!F121</f>
        <v>63</v>
      </c>
      <c r="I120" s="7">
        <f>'geometria de vigas'!E121</f>
        <v>18.2</v>
      </c>
    </row>
    <row r="121" spans="1:9" x14ac:dyDescent="0.35">
      <c r="A121">
        <v>1</v>
      </c>
      <c r="B121">
        <v>1</v>
      </c>
      <c r="C121" s="15">
        <f>'geometria de vigas'!J122</f>
        <v>1028795.5087440381</v>
      </c>
      <c r="D121" s="15">
        <f>'geometria de vigas'!K122</f>
        <v>1131675.0596184419</v>
      </c>
      <c r="E121">
        <v>240</v>
      </c>
      <c r="F121">
        <v>4200</v>
      </c>
      <c r="G121">
        <f>'geometria de vigas'!B122</f>
        <v>20</v>
      </c>
      <c r="H121">
        <f>'geometria de vigas'!F122</f>
        <v>63</v>
      </c>
      <c r="I121" s="7">
        <f>'geometria de vigas'!E122</f>
        <v>18.2</v>
      </c>
    </row>
    <row r="122" spans="1:9" x14ac:dyDescent="0.35">
      <c r="A122">
        <v>1</v>
      </c>
      <c r="B122">
        <v>1</v>
      </c>
      <c r="C122" s="15">
        <f>'geometria de vigas'!J123</f>
        <v>976036.76470588229</v>
      </c>
      <c r="D122" s="15">
        <f>'geometria de vigas'!K123</f>
        <v>1171244.1176470588</v>
      </c>
      <c r="E122">
        <v>240</v>
      </c>
      <c r="F122">
        <v>4200</v>
      </c>
      <c r="G122">
        <f>'geometria de vigas'!B123</f>
        <v>20</v>
      </c>
      <c r="H122">
        <f>'geometria de vigas'!F123</f>
        <v>63</v>
      </c>
      <c r="I122" s="7">
        <f>'geometria de vigas'!E123</f>
        <v>18.2</v>
      </c>
    </row>
    <row r="123" spans="1:9" x14ac:dyDescent="0.35">
      <c r="A123">
        <v>1</v>
      </c>
      <c r="B123">
        <v>1</v>
      </c>
      <c r="C123" s="15">
        <f>'geometria de vigas'!J124</f>
        <v>1523858.823529412</v>
      </c>
      <c r="D123" s="15">
        <f>'geometria de vigas'!K124</f>
        <v>457157.64705882361</v>
      </c>
      <c r="E123">
        <v>240</v>
      </c>
      <c r="F123">
        <v>4200</v>
      </c>
      <c r="G123">
        <f>'geometria de vigas'!B124</f>
        <v>20</v>
      </c>
      <c r="H123">
        <f>'geometria de vigas'!F124</f>
        <v>72</v>
      </c>
      <c r="I123" s="7">
        <f>'geometria de vigas'!E124</f>
        <v>11.200000000000001</v>
      </c>
    </row>
    <row r="124" spans="1:9" x14ac:dyDescent="0.35">
      <c r="A124">
        <v>1</v>
      </c>
      <c r="B124">
        <v>1</v>
      </c>
      <c r="C124" s="15">
        <f>'geometria de vigas'!J125</f>
        <v>1391349.3606138108</v>
      </c>
      <c r="D124" s="15">
        <f>'geometria de vigas'!K125</f>
        <v>556539.7442455244</v>
      </c>
      <c r="E124">
        <v>240</v>
      </c>
      <c r="F124">
        <v>4200</v>
      </c>
      <c r="G124">
        <f>'geometria de vigas'!B125</f>
        <v>20</v>
      </c>
      <c r="H124">
        <f>'geometria de vigas'!F125</f>
        <v>72</v>
      </c>
      <c r="I124" s="7">
        <f>'geometria de vigas'!E125</f>
        <v>11.200000000000001</v>
      </c>
    </row>
    <row r="125" spans="1:9" x14ac:dyDescent="0.35">
      <c r="A125">
        <v>1</v>
      </c>
      <c r="B125">
        <v>1</v>
      </c>
      <c r="C125" s="15">
        <f>'geometria de vigas'!J126</f>
        <v>1280041.411764706</v>
      </c>
      <c r="D125" s="15">
        <f>'geometria de vigas'!K126</f>
        <v>640020.70588235301</v>
      </c>
      <c r="E125">
        <v>240</v>
      </c>
      <c r="F125">
        <v>4200</v>
      </c>
      <c r="G125">
        <f>'geometria de vigas'!B126</f>
        <v>20</v>
      </c>
      <c r="H125">
        <f>'geometria de vigas'!F126</f>
        <v>72</v>
      </c>
      <c r="I125" s="7">
        <f>'geometria de vigas'!E126</f>
        <v>11.200000000000001</v>
      </c>
    </row>
    <row r="126" spans="1:9" x14ac:dyDescent="0.35">
      <c r="A126">
        <v>1</v>
      </c>
      <c r="B126">
        <v>1</v>
      </c>
      <c r="C126" s="15">
        <f>'geometria de vigas'!J127</f>
        <v>1185223.5294117648</v>
      </c>
      <c r="D126" s="15">
        <f>'geometria de vigas'!K127</f>
        <v>711134.11764705891</v>
      </c>
      <c r="E126">
        <v>240</v>
      </c>
      <c r="F126">
        <v>4200</v>
      </c>
      <c r="G126">
        <f>'geometria de vigas'!B127</f>
        <v>20</v>
      </c>
      <c r="H126">
        <f>'geometria de vigas'!F127</f>
        <v>72</v>
      </c>
      <c r="I126" s="7">
        <f>'geometria de vigas'!E127</f>
        <v>11.200000000000001</v>
      </c>
    </row>
    <row r="127" spans="1:9" x14ac:dyDescent="0.35">
      <c r="A127">
        <v>1</v>
      </c>
      <c r="B127">
        <v>1</v>
      </c>
      <c r="C127" s="15">
        <f>'geometria de vigas'!J128</f>
        <v>1103483.9756592293</v>
      </c>
      <c r="D127" s="15">
        <f>'geometria de vigas'!K128</f>
        <v>772438.78296146053</v>
      </c>
      <c r="E127">
        <v>240</v>
      </c>
      <c r="F127">
        <v>4200</v>
      </c>
      <c r="G127">
        <f>'geometria de vigas'!B128</f>
        <v>20</v>
      </c>
      <c r="H127">
        <f>'geometria de vigas'!F128</f>
        <v>72</v>
      </c>
      <c r="I127" s="7">
        <f>'geometria de vigas'!E128</f>
        <v>11.200000000000001</v>
      </c>
    </row>
    <row r="128" spans="1:9" x14ac:dyDescent="0.35">
      <c r="A128">
        <v>1</v>
      </c>
      <c r="B128">
        <v>1</v>
      </c>
      <c r="C128" s="15">
        <f>'geometria de vigas'!J129</f>
        <v>1032291.4611005692</v>
      </c>
      <c r="D128" s="15">
        <f>'geometria de vigas'!K129</f>
        <v>825833.16888045543</v>
      </c>
      <c r="E128">
        <v>240</v>
      </c>
      <c r="F128">
        <v>4200</v>
      </c>
      <c r="G128">
        <f>'geometria de vigas'!B129</f>
        <v>20</v>
      </c>
      <c r="H128">
        <f>'geometria de vigas'!F129</f>
        <v>72</v>
      </c>
      <c r="I128" s="7">
        <f>'geometria de vigas'!E129</f>
        <v>11.200000000000001</v>
      </c>
    </row>
    <row r="129" spans="1:9" x14ac:dyDescent="0.35">
      <c r="A129">
        <v>1</v>
      </c>
      <c r="B129">
        <v>1</v>
      </c>
      <c r="C129" s="15">
        <f>'geometria de vigas'!J130</f>
        <v>969728.34224598936</v>
      </c>
      <c r="D129" s="15">
        <f>'geometria de vigas'!K130</f>
        <v>872755.50802139041</v>
      </c>
      <c r="E129">
        <v>240</v>
      </c>
      <c r="F129">
        <v>4200</v>
      </c>
      <c r="G129">
        <f>'geometria de vigas'!B130</f>
        <v>20</v>
      </c>
      <c r="H129">
        <f>'geometria de vigas'!F130</f>
        <v>72</v>
      </c>
      <c r="I129" s="7">
        <f>'geometria de vigas'!E130</f>
        <v>11.200000000000001</v>
      </c>
    </row>
    <row r="130" spans="1:9" x14ac:dyDescent="0.35">
      <c r="A130">
        <v>1</v>
      </c>
      <c r="B130">
        <v>1</v>
      </c>
      <c r="C130" s="15">
        <f>'geometria de vigas'!J131</f>
        <v>914315.29411764722</v>
      </c>
      <c r="D130" s="15">
        <f>'geometria de vigas'!K131</f>
        <v>914315.29411764722</v>
      </c>
      <c r="E130">
        <v>240</v>
      </c>
      <c r="F130">
        <v>4200</v>
      </c>
      <c r="G130">
        <f>'geometria de vigas'!B131</f>
        <v>20</v>
      </c>
      <c r="H130">
        <f>'geometria de vigas'!F131</f>
        <v>72</v>
      </c>
      <c r="I130" s="7">
        <f>'geometria de vigas'!E131</f>
        <v>11.200000000000001</v>
      </c>
    </row>
    <row r="131" spans="1:9" x14ac:dyDescent="0.35">
      <c r="A131">
        <v>1</v>
      </c>
      <c r="B131">
        <v>1</v>
      </c>
      <c r="C131" s="15">
        <f>'geometria de vigas'!J132</f>
        <v>864892.84578696359</v>
      </c>
      <c r="D131" s="15">
        <f>'geometria de vigas'!K132</f>
        <v>951382.13036566006</v>
      </c>
      <c r="E131">
        <v>240</v>
      </c>
      <c r="F131">
        <v>4200</v>
      </c>
      <c r="G131">
        <f>'geometria de vigas'!B132</f>
        <v>20</v>
      </c>
      <c r="H131">
        <f>'geometria de vigas'!F132</f>
        <v>72</v>
      </c>
      <c r="I131" s="7">
        <f>'geometria de vigas'!E132</f>
        <v>11.200000000000001</v>
      </c>
    </row>
    <row r="132" spans="1:9" x14ac:dyDescent="0.35">
      <c r="A132">
        <v>1</v>
      </c>
      <c r="B132">
        <v>1</v>
      </c>
      <c r="C132" s="15">
        <f>'geometria de vigas'!J133</f>
        <v>820539.36651583714</v>
      </c>
      <c r="D132" s="15">
        <f>'geometria de vigas'!K133</f>
        <v>984647.23981900455</v>
      </c>
      <c r="E132">
        <v>240</v>
      </c>
      <c r="F132">
        <v>4200</v>
      </c>
      <c r="G132">
        <f>'geometria de vigas'!B133</f>
        <v>20</v>
      </c>
      <c r="H132">
        <f>'geometria de vigas'!F133</f>
        <v>72</v>
      </c>
      <c r="I132" s="7">
        <f>'geometria de vigas'!E133</f>
        <v>11.200000000000001</v>
      </c>
    </row>
    <row r="133" spans="1:9" x14ac:dyDescent="0.35">
      <c r="A133">
        <v>1</v>
      </c>
      <c r="B133">
        <v>1</v>
      </c>
      <c r="C133" s="15">
        <f>'geometria de vigas'!J134</f>
        <v>1852517.6470588236</v>
      </c>
      <c r="D133" s="15">
        <f>'geometria de vigas'!K134</f>
        <v>555755.29411764711</v>
      </c>
      <c r="E133">
        <v>240</v>
      </c>
      <c r="F133">
        <v>4200</v>
      </c>
      <c r="G133">
        <f>'geometria de vigas'!B134</f>
        <v>20</v>
      </c>
      <c r="H133">
        <f>'geometria de vigas'!F134</f>
        <v>72</v>
      </c>
      <c r="I133" s="7">
        <f>'geometria de vigas'!E134</f>
        <v>14.399999999999999</v>
      </c>
    </row>
    <row r="134" spans="1:9" x14ac:dyDescent="0.35">
      <c r="A134">
        <v>1</v>
      </c>
      <c r="B134">
        <v>1</v>
      </c>
      <c r="C134" s="15">
        <f>'geometria de vigas'!J135</f>
        <v>1691429.1560102301</v>
      </c>
      <c r="D134" s="15">
        <f>'geometria de vigas'!K135</f>
        <v>676571.66240409203</v>
      </c>
      <c r="E134">
        <v>240</v>
      </c>
      <c r="F134">
        <v>4200</v>
      </c>
      <c r="G134">
        <f>'geometria de vigas'!B135</f>
        <v>20</v>
      </c>
      <c r="H134">
        <f>'geometria de vigas'!F135</f>
        <v>72</v>
      </c>
      <c r="I134" s="7">
        <f>'geometria de vigas'!E135</f>
        <v>14.399999999999999</v>
      </c>
    </row>
    <row r="135" spans="1:9" x14ac:dyDescent="0.35">
      <c r="A135">
        <v>1</v>
      </c>
      <c r="B135">
        <v>1</v>
      </c>
      <c r="C135" s="15">
        <f>'geometria de vigas'!J136</f>
        <v>1556114.8235294118</v>
      </c>
      <c r="D135" s="15">
        <f>'geometria de vigas'!K136</f>
        <v>778057.4117647059</v>
      </c>
      <c r="E135">
        <v>240</v>
      </c>
      <c r="F135">
        <v>4200</v>
      </c>
      <c r="G135">
        <f>'geometria de vigas'!B136</f>
        <v>20</v>
      </c>
      <c r="H135">
        <f>'geometria de vigas'!F136</f>
        <v>72</v>
      </c>
      <c r="I135" s="7">
        <f>'geometria de vigas'!E136</f>
        <v>14.399999999999999</v>
      </c>
    </row>
    <row r="136" spans="1:9" x14ac:dyDescent="0.35">
      <c r="A136">
        <v>1</v>
      </c>
      <c r="B136">
        <v>1</v>
      </c>
      <c r="C136" s="15">
        <f>'geometria de vigas'!J137</f>
        <v>1440847.0588235294</v>
      </c>
      <c r="D136" s="15">
        <f>'geometria de vigas'!K137</f>
        <v>864508.23529411759</v>
      </c>
      <c r="E136">
        <v>240</v>
      </c>
      <c r="F136">
        <v>4200</v>
      </c>
      <c r="G136">
        <f>'geometria de vigas'!B137</f>
        <v>20</v>
      </c>
      <c r="H136">
        <f>'geometria de vigas'!F137</f>
        <v>72</v>
      </c>
      <c r="I136" s="7">
        <f>'geometria de vigas'!E137</f>
        <v>14.399999999999999</v>
      </c>
    </row>
    <row r="137" spans="1:9" x14ac:dyDescent="0.35">
      <c r="A137">
        <v>1</v>
      </c>
      <c r="B137">
        <v>1</v>
      </c>
      <c r="C137" s="15">
        <f>'geometria de vigas'!J138</f>
        <v>1341478.2961460447</v>
      </c>
      <c r="D137" s="15">
        <f>'geometria de vigas'!K138</f>
        <v>939034.8073022312</v>
      </c>
      <c r="E137">
        <v>240</v>
      </c>
      <c r="F137">
        <v>4200</v>
      </c>
      <c r="G137">
        <f>'geometria de vigas'!B138</f>
        <v>20</v>
      </c>
      <c r="H137">
        <f>'geometria de vigas'!F138</f>
        <v>72</v>
      </c>
      <c r="I137" s="7">
        <f>'geometria de vigas'!E138</f>
        <v>14.399999999999999</v>
      </c>
    </row>
    <row r="138" spans="1:9" x14ac:dyDescent="0.35">
      <c r="A138">
        <v>1</v>
      </c>
      <c r="B138">
        <v>1</v>
      </c>
      <c r="C138" s="15">
        <f>'geometria de vigas'!J139</f>
        <v>1254931.3092979125</v>
      </c>
      <c r="D138" s="15">
        <f>'geometria de vigas'!K139</f>
        <v>1003945.04743833</v>
      </c>
      <c r="E138">
        <v>240</v>
      </c>
      <c r="F138">
        <v>4200</v>
      </c>
      <c r="G138">
        <f>'geometria de vigas'!B139</f>
        <v>20</v>
      </c>
      <c r="H138">
        <f>'geometria de vigas'!F139</f>
        <v>72</v>
      </c>
      <c r="I138" s="7">
        <f>'geometria de vigas'!E139</f>
        <v>14.399999999999999</v>
      </c>
    </row>
    <row r="139" spans="1:9" x14ac:dyDescent="0.35">
      <c r="A139">
        <v>1</v>
      </c>
      <c r="B139">
        <v>1</v>
      </c>
      <c r="C139" s="15">
        <f>'geometria de vigas'!J140</f>
        <v>1178874.8663101604</v>
      </c>
      <c r="D139" s="15">
        <f>'geometria de vigas'!K140</f>
        <v>1060987.3796791444</v>
      </c>
      <c r="E139">
        <v>240</v>
      </c>
      <c r="F139">
        <v>4200</v>
      </c>
      <c r="G139">
        <f>'geometria de vigas'!B140</f>
        <v>20</v>
      </c>
      <c r="H139">
        <f>'geometria de vigas'!F140</f>
        <v>72</v>
      </c>
      <c r="I139" s="7">
        <f>'geometria de vigas'!E140</f>
        <v>14.399999999999999</v>
      </c>
    </row>
    <row r="140" spans="1:9" x14ac:dyDescent="0.35">
      <c r="A140">
        <v>1</v>
      </c>
      <c r="B140">
        <v>1</v>
      </c>
      <c r="C140" s="15">
        <f>'geometria de vigas'!J141</f>
        <v>1111510.5882352942</v>
      </c>
      <c r="D140" s="15">
        <f>'geometria de vigas'!K141</f>
        <v>1111510.5882352942</v>
      </c>
      <c r="E140">
        <v>240</v>
      </c>
      <c r="F140">
        <v>4200</v>
      </c>
      <c r="G140">
        <f>'geometria de vigas'!B141</f>
        <v>20</v>
      </c>
      <c r="H140">
        <f>'geometria de vigas'!F141</f>
        <v>72</v>
      </c>
      <c r="I140" s="7">
        <f>'geometria de vigas'!E141</f>
        <v>14.399999999999999</v>
      </c>
    </row>
    <row r="141" spans="1:9" x14ac:dyDescent="0.35">
      <c r="A141">
        <v>1</v>
      </c>
      <c r="B141">
        <v>1</v>
      </c>
      <c r="C141" s="15">
        <f>'geometria de vigas'!J142</f>
        <v>1051428.9348171703</v>
      </c>
      <c r="D141" s="15">
        <f>'geometria de vigas'!K142</f>
        <v>1156571.8282988875</v>
      </c>
      <c r="E141">
        <v>240</v>
      </c>
      <c r="F141">
        <v>4200</v>
      </c>
      <c r="G141">
        <f>'geometria de vigas'!B142</f>
        <v>20</v>
      </c>
      <c r="H141">
        <f>'geometria de vigas'!F142</f>
        <v>72</v>
      </c>
      <c r="I141" s="7">
        <f>'geometria de vigas'!E142</f>
        <v>14.399999999999999</v>
      </c>
    </row>
    <row r="142" spans="1:9" x14ac:dyDescent="0.35">
      <c r="A142">
        <v>1</v>
      </c>
      <c r="B142">
        <v>1</v>
      </c>
      <c r="C142" s="15">
        <f>'geometria de vigas'!J143</f>
        <v>997509.50226244342</v>
      </c>
      <c r="D142" s="15">
        <f>'geometria de vigas'!K143</f>
        <v>1197011.4027149321</v>
      </c>
      <c r="E142">
        <v>240</v>
      </c>
      <c r="F142">
        <v>4200</v>
      </c>
      <c r="G142">
        <f>'geometria de vigas'!B143</f>
        <v>20</v>
      </c>
      <c r="H142">
        <f>'geometria de vigas'!F143</f>
        <v>72</v>
      </c>
      <c r="I142" s="7">
        <f>'geometria de vigas'!E143</f>
        <v>14.399999999999999</v>
      </c>
    </row>
    <row r="143" spans="1:9" x14ac:dyDescent="0.35">
      <c r="A143">
        <v>1</v>
      </c>
      <c r="B143">
        <v>1</v>
      </c>
      <c r="C143" s="15">
        <f>'geometria de vigas'!J144</f>
        <v>2133741.176470588</v>
      </c>
      <c r="D143" s="15">
        <f>'geometria de vigas'!K144</f>
        <v>640122.35294117639</v>
      </c>
      <c r="E143">
        <v>240</v>
      </c>
      <c r="F143">
        <v>4200</v>
      </c>
      <c r="G143">
        <f>'geometria de vigas'!B144</f>
        <v>20</v>
      </c>
      <c r="H143">
        <f>'geometria de vigas'!F144</f>
        <v>72</v>
      </c>
      <c r="I143" s="7">
        <f>'geometria de vigas'!E144</f>
        <v>17.599999999999998</v>
      </c>
    </row>
    <row r="144" spans="1:9" x14ac:dyDescent="0.35">
      <c r="A144">
        <v>1</v>
      </c>
      <c r="B144">
        <v>1</v>
      </c>
      <c r="C144" s="15">
        <f>'geometria de vigas'!J145</f>
        <v>1948198.4654731452</v>
      </c>
      <c r="D144" s="15">
        <f>'geometria de vigas'!K145</f>
        <v>779279.38618925819</v>
      </c>
      <c r="E144">
        <v>240</v>
      </c>
      <c r="F144">
        <v>4200</v>
      </c>
      <c r="G144">
        <f>'geometria de vigas'!B145</f>
        <v>20</v>
      </c>
      <c r="H144">
        <f>'geometria de vigas'!F145</f>
        <v>72</v>
      </c>
      <c r="I144" s="7">
        <f>'geometria de vigas'!E145</f>
        <v>17.599999999999998</v>
      </c>
    </row>
    <row r="145" spans="1:9" x14ac:dyDescent="0.35">
      <c r="A145">
        <v>1</v>
      </c>
      <c r="B145">
        <v>1</v>
      </c>
      <c r="C145" s="15">
        <f>'geometria de vigas'!J146</f>
        <v>1792342.5882352937</v>
      </c>
      <c r="D145" s="15">
        <f>'geometria de vigas'!K146</f>
        <v>896171.29411764687</v>
      </c>
      <c r="E145">
        <v>240</v>
      </c>
      <c r="F145">
        <v>4200</v>
      </c>
      <c r="G145">
        <f>'geometria de vigas'!B146</f>
        <v>20</v>
      </c>
      <c r="H145">
        <f>'geometria de vigas'!F146</f>
        <v>72</v>
      </c>
      <c r="I145" s="7">
        <f>'geometria de vigas'!E146</f>
        <v>17.599999999999998</v>
      </c>
    </row>
    <row r="146" spans="1:9" x14ac:dyDescent="0.35">
      <c r="A146">
        <v>1</v>
      </c>
      <c r="B146">
        <v>1</v>
      </c>
      <c r="C146" s="15">
        <f>'geometria de vigas'!J147</f>
        <v>1659576.470588235</v>
      </c>
      <c r="D146" s="15">
        <f>'geometria de vigas'!K147</f>
        <v>995745.88235294097</v>
      </c>
      <c r="E146">
        <v>240</v>
      </c>
      <c r="F146">
        <v>4200</v>
      </c>
      <c r="G146">
        <f>'geometria de vigas'!B147</f>
        <v>20</v>
      </c>
      <c r="H146">
        <f>'geometria de vigas'!F147</f>
        <v>72</v>
      </c>
      <c r="I146" s="7">
        <f>'geometria de vigas'!E147</f>
        <v>17.599999999999998</v>
      </c>
    </row>
    <row r="147" spans="1:9" x14ac:dyDescent="0.35">
      <c r="A147">
        <v>1</v>
      </c>
      <c r="B147">
        <v>1</v>
      </c>
      <c r="C147" s="15">
        <f>'geometria de vigas'!J148</f>
        <v>1545122.9208924947</v>
      </c>
      <c r="D147" s="15">
        <f>'geometria de vigas'!K148</f>
        <v>1081586.0446247463</v>
      </c>
      <c r="E147">
        <v>240</v>
      </c>
      <c r="F147">
        <v>4200</v>
      </c>
      <c r="G147">
        <f>'geometria de vigas'!B148</f>
        <v>20</v>
      </c>
      <c r="H147">
        <f>'geometria de vigas'!F148</f>
        <v>72</v>
      </c>
      <c r="I147" s="7">
        <f>'geometria de vigas'!E148</f>
        <v>17.599999999999998</v>
      </c>
    </row>
    <row r="148" spans="1:9" x14ac:dyDescent="0.35">
      <c r="A148">
        <v>1</v>
      </c>
      <c r="B148">
        <v>1</v>
      </c>
      <c r="C148" s="15">
        <f>'geometria de vigas'!J149</f>
        <v>1445437.5711574948</v>
      </c>
      <c r="D148" s="15">
        <f>'geometria de vigas'!K149</f>
        <v>1156350.056925996</v>
      </c>
      <c r="E148">
        <v>240</v>
      </c>
      <c r="F148">
        <v>4200</v>
      </c>
      <c r="G148">
        <f>'geometria de vigas'!B149</f>
        <v>20</v>
      </c>
      <c r="H148">
        <f>'geometria de vigas'!F149</f>
        <v>72</v>
      </c>
      <c r="I148" s="7">
        <f>'geometria de vigas'!E149</f>
        <v>17.599999999999998</v>
      </c>
    </row>
    <row r="149" spans="1:9" x14ac:dyDescent="0.35">
      <c r="A149">
        <v>1</v>
      </c>
      <c r="B149">
        <v>1</v>
      </c>
      <c r="C149" s="15">
        <f>'geometria de vigas'!J150</f>
        <v>1357835.2941176468</v>
      </c>
      <c r="D149" s="15">
        <f>'geometria de vigas'!K150</f>
        <v>1222051.7647058822</v>
      </c>
      <c r="E149">
        <v>240</v>
      </c>
      <c r="F149">
        <v>4200</v>
      </c>
      <c r="G149">
        <f>'geometria de vigas'!B150</f>
        <v>20</v>
      </c>
      <c r="H149">
        <f>'geometria de vigas'!F150</f>
        <v>72</v>
      </c>
      <c r="I149" s="7">
        <f>'geometria de vigas'!E150</f>
        <v>17.599999999999998</v>
      </c>
    </row>
    <row r="150" spans="1:9" x14ac:dyDescent="0.35">
      <c r="A150">
        <v>1</v>
      </c>
      <c r="B150">
        <v>1</v>
      </c>
      <c r="C150" s="15">
        <f>'geometria de vigas'!J151</f>
        <v>1280244.7058823528</v>
      </c>
      <c r="D150" s="15">
        <f>'geometria de vigas'!K151</f>
        <v>1280244.7058823528</v>
      </c>
      <c r="E150">
        <v>240</v>
      </c>
      <c r="F150">
        <v>4200</v>
      </c>
      <c r="G150">
        <f>'geometria de vigas'!B151</f>
        <v>20</v>
      </c>
      <c r="H150">
        <f>'geometria de vigas'!F151</f>
        <v>72</v>
      </c>
      <c r="I150" s="7">
        <f>'geometria de vigas'!E151</f>
        <v>17.599999999999998</v>
      </c>
    </row>
    <row r="151" spans="1:9" x14ac:dyDescent="0.35">
      <c r="A151">
        <v>1</v>
      </c>
      <c r="B151">
        <v>1</v>
      </c>
      <c r="C151" s="15">
        <f>'geometria de vigas'!J152</f>
        <v>1211042.2893481716</v>
      </c>
      <c r="D151" s="15">
        <f>'geometria de vigas'!K152</f>
        <v>1332146.5182829888</v>
      </c>
      <c r="E151">
        <v>240</v>
      </c>
      <c r="F151">
        <v>4200</v>
      </c>
      <c r="G151">
        <f>'geometria de vigas'!B152</f>
        <v>20</v>
      </c>
      <c r="H151">
        <f>'geometria de vigas'!F152</f>
        <v>72</v>
      </c>
      <c r="I151" s="7">
        <f>'geometria de vigas'!E152</f>
        <v>17.599999999999998</v>
      </c>
    </row>
    <row r="152" spans="1:9" x14ac:dyDescent="0.35">
      <c r="A152">
        <v>1</v>
      </c>
      <c r="B152">
        <v>1</v>
      </c>
      <c r="C152" s="15">
        <f>'geometria de vigas'!J153</f>
        <v>1148937.5565610856</v>
      </c>
      <c r="D152" s="15">
        <f>'geometria de vigas'!K153</f>
        <v>1378725.0678733026</v>
      </c>
      <c r="E152">
        <v>240</v>
      </c>
      <c r="F152">
        <v>4200</v>
      </c>
      <c r="G152">
        <f>'geometria de vigas'!B153</f>
        <v>20</v>
      </c>
      <c r="H152">
        <f>'geometria de vigas'!F153</f>
        <v>72</v>
      </c>
      <c r="I152" s="7">
        <f>'geometria de vigas'!E153</f>
        <v>17.599999999999998</v>
      </c>
    </row>
    <row r="153" spans="1:9" x14ac:dyDescent="0.35">
      <c r="A153">
        <v>1</v>
      </c>
      <c r="B153">
        <v>1</v>
      </c>
      <c r="C153" s="15">
        <f>'geometria de vigas'!J154</f>
        <v>2367529.411764706</v>
      </c>
      <c r="D153" s="15">
        <f>'geometria de vigas'!K154</f>
        <v>710258.82352941181</v>
      </c>
      <c r="E153">
        <v>240</v>
      </c>
      <c r="F153">
        <v>4200</v>
      </c>
      <c r="G153">
        <f>'geometria de vigas'!B154</f>
        <v>20</v>
      </c>
      <c r="H153">
        <f>'geometria de vigas'!F154</f>
        <v>72</v>
      </c>
      <c r="I153" s="7">
        <f>'geometria de vigas'!E154</f>
        <v>20.8</v>
      </c>
    </row>
    <row r="154" spans="1:9" x14ac:dyDescent="0.35">
      <c r="A154">
        <v>1</v>
      </c>
      <c r="B154">
        <v>1</v>
      </c>
      <c r="C154" s="15">
        <f>'geometria de vigas'!J155</f>
        <v>2161657.2890025578</v>
      </c>
      <c r="D154" s="15">
        <f>'geometria de vigas'!K155</f>
        <v>864662.91560102312</v>
      </c>
      <c r="E154">
        <v>240</v>
      </c>
      <c r="F154">
        <v>4200</v>
      </c>
      <c r="G154">
        <f>'geometria de vigas'!B155</f>
        <v>20</v>
      </c>
      <c r="H154">
        <f>'geometria de vigas'!F155</f>
        <v>72</v>
      </c>
      <c r="I154" s="7">
        <f>'geometria de vigas'!E155</f>
        <v>20.8</v>
      </c>
    </row>
    <row r="155" spans="1:9" x14ac:dyDescent="0.35">
      <c r="A155">
        <v>1</v>
      </c>
      <c r="B155">
        <v>1</v>
      </c>
      <c r="C155" s="15">
        <f>'geometria de vigas'!J156</f>
        <v>1988724.705882353</v>
      </c>
      <c r="D155" s="15">
        <f>'geometria de vigas'!K156</f>
        <v>994362.3529411765</v>
      </c>
      <c r="E155">
        <v>240</v>
      </c>
      <c r="F155">
        <v>4200</v>
      </c>
      <c r="G155">
        <f>'geometria de vigas'!B156</f>
        <v>20</v>
      </c>
      <c r="H155">
        <f>'geometria de vigas'!F156</f>
        <v>72</v>
      </c>
      <c r="I155" s="7">
        <f>'geometria de vigas'!E156</f>
        <v>20.8</v>
      </c>
    </row>
    <row r="156" spans="1:9" x14ac:dyDescent="0.35">
      <c r="A156">
        <v>1</v>
      </c>
      <c r="B156">
        <v>1</v>
      </c>
      <c r="C156" s="15">
        <f>'geometria de vigas'!J157</f>
        <v>1841411.7647058824</v>
      </c>
      <c r="D156" s="15">
        <f>'geometria de vigas'!K157</f>
        <v>1104847.0588235294</v>
      </c>
      <c r="E156">
        <v>240</v>
      </c>
      <c r="F156">
        <v>4200</v>
      </c>
      <c r="G156">
        <f>'geometria de vigas'!B157</f>
        <v>20</v>
      </c>
      <c r="H156">
        <f>'geometria de vigas'!F157</f>
        <v>72</v>
      </c>
      <c r="I156" s="7">
        <f>'geometria de vigas'!E157</f>
        <v>20.8</v>
      </c>
    </row>
    <row r="157" spans="1:9" x14ac:dyDescent="0.35">
      <c r="A157">
        <v>1</v>
      </c>
      <c r="B157">
        <v>1</v>
      </c>
      <c r="C157" s="15">
        <f>'geometria de vigas'!J158</f>
        <v>1714417.8498985802</v>
      </c>
      <c r="D157" s="15">
        <f>'geometria de vigas'!K158</f>
        <v>1200092.4949290061</v>
      </c>
      <c r="E157">
        <v>240</v>
      </c>
      <c r="F157">
        <v>4200</v>
      </c>
      <c r="G157">
        <f>'geometria de vigas'!B158</f>
        <v>20</v>
      </c>
      <c r="H157">
        <f>'geometria de vigas'!F158</f>
        <v>72</v>
      </c>
      <c r="I157" s="7">
        <f>'geometria de vigas'!E158</f>
        <v>20.8</v>
      </c>
    </row>
    <row r="158" spans="1:9" x14ac:dyDescent="0.35">
      <c r="A158">
        <v>1</v>
      </c>
      <c r="B158">
        <v>1</v>
      </c>
      <c r="C158" s="15">
        <f>'geometria de vigas'!J159</f>
        <v>1603810.2466793167</v>
      </c>
      <c r="D158" s="15">
        <f>'geometria de vigas'!K159</f>
        <v>1283048.1973434535</v>
      </c>
      <c r="E158">
        <v>240</v>
      </c>
      <c r="F158">
        <v>4200</v>
      </c>
      <c r="G158">
        <f>'geometria de vigas'!B159</f>
        <v>20</v>
      </c>
      <c r="H158">
        <f>'geometria de vigas'!F159</f>
        <v>72</v>
      </c>
      <c r="I158" s="7">
        <f>'geometria de vigas'!E159</f>
        <v>20.8</v>
      </c>
    </row>
    <row r="159" spans="1:9" x14ac:dyDescent="0.35">
      <c r="A159">
        <v>1</v>
      </c>
      <c r="B159">
        <v>1</v>
      </c>
      <c r="C159" s="15">
        <f>'geometria de vigas'!J160</f>
        <v>1506609.6256684491</v>
      </c>
      <c r="D159" s="15">
        <f>'geometria de vigas'!K160</f>
        <v>1355948.6631016042</v>
      </c>
      <c r="E159">
        <v>240</v>
      </c>
      <c r="F159">
        <v>4200</v>
      </c>
      <c r="G159">
        <f>'geometria de vigas'!B160</f>
        <v>20</v>
      </c>
      <c r="H159">
        <f>'geometria de vigas'!F160</f>
        <v>72</v>
      </c>
      <c r="I159" s="7">
        <f>'geometria de vigas'!E160</f>
        <v>20.8</v>
      </c>
    </row>
    <row r="160" spans="1:9" x14ac:dyDescent="0.35">
      <c r="A160">
        <v>1</v>
      </c>
      <c r="B160">
        <v>1</v>
      </c>
      <c r="C160" s="15">
        <f>'geometria de vigas'!J161</f>
        <v>1420517.6470588236</v>
      </c>
      <c r="D160" s="15">
        <f>'geometria de vigas'!K161</f>
        <v>1420517.6470588236</v>
      </c>
      <c r="E160">
        <v>240</v>
      </c>
      <c r="F160">
        <v>4200</v>
      </c>
      <c r="G160">
        <f>'geometria de vigas'!B161</f>
        <v>20</v>
      </c>
      <c r="H160">
        <f>'geometria de vigas'!F161</f>
        <v>72</v>
      </c>
      <c r="I160" s="7">
        <f>'geometria de vigas'!E161</f>
        <v>20.8</v>
      </c>
    </row>
    <row r="161" spans="1:9" x14ac:dyDescent="0.35">
      <c r="A161">
        <v>1</v>
      </c>
      <c r="B161">
        <v>1</v>
      </c>
      <c r="C161" s="15">
        <f>'geometria de vigas'!J162</f>
        <v>1343732.9093799682</v>
      </c>
      <c r="D161" s="15">
        <f>'geometria de vigas'!K162</f>
        <v>1478106.2003179651</v>
      </c>
      <c r="E161">
        <v>240</v>
      </c>
      <c r="F161">
        <v>4200</v>
      </c>
      <c r="G161">
        <f>'geometria de vigas'!B162</f>
        <v>20</v>
      </c>
      <c r="H161">
        <f>'geometria de vigas'!F162</f>
        <v>72</v>
      </c>
      <c r="I161" s="7">
        <f>'geometria de vigas'!E162</f>
        <v>20.8</v>
      </c>
    </row>
    <row r="162" spans="1:9" x14ac:dyDescent="0.35">
      <c r="A162">
        <v>1</v>
      </c>
      <c r="B162">
        <v>1</v>
      </c>
      <c r="C162" s="15">
        <f>'geometria de vigas'!J163</f>
        <v>1274823.5294117648</v>
      </c>
      <c r="D162" s="15">
        <f>'geometria de vigas'!K163</f>
        <v>1529788.2352941178</v>
      </c>
      <c r="E162">
        <v>240</v>
      </c>
      <c r="F162">
        <v>4200</v>
      </c>
      <c r="G162">
        <f>'geometria de vigas'!B163</f>
        <v>20</v>
      </c>
      <c r="H162">
        <f>'geometria de vigas'!F163</f>
        <v>72</v>
      </c>
      <c r="I162" s="7">
        <f>'geometria de vigas'!E163</f>
        <v>20.8</v>
      </c>
    </row>
    <row r="163" spans="1:9" x14ac:dyDescent="0.35">
      <c r="C163" s="15"/>
      <c r="D163" s="15"/>
      <c r="I163" s="7"/>
    </row>
    <row r="164" spans="1:9" x14ac:dyDescent="0.35">
      <c r="C164" s="15"/>
      <c r="D164" s="15"/>
      <c r="I164" s="7"/>
    </row>
    <row r="165" spans="1:9" x14ac:dyDescent="0.35">
      <c r="C165" s="15"/>
      <c r="D165" s="15"/>
      <c r="I165" s="7"/>
    </row>
    <row r="166" spans="1:9" x14ac:dyDescent="0.35">
      <c r="C166" s="15"/>
      <c r="D166" s="15"/>
      <c r="I166" s="7"/>
    </row>
    <row r="167" spans="1:9" x14ac:dyDescent="0.35">
      <c r="C167" s="15"/>
      <c r="D167" s="15"/>
      <c r="I167" s="7"/>
    </row>
    <row r="168" spans="1:9" x14ac:dyDescent="0.35">
      <c r="C168" s="15"/>
      <c r="D168" s="15"/>
      <c r="I168" s="7"/>
    </row>
    <row r="169" spans="1:9" x14ac:dyDescent="0.35">
      <c r="C169" s="15"/>
      <c r="D169" s="15"/>
      <c r="I169" s="7"/>
    </row>
    <row r="170" spans="1:9" x14ac:dyDescent="0.35">
      <c r="C170" s="15"/>
      <c r="D170" s="15"/>
      <c r="I170" s="7"/>
    </row>
    <row r="171" spans="1:9" x14ac:dyDescent="0.35">
      <c r="C171" s="15"/>
      <c r="D171" s="15"/>
      <c r="I171" s="7"/>
    </row>
    <row r="172" spans="1:9" x14ac:dyDescent="0.35">
      <c r="C172" s="15"/>
      <c r="D172" s="15"/>
      <c r="I172" s="7"/>
    </row>
    <row r="173" spans="1:9" x14ac:dyDescent="0.35">
      <c r="C173" s="15"/>
      <c r="D173" s="15"/>
      <c r="I173" s="7"/>
    </row>
    <row r="174" spans="1:9" x14ac:dyDescent="0.35">
      <c r="C174" s="15"/>
      <c r="D174" s="15"/>
      <c r="I174" s="7"/>
    </row>
    <row r="175" spans="1:9" x14ac:dyDescent="0.35">
      <c r="C175" s="15"/>
      <c r="D175" s="15"/>
      <c r="I175" s="7"/>
    </row>
    <row r="176" spans="1:9" x14ac:dyDescent="0.35">
      <c r="C176" s="15"/>
      <c r="D176" s="15"/>
      <c r="I176" s="7"/>
    </row>
    <row r="177" spans="3:9" x14ac:dyDescent="0.35">
      <c r="C177" s="15"/>
      <c r="D177" s="15"/>
      <c r="I177" s="7"/>
    </row>
    <row r="178" spans="3:9" x14ac:dyDescent="0.35">
      <c r="C178" s="15"/>
      <c r="D178" s="15"/>
      <c r="I178" s="7"/>
    </row>
    <row r="179" spans="3:9" x14ac:dyDescent="0.35">
      <c r="C179" s="15"/>
      <c r="D179" s="15"/>
      <c r="I179" s="7"/>
    </row>
    <row r="180" spans="3:9" x14ac:dyDescent="0.35">
      <c r="C180" s="15"/>
      <c r="D180" s="15"/>
      <c r="I180" s="7"/>
    </row>
    <row r="181" spans="3:9" x14ac:dyDescent="0.35">
      <c r="C181" s="15"/>
      <c r="D181" s="15"/>
      <c r="I181" s="7"/>
    </row>
    <row r="182" spans="3:9" x14ac:dyDescent="0.35">
      <c r="C182" s="15"/>
      <c r="D182" s="15"/>
      <c r="I182" s="7"/>
    </row>
    <row r="183" spans="3:9" x14ac:dyDescent="0.35">
      <c r="C183" s="15"/>
      <c r="D183" s="15"/>
      <c r="I183" s="7"/>
    </row>
    <row r="184" spans="3:9" x14ac:dyDescent="0.35">
      <c r="C184" s="15"/>
      <c r="D184" s="15"/>
      <c r="I184" s="7"/>
    </row>
    <row r="185" spans="3:9" x14ac:dyDescent="0.35">
      <c r="C185" s="15"/>
      <c r="D185" s="15"/>
      <c r="I185" s="7"/>
    </row>
    <row r="186" spans="3:9" x14ac:dyDescent="0.35">
      <c r="C186" s="15"/>
      <c r="D186" s="15"/>
      <c r="I186" s="7"/>
    </row>
    <row r="187" spans="3:9" x14ac:dyDescent="0.35">
      <c r="C187" s="15"/>
      <c r="D187" s="15"/>
      <c r="I187" s="7"/>
    </row>
    <row r="188" spans="3:9" x14ac:dyDescent="0.35">
      <c r="C188" s="15"/>
      <c r="D188" s="15"/>
      <c r="I188" s="7"/>
    </row>
    <row r="189" spans="3:9" x14ac:dyDescent="0.35">
      <c r="C189" s="15"/>
      <c r="D189" s="15"/>
      <c r="I189" s="7"/>
    </row>
    <row r="190" spans="3:9" x14ac:dyDescent="0.35">
      <c r="C190" s="15"/>
      <c r="D190" s="15"/>
      <c r="I190" s="7"/>
    </row>
    <row r="191" spans="3:9" x14ac:dyDescent="0.35">
      <c r="C191" s="15"/>
      <c r="D191" s="15"/>
      <c r="I191" s="7"/>
    </row>
    <row r="192" spans="3:9" x14ac:dyDescent="0.35">
      <c r="C192" s="15"/>
      <c r="D192" s="15"/>
      <c r="I192" s="7"/>
    </row>
    <row r="193" spans="3:9" x14ac:dyDescent="0.35">
      <c r="C193" s="15"/>
      <c r="D193" s="15"/>
      <c r="I193" s="7"/>
    </row>
    <row r="194" spans="3:9" x14ac:dyDescent="0.35">
      <c r="C194" s="15"/>
      <c r="D194" s="15"/>
      <c r="I194" s="7"/>
    </row>
    <row r="195" spans="3:9" x14ac:dyDescent="0.35">
      <c r="C195" s="15"/>
      <c r="D195" s="15"/>
      <c r="I195" s="7"/>
    </row>
    <row r="196" spans="3:9" x14ac:dyDescent="0.35">
      <c r="C196" s="15"/>
      <c r="D196" s="15"/>
      <c r="I196" s="7"/>
    </row>
    <row r="197" spans="3:9" x14ac:dyDescent="0.35">
      <c r="C197" s="15"/>
      <c r="D197" s="15"/>
      <c r="I197" s="7"/>
    </row>
    <row r="198" spans="3:9" x14ac:dyDescent="0.35">
      <c r="C198" s="15"/>
      <c r="D198" s="15"/>
      <c r="I198" s="7"/>
    </row>
    <row r="199" spans="3:9" x14ac:dyDescent="0.35">
      <c r="C199" s="15"/>
      <c r="D199" s="15"/>
      <c r="I199" s="7"/>
    </row>
    <row r="200" spans="3:9" x14ac:dyDescent="0.35">
      <c r="C200" s="15"/>
      <c r="D200" s="15"/>
      <c r="I200" s="7"/>
    </row>
    <row r="201" spans="3:9" x14ac:dyDescent="0.35">
      <c r="C201" s="15"/>
      <c r="D201" s="15"/>
      <c r="I201" s="7"/>
    </row>
    <row r="202" spans="3:9" x14ac:dyDescent="0.35">
      <c r="C202" s="15"/>
      <c r="D202" s="15"/>
      <c r="I202" s="7"/>
    </row>
    <row r="203" spans="3:9" x14ac:dyDescent="0.35">
      <c r="C203" s="15"/>
      <c r="D203" s="15"/>
      <c r="I203" s="7"/>
    </row>
    <row r="204" spans="3:9" x14ac:dyDescent="0.35">
      <c r="C204" s="15"/>
      <c r="D204" s="15"/>
      <c r="I204" s="7"/>
    </row>
    <row r="205" spans="3:9" x14ac:dyDescent="0.35">
      <c r="C205" s="15"/>
      <c r="D205" s="15"/>
      <c r="I205" s="7"/>
    </row>
    <row r="206" spans="3:9" x14ac:dyDescent="0.35">
      <c r="C206" s="15"/>
      <c r="D206" s="15"/>
      <c r="I206" s="7"/>
    </row>
    <row r="207" spans="3:9" x14ac:dyDescent="0.35">
      <c r="C207" s="15"/>
      <c r="D207" s="15"/>
      <c r="I207" s="7"/>
    </row>
    <row r="208" spans="3:9" x14ac:dyDescent="0.35">
      <c r="C208" s="15"/>
      <c r="D208" s="15"/>
      <c r="I208" s="7"/>
    </row>
    <row r="209" spans="3:9" x14ac:dyDescent="0.35">
      <c r="C209" s="15"/>
      <c r="D209" s="15"/>
      <c r="I209" s="7"/>
    </row>
    <row r="210" spans="3:9" x14ac:dyDescent="0.35">
      <c r="C210" s="15"/>
      <c r="D210" s="15"/>
      <c r="I210" s="7"/>
    </row>
    <row r="211" spans="3:9" x14ac:dyDescent="0.35">
      <c r="C211" s="15"/>
      <c r="D211" s="15"/>
      <c r="I211" s="7"/>
    </row>
    <row r="212" spans="3:9" x14ac:dyDescent="0.35">
      <c r="C212" s="15"/>
      <c r="D212" s="15"/>
      <c r="I212" s="7"/>
    </row>
    <row r="213" spans="3:9" x14ac:dyDescent="0.35">
      <c r="C213" s="15"/>
      <c r="D213" s="15"/>
      <c r="I213" s="7"/>
    </row>
    <row r="214" spans="3:9" x14ac:dyDescent="0.35">
      <c r="C214" s="15"/>
      <c r="D214" s="15"/>
      <c r="I214" s="7"/>
    </row>
    <row r="215" spans="3:9" x14ac:dyDescent="0.35">
      <c r="C215" s="15"/>
      <c r="D215" s="15"/>
      <c r="I215" s="7"/>
    </row>
    <row r="216" spans="3:9" x14ac:dyDescent="0.35">
      <c r="C216" s="15"/>
      <c r="D216" s="15"/>
      <c r="I216" s="7"/>
    </row>
    <row r="217" spans="3:9" x14ac:dyDescent="0.35">
      <c r="C217" s="15"/>
      <c r="D217" s="15"/>
      <c r="I217" s="7"/>
    </row>
    <row r="218" spans="3:9" x14ac:dyDescent="0.35">
      <c r="C218" s="15"/>
      <c r="D218" s="15"/>
      <c r="I218" s="7"/>
    </row>
    <row r="219" spans="3:9" x14ac:dyDescent="0.35">
      <c r="C219" s="15"/>
      <c r="D219" s="15"/>
      <c r="I219" s="7"/>
    </row>
    <row r="220" spans="3:9" x14ac:dyDescent="0.35">
      <c r="C220" s="15"/>
      <c r="D220" s="15"/>
      <c r="I220" s="7"/>
    </row>
    <row r="221" spans="3:9" x14ac:dyDescent="0.35">
      <c r="C221" s="15"/>
      <c r="D221" s="15"/>
      <c r="I221" s="7"/>
    </row>
    <row r="222" spans="3:9" x14ac:dyDescent="0.35">
      <c r="C222" s="15"/>
      <c r="D222" s="15"/>
      <c r="I222" s="7"/>
    </row>
    <row r="223" spans="3:9" x14ac:dyDescent="0.35">
      <c r="C223" s="15"/>
      <c r="D223" s="15"/>
      <c r="I223" s="7"/>
    </row>
    <row r="224" spans="3:9" x14ac:dyDescent="0.35">
      <c r="C224" s="15"/>
      <c r="D224" s="15"/>
      <c r="I224" s="7"/>
    </row>
    <row r="225" spans="3:9" x14ac:dyDescent="0.35">
      <c r="C225" s="15"/>
      <c r="D225" s="15"/>
      <c r="I225" s="7"/>
    </row>
    <row r="226" spans="3:9" x14ac:dyDescent="0.35">
      <c r="C226" s="15"/>
      <c r="D226" s="15"/>
      <c r="I226" s="7"/>
    </row>
    <row r="227" spans="3:9" x14ac:dyDescent="0.35">
      <c r="C227" s="15"/>
      <c r="D227" s="15"/>
      <c r="I227" s="7"/>
    </row>
    <row r="228" spans="3:9" x14ac:dyDescent="0.35">
      <c r="C228" s="15"/>
      <c r="D228" s="15"/>
      <c r="I228" s="7"/>
    </row>
    <row r="229" spans="3:9" x14ac:dyDescent="0.35">
      <c r="C229" s="15"/>
      <c r="D229" s="15"/>
      <c r="I229" s="7"/>
    </row>
    <row r="230" spans="3:9" x14ac:dyDescent="0.35">
      <c r="C230" s="15"/>
      <c r="D230" s="15"/>
      <c r="I230" s="7"/>
    </row>
    <row r="231" spans="3:9" x14ac:dyDescent="0.35">
      <c r="C231" s="15"/>
      <c r="D231" s="15"/>
      <c r="I231" s="7"/>
    </row>
    <row r="232" spans="3:9" x14ac:dyDescent="0.35">
      <c r="C232" s="15"/>
      <c r="D232" s="15"/>
      <c r="I232" s="7"/>
    </row>
    <row r="233" spans="3:9" x14ac:dyDescent="0.35">
      <c r="C233" s="15"/>
      <c r="D233" s="15"/>
      <c r="I233" s="7"/>
    </row>
    <row r="234" spans="3:9" x14ac:dyDescent="0.35">
      <c r="C234" s="15"/>
      <c r="D234" s="15"/>
      <c r="I234" s="7"/>
    </row>
    <row r="235" spans="3:9" x14ac:dyDescent="0.35">
      <c r="C235" s="15"/>
      <c r="D235" s="15"/>
      <c r="I235" s="7"/>
    </row>
    <row r="236" spans="3:9" x14ac:dyDescent="0.35">
      <c r="C236" s="15"/>
      <c r="D236" s="15"/>
      <c r="I236" s="7"/>
    </row>
    <row r="237" spans="3:9" x14ac:dyDescent="0.35">
      <c r="C237" s="15"/>
      <c r="D237" s="15"/>
      <c r="I237" s="7"/>
    </row>
    <row r="238" spans="3:9" x14ac:dyDescent="0.35">
      <c r="C238" s="15"/>
      <c r="D238" s="15"/>
      <c r="I238" s="7"/>
    </row>
    <row r="239" spans="3:9" x14ac:dyDescent="0.35">
      <c r="C239" s="15"/>
      <c r="D239" s="15"/>
      <c r="I239" s="7"/>
    </row>
    <row r="240" spans="3:9" x14ac:dyDescent="0.35">
      <c r="C240" s="15"/>
      <c r="D240" s="15"/>
      <c r="I240" s="7"/>
    </row>
    <row r="241" spans="3:9" x14ac:dyDescent="0.35">
      <c r="C241" s="15"/>
      <c r="D241" s="15"/>
      <c r="I241" s="7"/>
    </row>
    <row r="242" spans="3:9" x14ac:dyDescent="0.35">
      <c r="C242" s="15"/>
      <c r="D242" s="15"/>
      <c r="I242" s="7"/>
    </row>
    <row r="243" spans="3:9" x14ac:dyDescent="0.35">
      <c r="C243" s="15"/>
      <c r="D243" s="15"/>
      <c r="I243" s="7"/>
    </row>
    <row r="244" spans="3:9" x14ac:dyDescent="0.35">
      <c r="C244" s="15"/>
      <c r="D244" s="15"/>
      <c r="I244" s="7"/>
    </row>
    <row r="245" spans="3:9" x14ac:dyDescent="0.35">
      <c r="C245" s="15"/>
      <c r="D245" s="15"/>
      <c r="I245" s="7"/>
    </row>
    <row r="246" spans="3:9" x14ac:dyDescent="0.35">
      <c r="C246" s="15"/>
      <c r="D246" s="15"/>
      <c r="I246" s="7"/>
    </row>
    <row r="247" spans="3:9" x14ac:dyDescent="0.35">
      <c r="C247" s="15"/>
      <c r="D247" s="15"/>
      <c r="I247" s="7"/>
    </row>
    <row r="248" spans="3:9" x14ac:dyDescent="0.35">
      <c r="C248" s="15"/>
      <c r="D248" s="15"/>
      <c r="I248" s="7"/>
    </row>
    <row r="249" spans="3:9" x14ac:dyDescent="0.35">
      <c r="C249" s="15"/>
      <c r="D249" s="15"/>
      <c r="I249" s="7"/>
    </row>
    <row r="250" spans="3:9" x14ac:dyDescent="0.35">
      <c r="C250" s="15"/>
      <c r="D250" s="15"/>
      <c r="I250" s="7"/>
    </row>
    <row r="251" spans="3:9" x14ac:dyDescent="0.35">
      <c r="C251" s="15"/>
      <c r="D251" s="15"/>
      <c r="I251" s="7"/>
    </row>
    <row r="252" spans="3:9" x14ac:dyDescent="0.35">
      <c r="C252" s="15"/>
      <c r="D252" s="15"/>
      <c r="I252" s="7"/>
    </row>
    <row r="253" spans="3:9" x14ac:dyDescent="0.35">
      <c r="C253" s="15"/>
      <c r="D253" s="15"/>
      <c r="I253" s="7"/>
    </row>
    <row r="254" spans="3:9" x14ac:dyDescent="0.35">
      <c r="C254" s="15"/>
      <c r="D254" s="15"/>
      <c r="I254" s="7"/>
    </row>
    <row r="255" spans="3:9" x14ac:dyDescent="0.35">
      <c r="C255" s="15"/>
      <c r="D255" s="15"/>
      <c r="I255" s="7"/>
    </row>
    <row r="256" spans="3:9" x14ac:dyDescent="0.35">
      <c r="C256" s="15"/>
      <c r="D256" s="15"/>
      <c r="I256" s="7"/>
    </row>
    <row r="257" spans="3:9" x14ac:dyDescent="0.35">
      <c r="C257" s="15"/>
      <c r="D257" s="15"/>
      <c r="I257" s="7"/>
    </row>
    <row r="258" spans="3:9" x14ac:dyDescent="0.35">
      <c r="C258" s="15"/>
      <c r="D258" s="15"/>
      <c r="I258" s="7"/>
    </row>
    <row r="259" spans="3:9" x14ac:dyDescent="0.35">
      <c r="C259" s="15"/>
      <c r="D259" s="15"/>
      <c r="I259" s="7"/>
    </row>
    <row r="260" spans="3:9" x14ac:dyDescent="0.35">
      <c r="C260" s="15"/>
      <c r="D260" s="15"/>
      <c r="I260" s="7"/>
    </row>
    <row r="261" spans="3:9" x14ac:dyDescent="0.35">
      <c r="C261" s="15"/>
      <c r="D261" s="15"/>
      <c r="I261" s="7"/>
    </row>
    <row r="262" spans="3:9" x14ac:dyDescent="0.35">
      <c r="C262" s="15"/>
      <c r="D262" s="15"/>
      <c r="I262" s="7"/>
    </row>
    <row r="263" spans="3:9" x14ac:dyDescent="0.35">
      <c r="C263" s="15"/>
      <c r="D263" s="15"/>
      <c r="I263" s="7"/>
    </row>
    <row r="264" spans="3:9" x14ac:dyDescent="0.35">
      <c r="C264" s="15"/>
      <c r="D264" s="15"/>
      <c r="I264" s="7"/>
    </row>
    <row r="265" spans="3:9" x14ac:dyDescent="0.35">
      <c r="C265" s="15"/>
      <c r="D265" s="15"/>
      <c r="I265" s="7"/>
    </row>
    <row r="266" spans="3:9" x14ac:dyDescent="0.35">
      <c r="C266" s="15"/>
      <c r="D266" s="15"/>
      <c r="I266" s="7"/>
    </row>
    <row r="267" spans="3:9" x14ac:dyDescent="0.35">
      <c r="C267" s="15"/>
      <c r="D267" s="15"/>
      <c r="I267" s="7"/>
    </row>
    <row r="268" spans="3:9" x14ac:dyDescent="0.35">
      <c r="C268" s="15"/>
      <c r="D268" s="15"/>
      <c r="I26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Dist de probabilidades</vt:lpstr>
      <vt:lpstr>geometria de vigas</vt:lpstr>
      <vt:lpstr>bias y CoV para matlab</vt:lpstr>
      <vt:lpstr>Datos vigas para matlab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 Simon</dc:creator>
  <cp:keywords/>
  <dc:description/>
  <cp:lastModifiedBy>Gerardo Piris Tillner</cp:lastModifiedBy>
  <cp:revision/>
  <dcterms:created xsi:type="dcterms:W3CDTF">2024-10-03T21:30:43Z</dcterms:created>
  <dcterms:modified xsi:type="dcterms:W3CDTF">2024-11-27T17:36:56Z</dcterms:modified>
  <cp:category/>
  <cp:contentStatus/>
</cp:coreProperties>
</file>