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tigerault\package\Wheat-BRIDGES\Root_BRIDGES\root_cynaps\simulations\inputs\"/>
    </mc:Choice>
  </mc:AlternateContent>
  <xr:revisionPtr revIDLastSave="0" documentId="13_ncr:1_{D7611EFA-8668-457D-A786-7E347B8C388A}" xr6:coauthVersionLast="47" xr6:coauthVersionMax="47" xr10:uidLastSave="{00000000-0000-0000-0000-000000000000}"/>
  <bookViews>
    <workbookView xWindow="-120" yWindow="16320" windowWidth="29040" windowHeight="16440" xr2:uid="{00000000-000D-0000-FFFF-FFFF00000000}"/>
  </bookViews>
  <sheets>
    <sheet name="scenarios_as_columns" sheetId="2" r:id="rId1"/>
    <sheet name="reference_list&amp;conversion" sheetId="5" r:id="rId2"/>
    <sheet name="Comparison_with_parameters.py" sheetId="4" state="hidden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2" i="5" l="1"/>
  <c r="T2" i="5"/>
  <c r="S2" i="5"/>
  <c r="R2" i="5"/>
  <c r="M2" i="5"/>
  <c r="L2" i="5"/>
  <c r="H4" i="2"/>
  <c r="G4" i="2"/>
  <c r="N5" i="2"/>
  <c r="M5" i="2"/>
  <c r="N4" i="2" l="1"/>
  <c r="M4" i="2"/>
  <c r="E2" i="2"/>
  <c r="C3" i="4" l="1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2" i="4"/>
</calcChain>
</file>

<file path=xl/sharedStrings.xml><?xml version="1.0" encoding="utf-8"?>
<sst xmlns="http://schemas.openxmlformats.org/spreadsheetml/2006/main" count="422" uniqueCount="246">
  <si>
    <t>input_file</t>
  </si>
  <si>
    <t>input_file_time_step_in_days</t>
  </si>
  <si>
    <t>random</t>
  </si>
  <si>
    <t>random_choice</t>
  </si>
  <si>
    <t>simulation_period_in_days</t>
  </si>
  <si>
    <t>time_step_in_days</t>
  </si>
  <si>
    <t>forcing_constant_inputs</t>
  </si>
  <si>
    <t>constant_sucrose_input_rate</t>
  </si>
  <si>
    <t>constant_soil_temperature_in_Celsius</t>
  </si>
  <si>
    <t>nodules_option</t>
  </si>
  <si>
    <t>root_order_limitation</t>
  </si>
  <si>
    <t>root_order_treshold</t>
  </si>
  <si>
    <t>ArchiSimple</t>
  </si>
  <si>
    <t>ArchiSimple_C_fraction</t>
  </si>
  <si>
    <t>radial_growth</t>
  </si>
  <si>
    <t>recording_images</t>
  </si>
  <si>
    <t>classification_by_layers</t>
  </si>
  <si>
    <t>layers_z_min</t>
  </si>
  <si>
    <t>layers_z_max</t>
  </si>
  <si>
    <t>layers_thickness</t>
  </si>
  <si>
    <t>recording_interval_in_days</t>
  </si>
  <si>
    <t>plotting</t>
  </si>
  <si>
    <t>displayed_property</t>
  </si>
  <si>
    <t>displayed_min_value</t>
  </si>
  <si>
    <t>displayed_max_value</t>
  </si>
  <si>
    <t>log_scale</t>
  </si>
  <si>
    <t>color_map</t>
  </si>
  <si>
    <t>root_hairs_display</t>
  </si>
  <si>
    <t>camera_rotation</t>
  </si>
  <si>
    <t>camera_rotation_n_points</t>
  </si>
  <si>
    <t>x_center</t>
  </si>
  <si>
    <t>y_center</t>
  </si>
  <si>
    <t>z_center</t>
  </si>
  <si>
    <t>z_camera</t>
  </si>
  <si>
    <t>camera_distance</t>
  </si>
  <si>
    <t>step_back_coefficient</t>
  </si>
  <si>
    <t>initial_segment_length</t>
  </si>
  <si>
    <t>initial_C_sucrose_root</t>
  </si>
  <si>
    <t>initial_C_hexose_root</t>
  </si>
  <si>
    <t>D_ini</t>
  </si>
  <si>
    <t>Dmin</t>
  </si>
  <si>
    <t>D_adv_to_D_ini_ratio</t>
  </si>
  <si>
    <t>n_adventitious_roots</t>
  </si>
  <si>
    <t>ER</t>
  </si>
  <si>
    <t>EL</t>
  </si>
  <si>
    <t>IPD</t>
  </si>
  <si>
    <t>emergence_delay</t>
  </si>
  <si>
    <t>RMD</t>
  </si>
  <si>
    <t>CVDD</t>
  </si>
  <si>
    <t>SGC</t>
  </si>
  <si>
    <t>GDs</t>
  </si>
  <si>
    <t>LDs</t>
  </si>
  <si>
    <t>root_tissue_density</t>
  </si>
  <si>
    <t>struct_mass_C_content</t>
  </si>
  <si>
    <t>segment_length</t>
  </si>
  <si>
    <t>gravitropism_coefficient</t>
  </si>
  <si>
    <t>C_hexose_reserve_min</t>
  </si>
  <si>
    <t>C_hexose_reserve_max</t>
  </si>
  <si>
    <t>C_hexose_root_min_for_reserve</t>
  </si>
  <si>
    <t>growing_zone_factor</t>
  </si>
  <si>
    <t>T_ref_growth</t>
  </si>
  <si>
    <t>yield_growth</t>
  </si>
  <si>
    <t>Km_elongation</t>
  </si>
  <si>
    <t>relative_root_thickening_rate_max</t>
  </si>
  <si>
    <t>Km_thickening</t>
  </si>
  <si>
    <t>phloem_surfacic_fraction</t>
  </si>
  <si>
    <t>phloem_permeability</t>
  </si>
  <si>
    <t>Km_unloading</t>
  </si>
  <si>
    <t>surfacic_loading_rate_reference</t>
  </si>
  <si>
    <t>gamma_loading</t>
  </si>
  <si>
    <t>Km_loading</t>
  </si>
  <si>
    <t>max_immobilization_rate</t>
  </si>
  <si>
    <t>Km_immobilization</t>
  </si>
  <si>
    <t>max_mobilization_rate</t>
  </si>
  <si>
    <t>Km_mobilization</t>
  </si>
  <si>
    <t>resp_maintenance_max</t>
  </si>
  <si>
    <t>Km_maintenance</t>
  </si>
  <si>
    <t>symplasm_surfacic_fraction</t>
  </si>
  <si>
    <t>Pmax_apex</t>
  </si>
  <si>
    <t>gamma_exudation</t>
  </si>
  <si>
    <t>uptake_rate_max</t>
  </si>
  <si>
    <t>Km_uptake</t>
  </si>
  <si>
    <t>nodule_formation_probability</t>
  </si>
  <si>
    <t>nodule_max_radius</t>
  </si>
  <si>
    <t>relative_nodule_thickening_rate_max</t>
  </si>
  <si>
    <t>Km_nodule_thickening</t>
  </si>
  <si>
    <t>n_seminal_roots</t>
  </si>
  <si>
    <t>main_roots_growth_extender</t>
  </si>
  <si>
    <t>pi</t>
  </si>
  <si>
    <t>D_sem_to_D_ini_ratio</t>
  </si>
  <si>
    <t>starting_time_for_adventitious_roots_emergence</t>
  </si>
  <si>
    <t>relative_process_value_at_T_ref_growth</t>
  </si>
  <si>
    <t>root_growth_T_ref</t>
  </si>
  <si>
    <t>root_growth_A</t>
  </si>
  <si>
    <t>root_growth_B</t>
  </si>
  <si>
    <t>root_growth_C</t>
  </si>
  <si>
    <t>root_hair_radius</t>
  </si>
  <si>
    <t>root_hair_max_length</t>
  </si>
  <si>
    <t>root_hairs_density</t>
  </si>
  <si>
    <t>root_hairs_elongation_rate</t>
  </si>
  <si>
    <t>root_hairs_lifespan</t>
  </si>
  <si>
    <t>resp_maintenance_max_T_ref</t>
  </si>
  <si>
    <t>resp_maintenance_max_A</t>
  </si>
  <si>
    <t>resp_maintenance_max_B</t>
  </si>
  <si>
    <t>resp_maintenance_max_C</t>
  </si>
  <si>
    <t>expected_C_sucrose_root</t>
  </si>
  <si>
    <t>expected_C_hexose_root</t>
  </si>
  <si>
    <t>expected_C_hexose_soil</t>
  </si>
  <si>
    <t>expected_C_hexose_reserve</t>
  </si>
  <si>
    <t>surfacic_unloading_rate_reference</t>
  </si>
  <si>
    <t>surfacic_unloading_rate_primordium</t>
  </si>
  <si>
    <t>phloem_permeability_T_ref</t>
  </si>
  <si>
    <t>phloem_permeability_A</t>
  </si>
  <si>
    <t>phloem_permeability_B</t>
  </si>
  <si>
    <t>phloem_permeability_C</t>
  </si>
  <si>
    <t>max_loading_rate_T_ref</t>
  </si>
  <si>
    <t>max_loading_rate_A</t>
  </si>
  <si>
    <t>max_loading_rate_B</t>
  </si>
  <si>
    <t>max_loading_rate_C</t>
  </si>
  <si>
    <t>max_immobilization_rate_T_ref</t>
  </si>
  <si>
    <t>max_immobilization_rate_A</t>
  </si>
  <si>
    <t>max_immobilization_rate_B</t>
  </si>
  <si>
    <t>max_immobilization_rate_C</t>
  </si>
  <si>
    <t>max_mobilization_rate_T_ref</t>
  </si>
  <si>
    <t>max_mobilization_rate_A</t>
  </si>
  <si>
    <t>max_mobilization_rate_B</t>
  </si>
  <si>
    <t>max_mobilization_rate_C</t>
  </si>
  <si>
    <t>expected_exudation_efflux</t>
  </si>
  <si>
    <t>permeability_coeff_T_ref</t>
  </si>
  <si>
    <t>permeability_coeff_A</t>
  </si>
  <si>
    <t>permeability_coeff_B</t>
  </si>
  <si>
    <t>permeability_coeff_C</t>
  </si>
  <si>
    <t>uptake_rate_max_T_ref</t>
  </si>
  <si>
    <t>uptake_rate_max_A</t>
  </si>
  <si>
    <t>uptake_rate_max_B</t>
  </si>
  <si>
    <t>uptake_rate_max_C</t>
  </si>
  <si>
    <t>secretion_rate_max</t>
  </si>
  <si>
    <t>secretion_rate_max_T_ref</t>
  </si>
  <si>
    <t>secretion_rate_max_A</t>
  </si>
  <si>
    <t>secretion_rate_max_B</t>
  </si>
  <si>
    <t>secretion_rate_max_C</t>
  </si>
  <si>
    <t>Km_secretion</t>
  </si>
  <si>
    <t>gamma_secretion</t>
  </si>
  <si>
    <t>surfacic_cells_release_rate</t>
  </si>
  <si>
    <t>surfacic_cells_release_rate_T_ref</t>
  </si>
  <si>
    <t>surfacic_cells_release_rate_A</t>
  </si>
  <si>
    <t>surfacic_cells_release_rate_B</t>
  </si>
  <si>
    <t>surfacic_cells_release_rate_C</t>
  </si>
  <si>
    <t>C_cells_soil_max</t>
  </si>
  <si>
    <t>hexose_degradation_rate_max</t>
  </si>
  <si>
    <t>hexose_degradation_rate_max_T_ref</t>
  </si>
  <si>
    <t>hexose_degradation_rate_max_A</t>
  </si>
  <si>
    <t>hexose_degradation_rate_max_B</t>
  </si>
  <si>
    <t>hexose_degradation_rate_max_C</t>
  </si>
  <si>
    <t>Km_hexose_degradation</t>
  </si>
  <si>
    <t>mucilage_degradation_rate_max</t>
  </si>
  <si>
    <t>mucilage_degradation_rate_max_T_ref</t>
  </si>
  <si>
    <t>mucilage_degradation_rate_max_A</t>
  </si>
  <si>
    <t>mucilage_degradation_rate_max_B</t>
  </si>
  <si>
    <t>mucilage_degradation_rate_max_C</t>
  </si>
  <si>
    <t>Km_mucilage_degradation</t>
  </si>
  <si>
    <t>cells_degradation_rate_max</t>
  </si>
  <si>
    <t>cells_degradation_rate_max_T_ref</t>
  </si>
  <si>
    <t>cells_degradation_rate_max_A</t>
  </si>
  <si>
    <t>cells_degradation_rate_max_B</t>
  </si>
  <si>
    <t>cells_degradation_rate_max_C</t>
  </si>
  <si>
    <t>Km_cells_degradation</t>
  </si>
  <si>
    <t>List from 'updated_parameters.csv'</t>
  </si>
  <si>
    <t>List from 'scenario_as_columns' sheet</t>
  </si>
  <si>
    <t>Missing parameters in 'scenario_as_columns' sheet</t>
  </si>
  <si>
    <t>Plant_genotype</t>
  </si>
  <si>
    <t>mol.g-1</t>
  </si>
  <si>
    <t>expected_correlation_with</t>
  </si>
  <si>
    <t>distance_from_tip</t>
  </si>
  <si>
    <t>positive_correlation</t>
  </si>
  <si>
    <t>TRUE</t>
  </si>
  <si>
    <t>check_single_values</t>
  </si>
  <si>
    <t>check_sum</t>
  </si>
  <si>
    <t>check_mean</t>
  </si>
  <si>
    <t>FALSE</t>
  </si>
  <si>
    <t>Nm</t>
  </si>
  <si>
    <t>Root segment symplasmic mineral nitrogen massic concentrations (mol of Nitrate + Amonium per g of dry structuram mass)</t>
  </si>
  <si>
    <t>(Siddiqi et al. 1989; Walker et al. 2001; Devienne, Mary, et Lamaze 1994; Barillot, Chambon, et Andrieu 2016)</t>
  </si>
  <si>
    <t>Soil -&gt; Root segment symplasm mineral nitrogen active import</t>
  </si>
  <si>
    <t>normalize_by</t>
  </si>
  <si>
    <t>struct_mass</t>
  </si>
  <si>
    <t>length</t>
  </si>
  <si>
    <t>root_system</t>
  </si>
  <si>
    <t>root_segment</t>
  </si>
  <si>
    <t>(Kuhlmann et Barraclough 1987 ; Le Deunff, Malagoli, et Decau 2019; York, Silberbush, et Lynch 2016)</t>
  </si>
  <si>
    <t>import_Nm</t>
  </si>
  <si>
    <t>Plant scale Soil -&gt; Root segment symplasm mineral nitrogen active import</t>
  </si>
  <si>
    <t>mol.s-1.g-1</t>
  </si>
  <si>
    <t>(Fischer et al. 1966)</t>
  </si>
  <si>
    <t>mol.s-1.m-1</t>
  </si>
  <si>
    <t>Nm_root_shoot_xylem</t>
  </si>
  <si>
    <t>Export of nitrate through the water advection flux of xylem</t>
  </si>
  <si>
    <t>mol.h-1.g-1</t>
  </si>
  <si>
    <t>(Fischer et al. 1966; Gauthier et al. 2020)</t>
  </si>
  <si>
    <t>target_variable</t>
  </si>
  <si>
    <t>reference</t>
  </si>
  <si>
    <t>original_unit</t>
  </si>
  <si>
    <t>conversion_assumptions</t>
  </si>
  <si>
    <t>target_unit</t>
  </si>
  <si>
    <t>mean_original_value</t>
  </si>
  <si>
    <t>std_original_value</t>
  </si>
  <si>
    <t>min_original_value</t>
  </si>
  <si>
    <t>max_original_value</t>
  </si>
  <si>
    <t>repartition_law</t>
  </si>
  <si>
    <t>repartition_arguments</t>
  </si>
  <si>
    <t>variable description</t>
  </si>
  <si>
    <t>converted_mean_value</t>
  </si>
  <si>
    <t>converted_max_value</t>
  </si>
  <si>
    <t>converted_std_value</t>
  </si>
  <si>
    <t>environment type / heterogeneity</t>
  </si>
  <si>
    <t>Sampling technique</t>
  </si>
  <si>
    <t>age</t>
  </si>
  <si>
    <t>organ type</t>
  </si>
  <si>
    <t>York et al. 2016</t>
  </si>
  <si>
    <t>mol.m-1.s-1</t>
  </si>
  <si>
    <t>local nitrate uptake</t>
  </si>
  <si>
    <t>specie / variety</t>
  </si>
  <si>
    <t>Zea maye / Dekalb</t>
  </si>
  <si>
    <t>hydroponics / homogeneous</t>
  </si>
  <si>
    <t>PVC tube with silicon septum filled with nutrient solution and after 1h remaining concentration was assessed through septum (destructive, with root segment structural properties also measured).</t>
  </si>
  <si>
    <t>Calculation technique</t>
  </si>
  <si>
    <t xml:space="preserve">Variation of flux to estimate MM parameters were performed between 250 µM and 2.5 mM concentrations. </t>
  </si>
  <si>
    <t>15 days</t>
  </si>
  <si>
    <t>pmol.cm-2.s-1</t>
  </si>
  <si>
    <t>Modality selection comment</t>
  </si>
  <si>
    <t>Ignored kinetics observed at 0 mM which are not realistic</t>
  </si>
  <si>
    <t>converted_min_value</t>
  </si>
  <si>
    <t>Seminal radius = 2e-4 m</t>
  </si>
  <si>
    <t>correlation</t>
  </si>
  <si>
    <t>parameter_bounds</t>
  </si>
  <si>
    <t>[(0., -1)]</t>
  </si>
  <si>
    <t>scale</t>
  </si>
  <si>
    <t>root segment</t>
  </si>
  <si>
    <t>seminal</t>
  </si>
  <si>
    <t>output</t>
  </si>
  <si>
    <t>explanation</t>
  </si>
  <si>
    <t>unit</t>
  </si>
  <si>
    <t>references</t>
  </si>
  <si>
    <t>reference_value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</si>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</sst>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">
    <xf numFmtId="0" fontId="0" fillId="0" borderId="0" xfId="0"/>
    <xf numFmtId="0" fontId="16" fillId="0" borderId="0" xfId="0" applyFont="1"/>
    <xf numFmtId="0" fontId="16" fillId="0" borderId="10" xfId="0" applyFont="1" applyBorder="1"/>
    <xf numFmtId="0" fontId="0" fillId="0" borderId="0" xfId="0" applyAlignment="1">
      <alignment horizontal="left"/>
    </xf>
    <xf numFmtId="0" fontId="0" fillId="0" borderId="10" xfId="0" applyBorder="1"/>
    <xf numFmtId="0" fontId="16" fillId="33" borderId="10" xfId="0" applyFont="1" applyFill="1" applyBorder="1"/>
    <xf numFmtId="0" fontId="16" fillId="33" borderId="10" xfId="0" applyFont="1" applyFill="1" applyBorder="1" applyAlignment="1">
      <alignment horizontal="left"/>
    </xf>
    <xf numFmtId="0" fontId="16" fillId="33" borderId="10" xfId="0" applyFont="1" applyFill="1" applyBorder="1" applyAlignment="1">
      <alignment horizontal="left" vertical="center" wrapText="1"/>
    </xf>
    <xf numFmtId="0" fontId="18" fillId="0" borderId="10" xfId="0" applyFont="1" applyBorder="1"/>
    <xf numFmtId="11" fontId="0" fillId="0" borderId="10" xfId="0" applyNumberFormat="1" applyBorder="1"/>
    <xf numFmtId="20" fontId="16" fillId="0" borderId="0" xfId="0" applyNumberFormat="1" applyFon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9"/>
  <sheetViews>
    <sheetView tabSelected="1" zoomScaleNormal="100" workbookViewId="0">
      <pane ySplit="1" topLeftCell="A2" activePane="bottomLeft" state="frozen"/>
      <selection pane="bottomLeft" activeCell="K21" sqref="K21"/>
    </sheetView>
  </sheetViews>
  <sheetFormatPr baseColWidth="10" defaultColWidth="11.42578125" defaultRowHeight="15" x14ac:dyDescent="0.25"/>
  <cols>
    <col min="1" max="1" width="32.7109375" style="1" customWidth="1"/>
    <col min="2" max="2" width="27.42578125" customWidth="1"/>
    <col min="3" max="3" width="20" customWidth="1"/>
    <col min="4" max="5" width="17" customWidth="1"/>
    <col min="6" max="6" width="19.5703125" style="3" customWidth="1"/>
    <col min="7" max="7" width="15.85546875" style="1" customWidth="1"/>
    <col min="8" max="12" width="15.140625" style="1" customWidth="1"/>
    <col min="13" max="13" width="27.5703125" customWidth="1"/>
    <col min="14" max="14" width="22.140625" customWidth="1"/>
  </cols>
  <sheetData>
    <row r="1" spans="1:14" s="1" customFormat="1" ht="30" x14ac:dyDescent="0.25">
      <c r="A1" s="5" t="s">
        <v>239</v>
      </c>
      <c r="B1" s="5" t="s">
        <v>240</v>
      </c>
      <c r="C1" s="5" t="s">
        <v>241</v>
      </c>
      <c r="D1" s="5" t="s">
        <v>242</v>
      </c>
      <c r="E1" s="5" t="s">
        <v>184</v>
      </c>
      <c r="F1" s="6" t="s">
        <v>243</v>
      </c>
      <c r="G1" s="7" t="s">
        <v>244</v>
      </c>
      <c r="H1" s="7" t="s">
        <v>245</v>
      </c>
      <c r="I1" s="7" t="s">
        <v>236</v>
      </c>
      <c r="J1" s="7" t="s">
        <v>176</v>
      </c>
      <c r="K1" s="7" t="s">
        <v>177</v>
      </c>
      <c r="L1" s="7" t="s">
        <v>178</v>
      </c>
      <c r="M1" s="5" t="s">
        <v>172</v>
      </c>
      <c r="N1" s="5" t="s">
        <v>174</v>
      </c>
    </row>
    <row r="2" spans="1:14" x14ac:dyDescent="0.25">
      <c r="A2" s="8" t="s">
        <v>180</v>
      </c>
      <c r="B2" s="4" t="s">
        <v>181</v>
      </c>
      <c r="C2" s="4" t="s">
        <v>171</v>
      </c>
      <c r="D2" s="4" t="s">
        <v>182</v>
      </c>
      <c r="E2" s="4" t="e">
        <f>NA()</f>
        <v>#N/A</v>
      </c>
      <c r="F2" s="9">
        <v>1E-4</v>
      </c>
      <c r="G2" s="9">
        <v>1.0000000000000001E-5</v>
      </c>
      <c r="H2" s="9">
        <v>1E-3</v>
      </c>
      <c r="I2" s="9" t="s">
        <v>188</v>
      </c>
      <c r="J2" s="9" t="s">
        <v>175</v>
      </c>
      <c r="K2" s="9" t="s">
        <v>179</v>
      </c>
      <c r="L2" s="9" t="s">
        <v>175</v>
      </c>
      <c r="M2" s="4" t="s">
        <v>173</v>
      </c>
      <c r="N2" s="9" t="s">
        <v>179</v>
      </c>
    </row>
    <row r="3" spans="1:14" x14ac:dyDescent="0.25">
      <c r="A3" s="2" t="s">
        <v>190</v>
      </c>
      <c r="B3" s="4" t="s">
        <v>183</v>
      </c>
      <c r="C3" s="4" t="s">
        <v>194</v>
      </c>
      <c r="D3" s="4" t="s">
        <v>189</v>
      </c>
      <c r="E3" s="4" t="s">
        <v>186</v>
      </c>
      <c r="F3" s="9">
        <v>1.0000000000000001E-9</v>
      </c>
      <c r="G3" s="9">
        <v>9.9999999999999994E-12</v>
      </c>
      <c r="H3" s="9">
        <v>9.9999999999999995E-7</v>
      </c>
      <c r="I3" s="9" t="s">
        <v>188</v>
      </c>
      <c r="J3" s="4" t="s">
        <v>175</v>
      </c>
      <c r="K3" s="4" t="s">
        <v>179</v>
      </c>
      <c r="L3" s="4" t="s">
        <v>179</v>
      </c>
      <c r="M3" s="4" t="s">
        <v>173</v>
      </c>
      <c r="N3" s="4" t="s">
        <v>175</v>
      </c>
    </row>
    <row r="4" spans="1:14" x14ac:dyDescent="0.25">
      <c r="A4" s="2" t="s">
        <v>190</v>
      </c>
      <c r="B4" s="4" t="s">
        <v>191</v>
      </c>
      <c r="C4" s="4" t="s">
        <v>192</v>
      </c>
      <c r="D4" s="4" t="s">
        <v>198</v>
      </c>
      <c r="E4" s="4" t="s">
        <v>185</v>
      </c>
      <c r="F4" s="9">
        <v>5.4999999999999996E-9</v>
      </c>
      <c r="G4" s="9">
        <f>MIN(0.0000000023,0.00000000034)</f>
        <v>3.4000000000000001E-10</v>
      </c>
      <c r="H4" s="9">
        <f>MAX(0.0000012, 0.0000000057)</f>
        <v>1.1999999999999999E-6</v>
      </c>
      <c r="I4" s="4" t="s">
        <v>187</v>
      </c>
      <c r="J4" s="4" t="s">
        <v>179</v>
      </c>
      <c r="K4" s="4" t="s">
        <v>175</v>
      </c>
      <c r="L4" s="4" t="s">
        <v>179</v>
      </c>
      <c r="M4" s="4" t="e">
        <f>NA()</f>
        <v>#N/A</v>
      </c>
      <c r="N4" s="4" t="e">
        <f>NA()</f>
        <v>#N/A</v>
      </c>
    </row>
    <row r="5" spans="1:14" x14ac:dyDescent="0.25">
      <c r="A5" s="2" t="s">
        <v>195</v>
      </c>
      <c r="B5" s="4" t="s">
        <v>196</v>
      </c>
      <c r="C5" s="4" t="s">
        <v>197</v>
      </c>
      <c r="D5" s="4" t="s">
        <v>193</v>
      </c>
      <c r="E5" s="4" t="s">
        <v>185</v>
      </c>
      <c r="F5" s="9">
        <v>8.7999999999999998E-5</v>
      </c>
      <c r="G5" s="9">
        <v>1.0000000000000001E-5</v>
      </c>
      <c r="H5" s="9">
        <v>4.6999999999999999E-4</v>
      </c>
      <c r="I5" s="4" t="s">
        <v>187</v>
      </c>
      <c r="J5" s="4" t="s">
        <v>179</v>
      </c>
      <c r="K5" s="4" t="s">
        <v>175</v>
      </c>
      <c r="L5" s="4" t="s">
        <v>179</v>
      </c>
      <c r="M5" s="4" t="e">
        <f>NA()</f>
        <v>#N/A</v>
      </c>
      <c r="N5" s="4" t="e">
        <f>NA()</f>
        <v>#N/A</v>
      </c>
    </row>
    <row r="29" spans="12:12" x14ac:dyDescent="0.25">
      <c r="L29" s="10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1409DA-5B3D-4C19-B6DA-5F98667DB196}">
  <dimension ref="A1:Y2"/>
  <sheetViews>
    <sheetView workbookViewId="0">
      <selection activeCell="W3" sqref="W3"/>
    </sheetView>
  </sheetViews>
  <sheetFormatPr baseColWidth="10" defaultRowHeight="15" x14ac:dyDescent="0.25"/>
  <cols>
    <col min="1" max="1" width="17.7109375" customWidth="1"/>
    <col min="2" max="2" width="14.28515625" customWidth="1"/>
    <col min="3" max="7" width="22" customWidth="1"/>
    <col min="8" max="8" width="32.7109375" customWidth="1"/>
    <col min="9" max="11" width="19.7109375" customWidth="1"/>
    <col min="12" max="12" width="21.7109375" customWidth="1"/>
    <col min="13" max="13" width="17.140625" customWidth="1"/>
    <col min="14" max="14" width="18.42578125" customWidth="1"/>
    <col min="15" max="15" width="21.140625" customWidth="1"/>
    <col min="16" max="16" width="14.28515625" customWidth="1"/>
    <col min="18" max="21" width="16.85546875" customWidth="1"/>
    <col min="22" max="22" width="23.42578125" customWidth="1"/>
    <col min="23" max="25" width="21.140625" customWidth="1"/>
  </cols>
  <sheetData>
    <row r="1" spans="1:25" x14ac:dyDescent="0.25">
      <c r="A1" s="4" t="s">
        <v>199</v>
      </c>
      <c r="B1" s="4" t="s">
        <v>200</v>
      </c>
      <c r="C1" s="4" t="s">
        <v>210</v>
      </c>
      <c r="D1" s="4" t="s">
        <v>221</v>
      </c>
      <c r="E1" s="4" t="s">
        <v>216</v>
      </c>
      <c r="F1" s="4" t="s">
        <v>236</v>
      </c>
      <c r="G1" s="4" t="s">
        <v>217</v>
      </c>
      <c r="H1" s="4" t="s">
        <v>214</v>
      </c>
      <c r="I1" s="4" t="s">
        <v>215</v>
      </c>
      <c r="J1" s="4" t="s">
        <v>225</v>
      </c>
      <c r="K1" s="4" t="s">
        <v>229</v>
      </c>
      <c r="L1" s="4" t="s">
        <v>204</v>
      </c>
      <c r="M1" s="4" t="s">
        <v>205</v>
      </c>
      <c r="N1" s="4" t="s">
        <v>206</v>
      </c>
      <c r="O1" s="4" t="s">
        <v>207</v>
      </c>
      <c r="P1" s="4" t="s">
        <v>201</v>
      </c>
      <c r="Q1" s="4" t="s">
        <v>203</v>
      </c>
      <c r="R1" s="4" t="s">
        <v>211</v>
      </c>
      <c r="S1" s="4" t="s">
        <v>213</v>
      </c>
      <c r="T1" s="4" t="s">
        <v>231</v>
      </c>
      <c r="U1" s="4" t="s">
        <v>212</v>
      </c>
      <c r="V1" s="4" t="s">
        <v>202</v>
      </c>
      <c r="W1" s="4" t="s">
        <v>208</v>
      </c>
      <c r="X1" s="4" t="s">
        <v>234</v>
      </c>
      <c r="Y1" s="4" t="s">
        <v>209</v>
      </c>
    </row>
    <row r="2" spans="1:25" x14ac:dyDescent="0.25">
      <c r="A2" t="s">
        <v>190</v>
      </c>
      <c r="B2" t="s">
        <v>218</v>
      </c>
      <c r="C2" t="s">
        <v>220</v>
      </c>
      <c r="D2" t="s">
        <v>222</v>
      </c>
      <c r="E2" t="s">
        <v>227</v>
      </c>
      <c r="F2" t="s">
        <v>237</v>
      </c>
      <c r="G2" t="s">
        <v>238</v>
      </c>
      <c r="H2" t="s">
        <v>223</v>
      </c>
      <c r="I2" t="s">
        <v>224</v>
      </c>
      <c r="J2" t="s">
        <v>226</v>
      </c>
      <c r="K2" t="s">
        <v>230</v>
      </c>
      <c r="L2" t="e">
        <f>NA()</f>
        <v>#N/A</v>
      </c>
      <c r="M2" t="e">
        <f>NA()</f>
        <v>#N/A</v>
      </c>
      <c r="N2">
        <v>10</v>
      </c>
      <c r="O2">
        <v>26.64</v>
      </c>
      <c r="P2" t="s">
        <v>228</v>
      </c>
      <c r="Q2" t="s">
        <v>219</v>
      </c>
      <c r="R2" t="e">
        <f>NA()</f>
        <v>#N/A</v>
      </c>
      <c r="S2" t="e">
        <f>NA()</f>
        <v>#N/A</v>
      </c>
      <c r="T2">
        <f>N2*2*PI()*0.0002/1000000000</f>
        <v>1.2566370614359174E-11</v>
      </c>
      <c r="U2">
        <f>O2*2*PI()*0.0002/1000000000</f>
        <v>3.347681131665284E-11</v>
      </c>
      <c r="V2" t="s">
        <v>232</v>
      </c>
      <c r="W2" t="s">
        <v>233</v>
      </c>
      <c r="X2" t="s">
        <v>235</v>
      </c>
      <c r="Y2" t="s">
        <v>173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69"/>
  <sheetViews>
    <sheetView workbookViewId="0">
      <pane xSplit="2" ySplit="1" topLeftCell="C149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11.42578125" defaultRowHeight="15" x14ac:dyDescent="0.25"/>
  <cols>
    <col min="1" max="2" width="35.7109375" customWidth="1"/>
    <col min="3" max="3" width="49.5703125" customWidth="1"/>
  </cols>
  <sheetData>
    <row r="1" spans="1:3" s="1" customFormat="1" x14ac:dyDescent="0.25">
      <c r="A1" s="1" t="s">
        <v>167</v>
      </c>
      <c r="B1" s="1" t="s">
        <v>168</v>
      </c>
      <c r="C1" s="1" t="s">
        <v>169</v>
      </c>
    </row>
    <row r="2" spans="1:3" x14ac:dyDescent="0.25">
      <c r="A2" t="s">
        <v>88</v>
      </c>
      <c r="B2" t="s">
        <v>2</v>
      </c>
      <c r="C2" t="str">
        <f>IF(ISNA(VLOOKUP(A2,$B$2:$B$170,1,FALSE)),A2,"")</f>
        <v>pi</v>
      </c>
    </row>
    <row r="3" spans="1:3" x14ac:dyDescent="0.25">
      <c r="A3" t="s">
        <v>3</v>
      </c>
      <c r="B3" t="s">
        <v>3</v>
      </c>
      <c r="C3" t="str">
        <f t="shared" ref="C3:C66" si="0">IF(ISNA(VLOOKUP(A3,$B$2:$B$170,1,FALSE)),A3,"")</f>
        <v/>
      </c>
    </row>
    <row r="4" spans="1:3" x14ac:dyDescent="0.25">
      <c r="A4" t="s">
        <v>39</v>
      </c>
      <c r="B4" t="s">
        <v>4</v>
      </c>
      <c r="C4" t="str">
        <f t="shared" si="0"/>
        <v/>
      </c>
    </row>
    <row r="5" spans="1:3" x14ac:dyDescent="0.25">
      <c r="A5" t="s">
        <v>89</v>
      </c>
      <c r="B5" t="s">
        <v>5</v>
      </c>
      <c r="C5" t="str">
        <f t="shared" si="0"/>
        <v/>
      </c>
    </row>
    <row r="6" spans="1:3" x14ac:dyDescent="0.25">
      <c r="A6" t="s">
        <v>41</v>
      </c>
      <c r="B6" t="s">
        <v>20</v>
      </c>
      <c r="C6" t="str">
        <f t="shared" si="0"/>
        <v/>
      </c>
    </row>
    <row r="7" spans="1:3" x14ac:dyDescent="0.25">
      <c r="A7" t="s">
        <v>40</v>
      </c>
      <c r="B7" t="s">
        <v>0</v>
      </c>
      <c r="C7" t="str">
        <f t="shared" si="0"/>
        <v/>
      </c>
    </row>
    <row r="8" spans="1:3" x14ac:dyDescent="0.25">
      <c r="A8" t="s">
        <v>44</v>
      </c>
      <c r="B8" t="s">
        <v>1</v>
      </c>
      <c r="C8" t="str">
        <f t="shared" si="0"/>
        <v/>
      </c>
    </row>
    <row r="9" spans="1:3" x14ac:dyDescent="0.25">
      <c r="A9" t="s">
        <v>49</v>
      </c>
      <c r="B9" t="s">
        <v>6</v>
      </c>
      <c r="C9" t="str">
        <f t="shared" si="0"/>
        <v/>
      </c>
    </row>
    <row r="10" spans="1:3" x14ac:dyDescent="0.25">
      <c r="A10" t="s">
        <v>47</v>
      </c>
      <c r="B10" t="s">
        <v>7</v>
      </c>
      <c r="C10" t="str">
        <f t="shared" si="0"/>
        <v/>
      </c>
    </row>
    <row r="11" spans="1:3" x14ac:dyDescent="0.25">
      <c r="A11" t="s">
        <v>48</v>
      </c>
      <c r="B11" t="s">
        <v>8</v>
      </c>
      <c r="C11" t="str">
        <f t="shared" si="0"/>
        <v/>
      </c>
    </row>
    <row r="12" spans="1:3" x14ac:dyDescent="0.25">
      <c r="A12" t="s">
        <v>46</v>
      </c>
      <c r="B12" t="s">
        <v>9</v>
      </c>
      <c r="C12" t="str">
        <f t="shared" si="0"/>
        <v/>
      </c>
    </row>
    <row r="13" spans="1:3" x14ac:dyDescent="0.25">
      <c r="A13" t="s">
        <v>45</v>
      </c>
      <c r="B13" t="s">
        <v>10</v>
      </c>
      <c r="C13" t="str">
        <f t="shared" si="0"/>
        <v/>
      </c>
    </row>
    <row r="14" spans="1:3" x14ac:dyDescent="0.25">
      <c r="A14" t="s">
        <v>86</v>
      </c>
      <c r="B14" t="s">
        <v>11</v>
      </c>
      <c r="C14" t="str">
        <f t="shared" si="0"/>
        <v/>
      </c>
    </row>
    <row r="15" spans="1:3" x14ac:dyDescent="0.25">
      <c r="A15" t="s">
        <v>42</v>
      </c>
      <c r="B15" t="s">
        <v>12</v>
      </c>
      <c r="C15" t="str">
        <f t="shared" si="0"/>
        <v/>
      </c>
    </row>
    <row r="16" spans="1:3" x14ac:dyDescent="0.25">
      <c r="A16" t="s">
        <v>90</v>
      </c>
      <c r="B16" t="s">
        <v>13</v>
      </c>
      <c r="C16" t="str">
        <f t="shared" si="0"/>
        <v/>
      </c>
    </row>
    <row r="17" spans="1:3" x14ac:dyDescent="0.25">
      <c r="A17" t="s">
        <v>43</v>
      </c>
      <c r="B17" t="s">
        <v>14</v>
      </c>
      <c r="C17" t="str">
        <f t="shared" si="0"/>
        <v/>
      </c>
    </row>
    <row r="18" spans="1:3" x14ac:dyDescent="0.25">
      <c r="A18" t="s">
        <v>50</v>
      </c>
      <c r="B18" t="s">
        <v>15</v>
      </c>
      <c r="C18" t="str">
        <f t="shared" si="0"/>
        <v/>
      </c>
    </row>
    <row r="19" spans="1:3" x14ac:dyDescent="0.25">
      <c r="A19" t="s">
        <v>87</v>
      </c>
      <c r="B19" t="s">
        <v>16</v>
      </c>
      <c r="C19" t="str">
        <f t="shared" si="0"/>
        <v/>
      </c>
    </row>
    <row r="20" spans="1:3" x14ac:dyDescent="0.25">
      <c r="A20" t="s">
        <v>51</v>
      </c>
      <c r="B20" t="s">
        <v>17</v>
      </c>
      <c r="C20" t="str">
        <f t="shared" si="0"/>
        <v/>
      </c>
    </row>
    <row r="21" spans="1:3" x14ac:dyDescent="0.25">
      <c r="A21" t="s">
        <v>52</v>
      </c>
      <c r="B21" t="s">
        <v>18</v>
      </c>
      <c r="C21" t="str">
        <f t="shared" si="0"/>
        <v/>
      </c>
    </row>
    <row r="22" spans="1:3" x14ac:dyDescent="0.25">
      <c r="A22" t="s">
        <v>53</v>
      </c>
      <c r="B22" t="s">
        <v>19</v>
      </c>
      <c r="C22" t="str">
        <f t="shared" si="0"/>
        <v/>
      </c>
    </row>
    <row r="23" spans="1:3" x14ac:dyDescent="0.25">
      <c r="A23" t="s">
        <v>55</v>
      </c>
      <c r="B23" t="s">
        <v>21</v>
      </c>
      <c r="C23" t="str">
        <f t="shared" si="0"/>
        <v/>
      </c>
    </row>
    <row r="24" spans="1:3" x14ac:dyDescent="0.25">
      <c r="A24" t="s">
        <v>54</v>
      </c>
      <c r="B24" t="s">
        <v>22</v>
      </c>
      <c r="C24" t="str">
        <f t="shared" si="0"/>
        <v/>
      </c>
    </row>
    <row r="25" spans="1:3" x14ac:dyDescent="0.25">
      <c r="A25" t="s">
        <v>60</v>
      </c>
      <c r="B25" t="s">
        <v>23</v>
      </c>
      <c r="C25" t="str">
        <f t="shared" si="0"/>
        <v/>
      </c>
    </row>
    <row r="26" spans="1:3" x14ac:dyDescent="0.25">
      <c r="A26" t="s">
        <v>91</v>
      </c>
      <c r="B26" t="s">
        <v>24</v>
      </c>
      <c r="C26" t="str">
        <f t="shared" si="0"/>
        <v/>
      </c>
    </row>
    <row r="27" spans="1:3" x14ac:dyDescent="0.25">
      <c r="A27" t="s">
        <v>92</v>
      </c>
      <c r="B27" t="s">
        <v>25</v>
      </c>
      <c r="C27" t="str">
        <f t="shared" si="0"/>
        <v>root_growth_T_ref</v>
      </c>
    </row>
    <row r="28" spans="1:3" x14ac:dyDescent="0.25">
      <c r="A28" t="s">
        <v>93</v>
      </c>
      <c r="B28" t="s">
        <v>26</v>
      </c>
      <c r="C28" t="str">
        <f t="shared" si="0"/>
        <v>root_growth_A</v>
      </c>
    </row>
    <row r="29" spans="1:3" x14ac:dyDescent="0.25">
      <c r="A29" t="s">
        <v>94</v>
      </c>
      <c r="B29" t="s">
        <v>27</v>
      </c>
      <c r="C29" t="str">
        <f t="shared" si="0"/>
        <v>root_growth_B</v>
      </c>
    </row>
    <row r="30" spans="1:3" x14ac:dyDescent="0.25">
      <c r="A30" t="s">
        <v>95</v>
      </c>
      <c r="B30" t="s">
        <v>28</v>
      </c>
      <c r="C30" t="str">
        <f t="shared" si="0"/>
        <v>root_growth_C</v>
      </c>
    </row>
    <row r="31" spans="1:3" x14ac:dyDescent="0.25">
      <c r="A31" t="s">
        <v>96</v>
      </c>
      <c r="B31" t="s">
        <v>29</v>
      </c>
      <c r="C31" t="str">
        <f t="shared" si="0"/>
        <v/>
      </c>
    </row>
    <row r="32" spans="1:3" x14ac:dyDescent="0.25">
      <c r="A32" t="s">
        <v>97</v>
      </c>
      <c r="B32" t="s">
        <v>30</v>
      </c>
      <c r="C32" t="str">
        <f t="shared" si="0"/>
        <v/>
      </c>
    </row>
    <row r="33" spans="1:3" x14ac:dyDescent="0.25">
      <c r="A33" t="s">
        <v>98</v>
      </c>
      <c r="B33" t="s">
        <v>31</v>
      </c>
      <c r="C33" t="str">
        <f t="shared" si="0"/>
        <v/>
      </c>
    </row>
    <row r="34" spans="1:3" x14ac:dyDescent="0.25">
      <c r="A34" t="s">
        <v>99</v>
      </c>
      <c r="B34" t="s">
        <v>32</v>
      </c>
      <c r="C34" t="str">
        <f t="shared" si="0"/>
        <v/>
      </c>
    </row>
    <row r="35" spans="1:3" x14ac:dyDescent="0.25">
      <c r="A35" t="s">
        <v>100</v>
      </c>
      <c r="B35" t="s">
        <v>33</v>
      </c>
      <c r="C35" t="str">
        <f t="shared" si="0"/>
        <v/>
      </c>
    </row>
    <row r="36" spans="1:3" x14ac:dyDescent="0.25">
      <c r="A36" t="s">
        <v>61</v>
      </c>
      <c r="B36" t="s">
        <v>34</v>
      </c>
      <c r="C36" t="str">
        <f t="shared" si="0"/>
        <v/>
      </c>
    </row>
    <row r="37" spans="1:3" x14ac:dyDescent="0.25">
      <c r="A37" t="s">
        <v>75</v>
      </c>
      <c r="B37" t="s">
        <v>35</v>
      </c>
      <c r="C37" t="str">
        <f t="shared" si="0"/>
        <v/>
      </c>
    </row>
    <row r="38" spans="1:3" x14ac:dyDescent="0.25">
      <c r="A38" t="s">
        <v>101</v>
      </c>
      <c r="B38" t="s">
        <v>36</v>
      </c>
      <c r="C38" t="str">
        <f t="shared" si="0"/>
        <v/>
      </c>
    </row>
    <row r="39" spans="1:3" x14ac:dyDescent="0.25">
      <c r="A39" t="s">
        <v>102</v>
      </c>
      <c r="B39" t="s">
        <v>37</v>
      </c>
      <c r="C39" t="str">
        <f t="shared" si="0"/>
        <v/>
      </c>
    </row>
    <row r="40" spans="1:3" x14ac:dyDescent="0.25">
      <c r="A40" t="s">
        <v>103</v>
      </c>
      <c r="B40" t="s">
        <v>38</v>
      </c>
      <c r="C40" t="str">
        <f t="shared" si="0"/>
        <v/>
      </c>
    </row>
    <row r="41" spans="1:3" x14ac:dyDescent="0.25">
      <c r="A41" t="s">
        <v>104</v>
      </c>
      <c r="B41" t="s">
        <v>39</v>
      </c>
      <c r="C41" t="str">
        <f t="shared" si="0"/>
        <v/>
      </c>
    </row>
    <row r="42" spans="1:3" x14ac:dyDescent="0.25">
      <c r="A42" t="s">
        <v>76</v>
      </c>
      <c r="B42" t="s">
        <v>40</v>
      </c>
      <c r="C42" t="str">
        <f t="shared" si="0"/>
        <v/>
      </c>
    </row>
    <row r="43" spans="1:3" x14ac:dyDescent="0.25">
      <c r="A43" t="s">
        <v>105</v>
      </c>
      <c r="B43" t="s">
        <v>89</v>
      </c>
      <c r="C43" t="str">
        <f t="shared" si="0"/>
        <v>expected_C_sucrose_root</v>
      </c>
    </row>
    <row r="44" spans="1:3" x14ac:dyDescent="0.25">
      <c r="A44" t="s">
        <v>106</v>
      </c>
      <c r="B44" t="s">
        <v>41</v>
      </c>
      <c r="C44" t="str">
        <f t="shared" si="0"/>
        <v>expected_C_hexose_root</v>
      </c>
    </row>
    <row r="45" spans="1:3" x14ac:dyDescent="0.25">
      <c r="A45" t="s">
        <v>107</v>
      </c>
      <c r="B45" t="s">
        <v>86</v>
      </c>
      <c r="C45" t="str">
        <f t="shared" si="0"/>
        <v>expected_C_hexose_soil</v>
      </c>
    </row>
    <row r="46" spans="1:3" x14ac:dyDescent="0.25">
      <c r="A46" t="s">
        <v>108</v>
      </c>
      <c r="B46" t="s">
        <v>42</v>
      </c>
      <c r="C46" t="str">
        <f t="shared" si="0"/>
        <v>expected_C_hexose_reserve</v>
      </c>
    </row>
    <row r="47" spans="1:3" x14ac:dyDescent="0.25">
      <c r="A47" t="s">
        <v>65</v>
      </c>
      <c r="B47" t="s">
        <v>43</v>
      </c>
      <c r="C47" t="str">
        <f t="shared" si="0"/>
        <v/>
      </c>
    </row>
    <row r="48" spans="1:3" x14ac:dyDescent="0.25">
      <c r="A48" t="s">
        <v>77</v>
      </c>
      <c r="B48" t="s">
        <v>44</v>
      </c>
      <c r="C48" t="str">
        <f t="shared" si="0"/>
        <v/>
      </c>
    </row>
    <row r="49" spans="1:3" x14ac:dyDescent="0.25">
      <c r="A49" t="s">
        <v>109</v>
      </c>
      <c r="B49" t="s">
        <v>45</v>
      </c>
      <c r="C49" t="str">
        <f t="shared" si="0"/>
        <v>surfacic_unloading_rate_reference</v>
      </c>
    </row>
    <row r="50" spans="1:3" x14ac:dyDescent="0.25">
      <c r="A50" t="s">
        <v>110</v>
      </c>
      <c r="B50" t="s">
        <v>90</v>
      </c>
      <c r="C50" t="str">
        <f t="shared" si="0"/>
        <v>surfacic_unloading_rate_primordium</v>
      </c>
    </row>
    <row r="51" spans="1:3" x14ac:dyDescent="0.25">
      <c r="A51" t="s">
        <v>66</v>
      </c>
      <c r="B51" t="s">
        <v>46</v>
      </c>
      <c r="C51" t="str">
        <f t="shared" si="0"/>
        <v/>
      </c>
    </row>
    <row r="52" spans="1:3" x14ac:dyDescent="0.25">
      <c r="A52" t="s">
        <v>111</v>
      </c>
      <c r="B52" t="s">
        <v>47</v>
      </c>
      <c r="C52" t="str">
        <f t="shared" si="0"/>
        <v/>
      </c>
    </row>
    <row r="53" spans="1:3" x14ac:dyDescent="0.25">
      <c r="A53" t="s">
        <v>112</v>
      </c>
      <c r="B53" t="s">
        <v>48</v>
      </c>
      <c r="C53" t="str">
        <f t="shared" si="0"/>
        <v/>
      </c>
    </row>
    <row r="54" spans="1:3" x14ac:dyDescent="0.25">
      <c r="A54" t="s">
        <v>113</v>
      </c>
      <c r="B54" t="s">
        <v>49</v>
      </c>
      <c r="C54" t="str">
        <f t="shared" si="0"/>
        <v/>
      </c>
    </row>
    <row r="55" spans="1:3" x14ac:dyDescent="0.25">
      <c r="A55" t="s">
        <v>114</v>
      </c>
      <c r="B55" t="s">
        <v>50</v>
      </c>
      <c r="C55" t="str">
        <f t="shared" si="0"/>
        <v/>
      </c>
    </row>
    <row r="56" spans="1:3" x14ac:dyDescent="0.25">
      <c r="A56" t="s">
        <v>68</v>
      </c>
      <c r="B56" t="s">
        <v>87</v>
      </c>
      <c r="C56" t="str">
        <f t="shared" si="0"/>
        <v/>
      </c>
    </row>
    <row r="57" spans="1:3" x14ac:dyDescent="0.25">
      <c r="A57" t="s">
        <v>115</v>
      </c>
      <c r="B57" t="s">
        <v>51</v>
      </c>
      <c r="C57" t="str">
        <f t="shared" si="0"/>
        <v/>
      </c>
    </row>
    <row r="58" spans="1:3" x14ac:dyDescent="0.25">
      <c r="A58" t="s">
        <v>116</v>
      </c>
      <c r="B58" t="s">
        <v>52</v>
      </c>
      <c r="C58" t="str">
        <f t="shared" si="0"/>
        <v/>
      </c>
    </row>
    <row r="59" spans="1:3" x14ac:dyDescent="0.25">
      <c r="A59" t="s">
        <v>117</v>
      </c>
      <c r="B59" t="s">
        <v>53</v>
      </c>
      <c r="C59" t="str">
        <f t="shared" si="0"/>
        <v/>
      </c>
    </row>
    <row r="60" spans="1:3" x14ac:dyDescent="0.25">
      <c r="A60" t="s">
        <v>118</v>
      </c>
      <c r="B60" t="s">
        <v>54</v>
      </c>
      <c r="C60" t="str">
        <f t="shared" si="0"/>
        <v/>
      </c>
    </row>
    <row r="61" spans="1:3" x14ac:dyDescent="0.25">
      <c r="A61" t="s">
        <v>67</v>
      </c>
      <c r="B61" t="s">
        <v>55</v>
      </c>
      <c r="C61" t="str">
        <f t="shared" si="0"/>
        <v/>
      </c>
    </row>
    <row r="62" spans="1:3" x14ac:dyDescent="0.25">
      <c r="A62" t="s">
        <v>70</v>
      </c>
      <c r="B62" t="s">
        <v>96</v>
      </c>
      <c r="C62" t="str">
        <f t="shared" si="0"/>
        <v/>
      </c>
    </row>
    <row r="63" spans="1:3" x14ac:dyDescent="0.25">
      <c r="A63" t="s">
        <v>69</v>
      </c>
      <c r="B63" t="s">
        <v>97</v>
      </c>
      <c r="C63" t="str">
        <f t="shared" si="0"/>
        <v/>
      </c>
    </row>
    <row r="64" spans="1:3" x14ac:dyDescent="0.25">
      <c r="A64" t="s">
        <v>57</v>
      </c>
      <c r="B64" t="s">
        <v>98</v>
      </c>
      <c r="C64" t="str">
        <f t="shared" si="0"/>
        <v/>
      </c>
    </row>
    <row r="65" spans="1:3" x14ac:dyDescent="0.25">
      <c r="A65" t="s">
        <v>56</v>
      </c>
      <c r="B65" t="s">
        <v>99</v>
      </c>
      <c r="C65" t="str">
        <f t="shared" si="0"/>
        <v/>
      </c>
    </row>
    <row r="66" spans="1:3" x14ac:dyDescent="0.25">
      <c r="A66" t="s">
        <v>58</v>
      </c>
      <c r="B66" t="s">
        <v>100</v>
      </c>
      <c r="C66" t="str">
        <f t="shared" si="0"/>
        <v/>
      </c>
    </row>
    <row r="67" spans="1:3" x14ac:dyDescent="0.25">
      <c r="A67" t="s">
        <v>71</v>
      </c>
      <c r="B67" t="s">
        <v>82</v>
      </c>
      <c r="C67" t="str">
        <f t="shared" ref="C67:C130" si="1">IF(ISNA(VLOOKUP(A67,$B$2:$B$170,1,FALSE)),A67,"")</f>
        <v/>
      </c>
    </row>
    <row r="68" spans="1:3" x14ac:dyDescent="0.25">
      <c r="A68" t="s">
        <v>119</v>
      </c>
      <c r="B68" t="s">
        <v>83</v>
      </c>
      <c r="C68" t="str">
        <f t="shared" si="1"/>
        <v/>
      </c>
    </row>
    <row r="69" spans="1:3" x14ac:dyDescent="0.25">
      <c r="A69" t="s">
        <v>120</v>
      </c>
      <c r="B69" t="s">
        <v>84</v>
      </c>
      <c r="C69" t="str">
        <f t="shared" si="1"/>
        <v/>
      </c>
    </row>
    <row r="70" spans="1:3" x14ac:dyDescent="0.25">
      <c r="A70" t="s">
        <v>121</v>
      </c>
      <c r="B70" t="s">
        <v>85</v>
      </c>
      <c r="C70" t="str">
        <f t="shared" si="1"/>
        <v/>
      </c>
    </row>
    <row r="71" spans="1:3" x14ac:dyDescent="0.25">
      <c r="A71" t="s">
        <v>122</v>
      </c>
      <c r="B71" t="s">
        <v>60</v>
      </c>
      <c r="C71" t="str">
        <f t="shared" si="1"/>
        <v/>
      </c>
    </row>
    <row r="72" spans="1:3" x14ac:dyDescent="0.25">
      <c r="A72" t="s">
        <v>72</v>
      </c>
      <c r="B72" t="s">
        <v>91</v>
      </c>
      <c r="C72" t="str">
        <f t="shared" si="1"/>
        <v/>
      </c>
    </row>
    <row r="73" spans="1:3" x14ac:dyDescent="0.25">
      <c r="A73" t="s">
        <v>73</v>
      </c>
      <c r="B73" t="s">
        <v>59</v>
      </c>
      <c r="C73" t="str">
        <f t="shared" si="1"/>
        <v/>
      </c>
    </row>
    <row r="74" spans="1:3" x14ac:dyDescent="0.25">
      <c r="A74" t="s">
        <v>123</v>
      </c>
      <c r="B74" t="s">
        <v>61</v>
      </c>
      <c r="C74" t="str">
        <f t="shared" si="1"/>
        <v/>
      </c>
    </row>
    <row r="75" spans="1:3" x14ac:dyDescent="0.25">
      <c r="A75" t="s">
        <v>124</v>
      </c>
      <c r="B75" t="s">
        <v>62</v>
      </c>
      <c r="C75" t="str">
        <f t="shared" si="1"/>
        <v/>
      </c>
    </row>
    <row r="76" spans="1:3" x14ac:dyDescent="0.25">
      <c r="A76" t="s">
        <v>125</v>
      </c>
      <c r="B76" t="s">
        <v>63</v>
      </c>
      <c r="C76" t="str">
        <f t="shared" si="1"/>
        <v/>
      </c>
    </row>
    <row r="77" spans="1:3" x14ac:dyDescent="0.25">
      <c r="A77" t="s">
        <v>126</v>
      </c>
      <c r="B77" t="s">
        <v>64</v>
      </c>
      <c r="C77" t="str">
        <f t="shared" si="1"/>
        <v/>
      </c>
    </row>
    <row r="78" spans="1:3" x14ac:dyDescent="0.25">
      <c r="A78" t="s">
        <v>74</v>
      </c>
      <c r="B78" t="s">
        <v>65</v>
      </c>
      <c r="C78" t="str">
        <f t="shared" si="1"/>
        <v/>
      </c>
    </row>
    <row r="79" spans="1:3" x14ac:dyDescent="0.25">
      <c r="A79" t="s">
        <v>127</v>
      </c>
      <c r="B79" t="s">
        <v>66</v>
      </c>
      <c r="C79" t="str">
        <f t="shared" si="1"/>
        <v>expected_exudation_efflux</v>
      </c>
    </row>
    <row r="80" spans="1:3" x14ac:dyDescent="0.25">
      <c r="A80" t="s">
        <v>78</v>
      </c>
      <c r="B80" t="s">
        <v>111</v>
      </c>
      <c r="C80" t="str">
        <f t="shared" si="1"/>
        <v/>
      </c>
    </row>
    <row r="81" spans="1:3" x14ac:dyDescent="0.25">
      <c r="A81" t="s">
        <v>128</v>
      </c>
      <c r="B81" t="s">
        <v>112</v>
      </c>
      <c r="C81" t="str">
        <f t="shared" si="1"/>
        <v/>
      </c>
    </row>
    <row r="82" spans="1:3" x14ac:dyDescent="0.25">
      <c r="A82" t="s">
        <v>129</v>
      </c>
      <c r="B82" t="s">
        <v>113</v>
      </c>
      <c r="C82" t="str">
        <f t="shared" si="1"/>
        <v/>
      </c>
    </row>
    <row r="83" spans="1:3" x14ac:dyDescent="0.25">
      <c r="A83" t="s">
        <v>130</v>
      </c>
      <c r="B83" t="s">
        <v>114</v>
      </c>
      <c r="C83" t="str">
        <f t="shared" si="1"/>
        <v/>
      </c>
    </row>
    <row r="84" spans="1:3" x14ac:dyDescent="0.25">
      <c r="A84" t="s">
        <v>131</v>
      </c>
      <c r="B84" t="s">
        <v>67</v>
      </c>
      <c r="C84" t="str">
        <f t="shared" si="1"/>
        <v/>
      </c>
    </row>
    <row r="85" spans="1:3" x14ac:dyDescent="0.25">
      <c r="A85" t="s">
        <v>79</v>
      </c>
      <c r="B85" t="s">
        <v>68</v>
      </c>
      <c r="C85" t="str">
        <f t="shared" si="1"/>
        <v/>
      </c>
    </row>
    <row r="86" spans="1:3" x14ac:dyDescent="0.25">
      <c r="A86" t="s">
        <v>80</v>
      </c>
      <c r="B86" t="s">
        <v>115</v>
      </c>
      <c r="C86" t="str">
        <f t="shared" si="1"/>
        <v/>
      </c>
    </row>
    <row r="87" spans="1:3" x14ac:dyDescent="0.25">
      <c r="A87" t="s">
        <v>132</v>
      </c>
      <c r="B87" t="s">
        <v>116</v>
      </c>
      <c r="C87" t="str">
        <f t="shared" si="1"/>
        <v/>
      </c>
    </row>
    <row r="88" spans="1:3" x14ac:dyDescent="0.25">
      <c r="A88" t="s">
        <v>133</v>
      </c>
      <c r="B88" t="s">
        <v>117</v>
      </c>
      <c r="C88" t="str">
        <f t="shared" si="1"/>
        <v/>
      </c>
    </row>
    <row r="89" spans="1:3" x14ac:dyDescent="0.25">
      <c r="A89" t="s">
        <v>134</v>
      </c>
      <c r="B89" t="s">
        <v>118</v>
      </c>
      <c r="C89" t="str">
        <f t="shared" si="1"/>
        <v/>
      </c>
    </row>
    <row r="90" spans="1:3" x14ac:dyDescent="0.25">
      <c r="A90" t="s">
        <v>135</v>
      </c>
      <c r="B90" t="s">
        <v>69</v>
      </c>
      <c r="C90" t="str">
        <f t="shared" si="1"/>
        <v/>
      </c>
    </row>
    <row r="91" spans="1:3" x14ac:dyDescent="0.25">
      <c r="A91" t="s">
        <v>81</v>
      </c>
      <c r="B91" t="s">
        <v>70</v>
      </c>
      <c r="C91" t="str">
        <f t="shared" si="1"/>
        <v/>
      </c>
    </row>
    <row r="92" spans="1:3" x14ac:dyDescent="0.25">
      <c r="A92" t="s">
        <v>136</v>
      </c>
      <c r="B92" t="s">
        <v>56</v>
      </c>
      <c r="C92" t="str">
        <f t="shared" si="1"/>
        <v/>
      </c>
    </row>
    <row r="93" spans="1:3" x14ac:dyDescent="0.25">
      <c r="A93" t="s">
        <v>137</v>
      </c>
      <c r="B93" t="s">
        <v>57</v>
      </c>
      <c r="C93" t="str">
        <f t="shared" si="1"/>
        <v/>
      </c>
    </row>
    <row r="94" spans="1:3" x14ac:dyDescent="0.25">
      <c r="A94" t="s">
        <v>138</v>
      </c>
      <c r="B94" t="s">
        <v>58</v>
      </c>
      <c r="C94" t="str">
        <f t="shared" si="1"/>
        <v/>
      </c>
    </row>
    <row r="95" spans="1:3" x14ac:dyDescent="0.25">
      <c r="A95" t="s">
        <v>139</v>
      </c>
      <c r="B95" t="s">
        <v>71</v>
      </c>
      <c r="C95" t="str">
        <f t="shared" si="1"/>
        <v/>
      </c>
    </row>
    <row r="96" spans="1:3" x14ac:dyDescent="0.25">
      <c r="A96" t="s">
        <v>140</v>
      </c>
      <c r="B96" t="s">
        <v>119</v>
      </c>
      <c r="C96" t="str">
        <f t="shared" si="1"/>
        <v/>
      </c>
    </row>
    <row r="97" spans="1:3" x14ac:dyDescent="0.25">
      <c r="A97" t="s">
        <v>141</v>
      </c>
      <c r="B97" t="s">
        <v>120</v>
      </c>
      <c r="C97" t="str">
        <f t="shared" si="1"/>
        <v/>
      </c>
    </row>
    <row r="98" spans="1:3" x14ac:dyDescent="0.25">
      <c r="A98" t="s">
        <v>142</v>
      </c>
      <c r="B98" t="s">
        <v>121</v>
      </c>
      <c r="C98" t="str">
        <f t="shared" si="1"/>
        <v/>
      </c>
    </row>
    <row r="99" spans="1:3" x14ac:dyDescent="0.25">
      <c r="A99" t="s">
        <v>143</v>
      </c>
      <c r="B99" t="s">
        <v>122</v>
      </c>
      <c r="C99" t="str">
        <f t="shared" si="1"/>
        <v/>
      </c>
    </row>
    <row r="100" spans="1:3" x14ac:dyDescent="0.25">
      <c r="A100" t="s">
        <v>144</v>
      </c>
      <c r="B100" t="s">
        <v>72</v>
      </c>
      <c r="C100" t="str">
        <f t="shared" si="1"/>
        <v/>
      </c>
    </row>
    <row r="101" spans="1:3" x14ac:dyDescent="0.25">
      <c r="A101" t="s">
        <v>145</v>
      </c>
      <c r="B101" t="s">
        <v>73</v>
      </c>
      <c r="C101" t="str">
        <f t="shared" si="1"/>
        <v/>
      </c>
    </row>
    <row r="102" spans="1:3" x14ac:dyDescent="0.25">
      <c r="A102" t="s">
        <v>146</v>
      </c>
      <c r="B102" t="s">
        <v>123</v>
      </c>
      <c r="C102" t="str">
        <f t="shared" si="1"/>
        <v/>
      </c>
    </row>
    <row r="103" spans="1:3" x14ac:dyDescent="0.25">
      <c r="A103" t="s">
        <v>147</v>
      </c>
      <c r="B103" t="s">
        <v>124</v>
      </c>
      <c r="C103" t="str">
        <f t="shared" si="1"/>
        <v/>
      </c>
    </row>
    <row r="104" spans="1:3" x14ac:dyDescent="0.25">
      <c r="A104" t="s">
        <v>148</v>
      </c>
      <c r="B104" t="s">
        <v>125</v>
      </c>
      <c r="C104" t="str">
        <f t="shared" si="1"/>
        <v/>
      </c>
    </row>
    <row r="105" spans="1:3" x14ac:dyDescent="0.25">
      <c r="A105" t="s">
        <v>149</v>
      </c>
      <c r="B105" t="s">
        <v>126</v>
      </c>
      <c r="C105" t="str">
        <f t="shared" si="1"/>
        <v/>
      </c>
    </row>
    <row r="106" spans="1:3" x14ac:dyDescent="0.25">
      <c r="A106" t="s">
        <v>150</v>
      </c>
      <c r="B106" t="s">
        <v>74</v>
      </c>
      <c r="C106" t="str">
        <f t="shared" si="1"/>
        <v/>
      </c>
    </row>
    <row r="107" spans="1:3" x14ac:dyDescent="0.25">
      <c r="A107" t="s">
        <v>151</v>
      </c>
      <c r="B107" t="s">
        <v>75</v>
      </c>
      <c r="C107" t="str">
        <f t="shared" si="1"/>
        <v/>
      </c>
    </row>
    <row r="108" spans="1:3" x14ac:dyDescent="0.25">
      <c r="A108" t="s">
        <v>152</v>
      </c>
      <c r="B108" t="s">
        <v>101</v>
      </c>
      <c r="C108" t="str">
        <f t="shared" si="1"/>
        <v/>
      </c>
    </row>
    <row r="109" spans="1:3" x14ac:dyDescent="0.25">
      <c r="A109" t="s">
        <v>153</v>
      </c>
      <c r="B109" t="s">
        <v>102</v>
      </c>
      <c r="C109" t="str">
        <f t="shared" si="1"/>
        <v/>
      </c>
    </row>
    <row r="110" spans="1:3" x14ac:dyDescent="0.25">
      <c r="A110" t="s">
        <v>154</v>
      </c>
      <c r="B110" t="s">
        <v>103</v>
      </c>
      <c r="C110" t="str">
        <f t="shared" si="1"/>
        <v/>
      </c>
    </row>
    <row r="111" spans="1:3" x14ac:dyDescent="0.25">
      <c r="A111" t="s">
        <v>155</v>
      </c>
      <c r="B111" t="s">
        <v>104</v>
      </c>
      <c r="C111" t="str">
        <f t="shared" si="1"/>
        <v/>
      </c>
    </row>
    <row r="112" spans="1:3" x14ac:dyDescent="0.25">
      <c r="A112" t="s">
        <v>156</v>
      </c>
      <c r="B112" t="s">
        <v>76</v>
      </c>
      <c r="C112" t="str">
        <f t="shared" si="1"/>
        <v/>
      </c>
    </row>
    <row r="113" spans="1:3" x14ac:dyDescent="0.25">
      <c r="A113" t="s">
        <v>157</v>
      </c>
      <c r="B113" t="s">
        <v>77</v>
      </c>
      <c r="C113" t="str">
        <f t="shared" si="1"/>
        <v/>
      </c>
    </row>
    <row r="114" spans="1:3" x14ac:dyDescent="0.25">
      <c r="A114" t="s">
        <v>158</v>
      </c>
      <c r="B114" t="s">
        <v>78</v>
      </c>
      <c r="C114" t="str">
        <f t="shared" si="1"/>
        <v/>
      </c>
    </row>
    <row r="115" spans="1:3" x14ac:dyDescent="0.25">
      <c r="A115" t="s">
        <v>159</v>
      </c>
      <c r="B115" t="s">
        <v>128</v>
      </c>
      <c r="C115" t="str">
        <f t="shared" si="1"/>
        <v/>
      </c>
    </row>
    <row r="116" spans="1:3" x14ac:dyDescent="0.25">
      <c r="A116" t="s">
        <v>160</v>
      </c>
      <c r="B116" t="s">
        <v>129</v>
      </c>
      <c r="C116" t="str">
        <f t="shared" si="1"/>
        <v/>
      </c>
    </row>
    <row r="117" spans="1:3" x14ac:dyDescent="0.25">
      <c r="A117" t="s">
        <v>161</v>
      </c>
      <c r="B117" t="s">
        <v>130</v>
      </c>
      <c r="C117" t="str">
        <f t="shared" si="1"/>
        <v/>
      </c>
    </row>
    <row r="118" spans="1:3" x14ac:dyDescent="0.25">
      <c r="A118" t="s">
        <v>162</v>
      </c>
      <c r="B118" t="s">
        <v>131</v>
      </c>
      <c r="C118" t="str">
        <f t="shared" si="1"/>
        <v/>
      </c>
    </row>
    <row r="119" spans="1:3" x14ac:dyDescent="0.25">
      <c r="A119" t="s">
        <v>163</v>
      </c>
      <c r="B119" t="s">
        <v>79</v>
      </c>
      <c r="C119" t="str">
        <f t="shared" si="1"/>
        <v/>
      </c>
    </row>
    <row r="120" spans="1:3" x14ac:dyDescent="0.25">
      <c r="A120" t="s">
        <v>164</v>
      </c>
      <c r="B120" t="s">
        <v>80</v>
      </c>
      <c r="C120" t="str">
        <f t="shared" si="1"/>
        <v/>
      </c>
    </row>
    <row r="121" spans="1:3" x14ac:dyDescent="0.25">
      <c r="A121" t="s">
        <v>165</v>
      </c>
      <c r="B121" t="s">
        <v>132</v>
      </c>
      <c r="C121" t="str">
        <f t="shared" si="1"/>
        <v/>
      </c>
    </row>
    <row r="122" spans="1:3" x14ac:dyDescent="0.25">
      <c r="A122" t="s">
        <v>166</v>
      </c>
      <c r="B122" t="s">
        <v>133</v>
      </c>
      <c r="C122" t="str">
        <f t="shared" si="1"/>
        <v/>
      </c>
    </row>
    <row r="123" spans="1:3" x14ac:dyDescent="0.25">
      <c r="A123" t="s">
        <v>59</v>
      </c>
      <c r="B123" t="s">
        <v>134</v>
      </c>
      <c r="C123" t="str">
        <f t="shared" si="1"/>
        <v/>
      </c>
    </row>
    <row r="124" spans="1:3" x14ac:dyDescent="0.25">
      <c r="A124" t="s">
        <v>62</v>
      </c>
      <c r="B124" t="s">
        <v>135</v>
      </c>
      <c r="C124" t="str">
        <f t="shared" si="1"/>
        <v/>
      </c>
    </row>
    <row r="125" spans="1:3" x14ac:dyDescent="0.25">
      <c r="A125" t="s">
        <v>64</v>
      </c>
      <c r="B125" t="s">
        <v>81</v>
      </c>
      <c r="C125" t="str">
        <f t="shared" si="1"/>
        <v/>
      </c>
    </row>
    <row r="126" spans="1:3" x14ac:dyDescent="0.25">
      <c r="A126" t="s">
        <v>63</v>
      </c>
      <c r="B126" t="s">
        <v>136</v>
      </c>
      <c r="C126" t="str">
        <f t="shared" si="1"/>
        <v/>
      </c>
    </row>
    <row r="127" spans="1:3" x14ac:dyDescent="0.25">
      <c r="A127" t="s">
        <v>82</v>
      </c>
      <c r="B127" t="s">
        <v>137</v>
      </c>
      <c r="C127" t="str">
        <f t="shared" si="1"/>
        <v/>
      </c>
    </row>
    <row r="128" spans="1:3" x14ac:dyDescent="0.25">
      <c r="A128" t="s">
        <v>83</v>
      </c>
      <c r="B128" t="s">
        <v>138</v>
      </c>
      <c r="C128" t="str">
        <f t="shared" si="1"/>
        <v/>
      </c>
    </row>
    <row r="129" spans="1:3" x14ac:dyDescent="0.25">
      <c r="A129" t="s">
        <v>85</v>
      </c>
      <c r="B129" t="s">
        <v>139</v>
      </c>
      <c r="C129" t="str">
        <f t="shared" si="1"/>
        <v/>
      </c>
    </row>
    <row r="130" spans="1:3" x14ac:dyDescent="0.25">
      <c r="A130" t="s">
        <v>84</v>
      </c>
      <c r="B130" t="s">
        <v>140</v>
      </c>
      <c r="C130" t="str">
        <f t="shared" si="1"/>
        <v/>
      </c>
    </row>
    <row r="131" spans="1:3" x14ac:dyDescent="0.25">
      <c r="A131" t="s">
        <v>2</v>
      </c>
      <c r="B131" t="s">
        <v>141</v>
      </c>
      <c r="C131" t="str">
        <f t="shared" ref="C131:C169" si="2">IF(ISNA(VLOOKUP(A131,$B$2:$B$170,1,FALSE)),A131,"")</f>
        <v/>
      </c>
    </row>
    <row r="132" spans="1:3" x14ac:dyDescent="0.25">
      <c r="A132" t="s">
        <v>4</v>
      </c>
      <c r="B132" t="s">
        <v>142</v>
      </c>
      <c r="C132" t="str">
        <f t="shared" si="2"/>
        <v/>
      </c>
    </row>
    <row r="133" spans="1:3" x14ac:dyDescent="0.25">
      <c r="A133" t="s">
        <v>5</v>
      </c>
      <c r="B133" t="s">
        <v>143</v>
      </c>
      <c r="C133" t="str">
        <f t="shared" si="2"/>
        <v/>
      </c>
    </row>
    <row r="134" spans="1:3" x14ac:dyDescent="0.25">
      <c r="A134" t="s">
        <v>20</v>
      </c>
      <c r="B134" t="s">
        <v>144</v>
      </c>
      <c r="C134" t="str">
        <f t="shared" si="2"/>
        <v/>
      </c>
    </row>
    <row r="135" spans="1:3" x14ac:dyDescent="0.25">
      <c r="A135" t="s">
        <v>0</v>
      </c>
      <c r="B135" t="s">
        <v>145</v>
      </c>
      <c r="C135" t="str">
        <f t="shared" si="2"/>
        <v/>
      </c>
    </row>
    <row r="136" spans="1:3" x14ac:dyDescent="0.25">
      <c r="A136" t="s">
        <v>1</v>
      </c>
      <c r="B136" t="s">
        <v>146</v>
      </c>
      <c r="C136" t="str">
        <f t="shared" si="2"/>
        <v/>
      </c>
    </row>
    <row r="137" spans="1:3" x14ac:dyDescent="0.25">
      <c r="A137" t="s">
        <v>6</v>
      </c>
      <c r="B137" t="s">
        <v>147</v>
      </c>
      <c r="C137" t="str">
        <f t="shared" si="2"/>
        <v/>
      </c>
    </row>
    <row r="138" spans="1:3" x14ac:dyDescent="0.25">
      <c r="A138" t="s">
        <v>7</v>
      </c>
      <c r="B138" t="s">
        <v>148</v>
      </c>
      <c r="C138" t="str">
        <f t="shared" si="2"/>
        <v/>
      </c>
    </row>
    <row r="139" spans="1:3" x14ac:dyDescent="0.25">
      <c r="A139" t="s">
        <v>8</v>
      </c>
      <c r="B139" t="s">
        <v>149</v>
      </c>
      <c r="C139" t="str">
        <f t="shared" si="2"/>
        <v/>
      </c>
    </row>
    <row r="140" spans="1:3" x14ac:dyDescent="0.25">
      <c r="A140" t="s">
        <v>9</v>
      </c>
      <c r="B140" t="s">
        <v>150</v>
      </c>
      <c r="C140" t="str">
        <f t="shared" si="2"/>
        <v/>
      </c>
    </row>
    <row r="141" spans="1:3" x14ac:dyDescent="0.25">
      <c r="A141" t="s">
        <v>10</v>
      </c>
      <c r="B141" t="s">
        <v>151</v>
      </c>
      <c r="C141" t="str">
        <f t="shared" si="2"/>
        <v/>
      </c>
    </row>
    <row r="142" spans="1:3" x14ac:dyDescent="0.25">
      <c r="A142" t="s">
        <v>11</v>
      </c>
      <c r="B142" t="s">
        <v>152</v>
      </c>
      <c r="C142" t="str">
        <f t="shared" si="2"/>
        <v/>
      </c>
    </row>
    <row r="143" spans="1:3" x14ac:dyDescent="0.25">
      <c r="A143" t="s">
        <v>12</v>
      </c>
      <c r="B143" t="s">
        <v>153</v>
      </c>
      <c r="C143" t="str">
        <f t="shared" si="2"/>
        <v/>
      </c>
    </row>
    <row r="144" spans="1:3" x14ac:dyDescent="0.25">
      <c r="A144" t="s">
        <v>13</v>
      </c>
      <c r="B144" t="s">
        <v>154</v>
      </c>
      <c r="C144" t="str">
        <f t="shared" si="2"/>
        <v/>
      </c>
    </row>
    <row r="145" spans="1:3" x14ac:dyDescent="0.25">
      <c r="A145" t="s">
        <v>14</v>
      </c>
      <c r="B145" t="s">
        <v>155</v>
      </c>
      <c r="C145" t="str">
        <f t="shared" si="2"/>
        <v/>
      </c>
    </row>
    <row r="146" spans="1:3" x14ac:dyDescent="0.25">
      <c r="A146" t="s">
        <v>15</v>
      </c>
      <c r="B146" t="s">
        <v>156</v>
      </c>
      <c r="C146" t="str">
        <f t="shared" si="2"/>
        <v/>
      </c>
    </row>
    <row r="147" spans="1:3" x14ac:dyDescent="0.25">
      <c r="A147" t="s">
        <v>16</v>
      </c>
      <c r="B147" t="s">
        <v>157</v>
      </c>
      <c r="C147" t="str">
        <f t="shared" si="2"/>
        <v/>
      </c>
    </row>
    <row r="148" spans="1:3" x14ac:dyDescent="0.25">
      <c r="A148" t="s">
        <v>17</v>
      </c>
      <c r="B148" t="s">
        <v>158</v>
      </c>
      <c r="C148" t="str">
        <f t="shared" si="2"/>
        <v/>
      </c>
    </row>
    <row r="149" spans="1:3" x14ac:dyDescent="0.25">
      <c r="A149" t="s">
        <v>18</v>
      </c>
      <c r="B149" t="s">
        <v>159</v>
      </c>
      <c r="C149" t="str">
        <f t="shared" si="2"/>
        <v/>
      </c>
    </row>
    <row r="150" spans="1:3" x14ac:dyDescent="0.25">
      <c r="A150" t="s">
        <v>19</v>
      </c>
      <c r="B150" t="s">
        <v>160</v>
      </c>
      <c r="C150" t="str">
        <f t="shared" si="2"/>
        <v/>
      </c>
    </row>
    <row r="151" spans="1:3" x14ac:dyDescent="0.25">
      <c r="A151" t="s">
        <v>21</v>
      </c>
      <c r="B151" t="s">
        <v>161</v>
      </c>
      <c r="C151" t="str">
        <f t="shared" si="2"/>
        <v/>
      </c>
    </row>
    <row r="152" spans="1:3" x14ac:dyDescent="0.25">
      <c r="A152" t="s">
        <v>22</v>
      </c>
      <c r="B152" t="s">
        <v>162</v>
      </c>
      <c r="C152" t="str">
        <f t="shared" si="2"/>
        <v/>
      </c>
    </row>
    <row r="153" spans="1:3" x14ac:dyDescent="0.25">
      <c r="A153" t="s">
        <v>23</v>
      </c>
      <c r="B153" t="s">
        <v>163</v>
      </c>
      <c r="C153" t="str">
        <f t="shared" si="2"/>
        <v/>
      </c>
    </row>
    <row r="154" spans="1:3" x14ac:dyDescent="0.25">
      <c r="A154" t="s">
        <v>24</v>
      </c>
      <c r="B154" t="s">
        <v>164</v>
      </c>
      <c r="C154" t="str">
        <f t="shared" si="2"/>
        <v/>
      </c>
    </row>
    <row r="155" spans="1:3" x14ac:dyDescent="0.25">
      <c r="A155" t="s">
        <v>25</v>
      </c>
      <c r="B155" t="s">
        <v>165</v>
      </c>
      <c r="C155" t="str">
        <f t="shared" si="2"/>
        <v/>
      </c>
    </row>
    <row r="156" spans="1:3" x14ac:dyDescent="0.25">
      <c r="A156" t="s">
        <v>26</v>
      </c>
      <c r="B156" t="s">
        <v>166</v>
      </c>
      <c r="C156" t="str">
        <f t="shared" si="2"/>
        <v/>
      </c>
    </row>
    <row r="157" spans="1:3" x14ac:dyDescent="0.25">
      <c r="A157" t="s">
        <v>27</v>
      </c>
      <c r="B157" t="s">
        <v>170</v>
      </c>
      <c r="C157" t="str">
        <f t="shared" si="2"/>
        <v/>
      </c>
    </row>
    <row r="158" spans="1:3" x14ac:dyDescent="0.25">
      <c r="A158" t="s">
        <v>28</v>
      </c>
      <c r="C158" t="str">
        <f t="shared" si="2"/>
        <v/>
      </c>
    </row>
    <row r="159" spans="1:3" x14ac:dyDescent="0.25">
      <c r="A159" t="s">
        <v>29</v>
      </c>
      <c r="C159" t="str">
        <f t="shared" si="2"/>
        <v/>
      </c>
    </row>
    <row r="160" spans="1:3" x14ac:dyDescent="0.25">
      <c r="A160" t="s">
        <v>30</v>
      </c>
      <c r="C160" t="str">
        <f t="shared" si="2"/>
        <v/>
      </c>
    </row>
    <row r="161" spans="1:3" x14ac:dyDescent="0.25">
      <c r="A161" t="s">
        <v>31</v>
      </c>
      <c r="C161" t="str">
        <f t="shared" si="2"/>
        <v/>
      </c>
    </row>
    <row r="162" spans="1:3" x14ac:dyDescent="0.25">
      <c r="A162" t="s">
        <v>32</v>
      </c>
      <c r="C162" t="str">
        <f t="shared" si="2"/>
        <v/>
      </c>
    </row>
    <row r="163" spans="1:3" x14ac:dyDescent="0.25">
      <c r="A163" t="s">
        <v>33</v>
      </c>
      <c r="C163" t="str">
        <f t="shared" si="2"/>
        <v/>
      </c>
    </row>
    <row r="164" spans="1:3" x14ac:dyDescent="0.25">
      <c r="A164" t="s">
        <v>34</v>
      </c>
      <c r="C164" t="str">
        <f t="shared" si="2"/>
        <v/>
      </c>
    </row>
    <row r="165" spans="1:3" x14ac:dyDescent="0.25">
      <c r="A165" t="s">
        <v>35</v>
      </c>
      <c r="C165" t="str">
        <f t="shared" si="2"/>
        <v/>
      </c>
    </row>
    <row r="166" spans="1:3" x14ac:dyDescent="0.25">
      <c r="A166" t="s">
        <v>36</v>
      </c>
      <c r="C166" t="str">
        <f t="shared" si="2"/>
        <v/>
      </c>
    </row>
    <row r="167" spans="1:3" x14ac:dyDescent="0.25">
      <c r="A167" t="s">
        <v>37</v>
      </c>
      <c r="C167" t="str">
        <f t="shared" si="2"/>
        <v/>
      </c>
    </row>
    <row r="168" spans="1:3" x14ac:dyDescent="0.25">
      <c r="A168" t="s">
        <v>38</v>
      </c>
      <c r="C168" t="str">
        <f t="shared" si="2"/>
        <v/>
      </c>
    </row>
    <row r="169" spans="1:3" x14ac:dyDescent="0.25">
      <c r="A169" t="s">
        <v>170</v>
      </c>
      <c r="C169" t="str">
        <f t="shared" si="2"/>
        <v/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scenarios_as_columns</vt:lpstr>
      <vt:lpstr>reference_list&amp;conversion</vt:lpstr>
      <vt:lpstr>Comparison_with_parameters.py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Frederic Rees</dc:creator>
  <cp:lastModifiedBy>Tristan GERAULT</cp:lastModifiedBy>
  <dcterms:created xsi:type="dcterms:W3CDTF">2022-09-12T19:42:14Z</dcterms:created>
  <dcterms:modified xsi:type="dcterms:W3CDTF">2024-10-25T14:13:21Z</dcterms:modified>
</cp:coreProperties>
</file>