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cenarios_as_columns"/>
    <sheet r:id="rId2" sheetId="2" name="Comparison_with_parameters.py"/>
  </sheets>
  <calcPr fullCalcOnLoad="1"/>
</workbook>
</file>

<file path=xl/sharedStrings.xml><?xml version="1.0" encoding="utf-8"?>
<sst xmlns="http://schemas.openxmlformats.org/spreadsheetml/2006/main" count="988" uniqueCount="470">
  <si>
    <t>List from 'updated_parameters.csv'</t>
  </si>
  <si>
    <t>List from 'scenario_as_columns' sheet</t>
  </si>
  <si>
    <t>Missing parameters in 'scenario_as_columns' sheet</t>
  </si>
  <si>
    <t>pi</t>
  </si>
  <si>
    <t>random</t>
  </si>
  <si>
    <t>random_choice</t>
  </si>
  <si>
    <t>D_ini</t>
  </si>
  <si>
    <t>simulation_period_in_days</t>
  </si>
  <si>
    <t>D_sem_to_D_ini_ratio</t>
  </si>
  <si>
    <t>time_step_in_days</t>
  </si>
  <si>
    <t>D_adv_to_D_ini_ratio</t>
  </si>
  <si>
    <t>recording_interval_in_days</t>
  </si>
  <si>
    <t>Dmin</t>
  </si>
  <si>
    <t>input_file</t>
  </si>
  <si>
    <t>EL</t>
  </si>
  <si>
    <t>input_file_time_step_in_days</t>
  </si>
  <si>
    <t>SGC</t>
  </si>
  <si>
    <t>forcing_constant_inputs</t>
  </si>
  <si>
    <t>RMD</t>
  </si>
  <si>
    <t>constant_sucrose_input_rate</t>
  </si>
  <si>
    <t>CVDD</t>
  </si>
  <si>
    <t>constant_soil_temperature_in_Celsius</t>
  </si>
  <si>
    <t>emergence_delay</t>
  </si>
  <si>
    <t>nodules_option</t>
  </si>
  <si>
    <t>IPD</t>
  </si>
  <si>
    <t>root_order_limitation</t>
  </si>
  <si>
    <t>n_seminal_roots</t>
  </si>
  <si>
    <t>root_order_treshold</t>
  </si>
  <si>
    <t>n_adventitious_roots</t>
  </si>
  <si>
    <t>ArchiSimple</t>
  </si>
  <si>
    <t>starting_time_for_adventitious_roots_emergence</t>
  </si>
  <si>
    <t>ArchiSimple_C_fraction</t>
  </si>
  <si>
    <t>ER</t>
  </si>
  <si>
    <t>radial_growth</t>
  </si>
  <si>
    <t>GDs</t>
  </si>
  <si>
    <t>recording_images</t>
  </si>
  <si>
    <t>main_roots_growth_extender</t>
  </si>
  <si>
    <t>classification_by_layers</t>
  </si>
  <si>
    <t>LDs</t>
  </si>
  <si>
    <t>layers_z_min</t>
  </si>
  <si>
    <t>root_tissue_density</t>
  </si>
  <si>
    <t>layers_z_max</t>
  </si>
  <si>
    <t>struct_mass_C_content</t>
  </si>
  <si>
    <t>layers_thickness</t>
  </si>
  <si>
    <t>gravitropism_coefficient</t>
  </si>
  <si>
    <t>plotting</t>
  </si>
  <si>
    <t>segment_length</t>
  </si>
  <si>
    <t>displayed_property</t>
  </si>
  <si>
    <t>T_ref_growth</t>
  </si>
  <si>
    <t>displayed_min_value</t>
  </si>
  <si>
    <t>relative_process_value_at_T_ref_growth</t>
  </si>
  <si>
    <t>displayed_max_value</t>
  </si>
  <si>
    <t>root_growth_T_ref</t>
  </si>
  <si>
    <t>log_scale</t>
  </si>
  <si>
    <t>root_growth_A</t>
  </si>
  <si>
    <t>color_map</t>
  </si>
  <si>
    <t>root_growth_B</t>
  </si>
  <si>
    <t>root_hairs_display</t>
  </si>
  <si>
    <t>root_growth_C</t>
  </si>
  <si>
    <t>camera_rotation</t>
  </si>
  <si>
    <t>root_hair_radius</t>
  </si>
  <si>
    <t>camera_rotation_n_points</t>
  </si>
  <si>
    <t>root_hair_max_length</t>
  </si>
  <si>
    <t>x_center</t>
  </si>
  <si>
    <t>root_hairs_density</t>
  </si>
  <si>
    <t>y_center</t>
  </si>
  <si>
    <t>root_hairs_elongation_rate</t>
  </si>
  <si>
    <t>z_center</t>
  </si>
  <si>
    <t>root_hairs_lifespan</t>
  </si>
  <si>
    <t>z_camera</t>
  </si>
  <si>
    <t>yield_growth</t>
  </si>
  <si>
    <t>camera_distance</t>
  </si>
  <si>
    <t>resp_maintenance_max</t>
  </si>
  <si>
    <t>step_back_coefficient</t>
  </si>
  <si>
    <t>resp_maintenance_max_T_ref</t>
  </si>
  <si>
    <t>initial_segment_length</t>
  </si>
  <si>
    <t>resp_maintenance_max_A</t>
  </si>
  <si>
    <t>initial_C_sucrose_root</t>
  </si>
  <si>
    <t>resp_maintenance_max_B</t>
  </si>
  <si>
    <t>initial_C_hexose_root</t>
  </si>
  <si>
    <t>resp_maintenance_max_C</t>
  </si>
  <si>
    <t>Km_maintenance</t>
  </si>
  <si>
    <t>expected_C_sucrose_root</t>
  </si>
  <si>
    <t>expected_C_hexose_root</t>
  </si>
  <si>
    <t>expected_C_hexose_soil</t>
  </si>
  <si>
    <t>expected_C_hexose_reserve</t>
  </si>
  <si>
    <t>phloem_surfacic_fraction</t>
  </si>
  <si>
    <t>symplasm_surfacic_fraction</t>
  </si>
  <si>
    <t>surfacic_unloading_rate_reference</t>
  </si>
  <si>
    <t>surfacic_unloading_rate_primordium</t>
  </si>
  <si>
    <t>phloem_permeability</t>
  </si>
  <si>
    <t>phloem_permeability_T_ref</t>
  </si>
  <si>
    <t>phloem_permeability_A</t>
  </si>
  <si>
    <t>phloem_permeability_B</t>
  </si>
  <si>
    <t>phloem_permeability_C</t>
  </si>
  <si>
    <t>surfacic_loading_rate_reference</t>
  </si>
  <si>
    <t>max_loading_rate_T_ref</t>
  </si>
  <si>
    <t>max_loading_rate_A</t>
  </si>
  <si>
    <t>max_loading_rate_B</t>
  </si>
  <si>
    <t>max_loading_rate_C</t>
  </si>
  <si>
    <t>Km_unloading</t>
  </si>
  <si>
    <t>Km_loading</t>
  </si>
  <si>
    <t>gamma_loading</t>
  </si>
  <si>
    <t>C_hexose_reserve_max</t>
  </si>
  <si>
    <t>C_hexose_reserve_min</t>
  </si>
  <si>
    <t>C_hexose_root_min_for_reserve</t>
  </si>
  <si>
    <t>max_immobilization_rate</t>
  </si>
  <si>
    <t>nodule_formation_probability</t>
  </si>
  <si>
    <t>max_immobilization_rate_T_ref</t>
  </si>
  <si>
    <t>nodule_max_radius</t>
  </si>
  <si>
    <t>max_immobilization_rate_A</t>
  </si>
  <si>
    <t>relative_nodule_thickening_rate_max</t>
  </si>
  <si>
    <t>max_immobilization_rate_B</t>
  </si>
  <si>
    <t>Km_nodule_thickening</t>
  </si>
  <si>
    <t>max_immobilization_rate_C</t>
  </si>
  <si>
    <t>Km_immobilization</t>
  </si>
  <si>
    <t>max_mobilization_rate</t>
  </si>
  <si>
    <t>growing_zone_factor</t>
  </si>
  <si>
    <t>max_mobilization_rate_T_ref</t>
  </si>
  <si>
    <t>max_mobilization_rate_A</t>
  </si>
  <si>
    <t>Km_elongation</t>
  </si>
  <si>
    <t>max_mobilization_rate_B</t>
  </si>
  <si>
    <t>relative_root_thickening_rate_max</t>
  </si>
  <si>
    <t>max_mobilization_rate_C</t>
  </si>
  <si>
    <t>Km_thickening</t>
  </si>
  <si>
    <t>Km_mobilization</t>
  </si>
  <si>
    <t>expected_exudation_efflux</t>
  </si>
  <si>
    <t>Pmax_apex</t>
  </si>
  <si>
    <t>permeability_coeff_T_ref</t>
  </si>
  <si>
    <t>permeability_coeff_A</t>
  </si>
  <si>
    <t>permeability_coeff_B</t>
  </si>
  <si>
    <t>permeability_coeff_C</t>
  </si>
  <si>
    <t>gamma_exudation</t>
  </si>
  <si>
    <t>uptake_rate_max</t>
  </si>
  <si>
    <t>uptake_rate_max_T_ref</t>
  </si>
  <si>
    <t>uptake_rate_max_A</t>
  </si>
  <si>
    <t>uptake_rate_max_B</t>
  </si>
  <si>
    <t>uptake_rate_max_C</t>
  </si>
  <si>
    <t>Km_uptake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</si>
  <si>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</si>
  <si>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</si>
  <si>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</si>
  <si>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</si>
  <si>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</si>
  <si>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</si>
  <si>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</si>
  <si>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</si>
  <si>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</si>
  <si>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</si>
  <si>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</si>
  <si>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</si>
  <si>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</si>
  <si>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</si>
  <si>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</si>
  <si>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</si>
  <si>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</si>
  <si>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</si>
  <si>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</si>
  <si>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</si>
  <si>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</si>
  <si>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</si>
  <si>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</si>
  <si>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</si>
  <si>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</si>
  <si>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</si>
  <si>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</si>
  <si>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</si>
  <si>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</si>
  <si>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</si>
  <si>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</si>
  <si>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Plant_genotype</t>
  </si>
  <si>
    <t>Parameter</t>
  </si>
  <si>
    <t>Explanation</t>
  </si>
  <si>
    <t>Type/ Unit</t>
  </si>
  <si>
    <t>Reference_value</t>
  </si>
  <si>
    <t>Reference</t>
  </si>
  <si>
    <t>Option to introduce stochastic processes (True/False)</t>
  </si>
  <si>
    <t>Boolean / [no units]</t>
  </si>
  <si>
    <t>True</t>
  </si>
  <si>
    <t>Random seed to specify a repeatable random Option</t>
  </si>
  <si>
    <t>Integer / [no units]</t>
  </si>
  <si>
    <t>start_from_a_known_root_MTG</t>
  </si>
  <si>
    <t>Option to start from a given root MTG to be loaded, or from scratch (True/False)</t>
  </si>
  <si>
    <t>False</t>
  </si>
  <si>
    <t>root_MTG_file</t>
  </si>
  <si>
    <t>Name of the root MTG file to be loaded (if the option above has been declared True)</t>
  </si>
  <si>
    <t>Character / [no units]</t>
  </si>
  <si>
    <t>initial_root_MTG.pckl</t>
  </si>
  <si>
    <t>Total duration of the simulation</t>
  </si>
  <si>
    <t>Real number /days</t>
  </si>
  <si>
    <t>Time step used in the simulation</t>
  </si>
  <si>
    <t>Time interval separating the automatic recording of simulation results</t>
  </si>
  <si>
    <t>Name of the file containing the inputs of the model</t>
  </si>
  <si>
    <t>sucrose_input_Swinnen_et_al_1994.csv</t>
  </si>
  <si>
    <t>sucrose_input_0047.csv</t>
  </si>
  <si>
    <t>Time step used in the input file</t>
  </si>
  <si>
    <t>starting_time_in_days</t>
  </si>
  <si>
    <t xml:space="preserve">Time in the input file at which the simulation will start </t>
  </si>
  <si>
    <t>Option to set constant inputs and ignore input file (True/False)</t>
  </si>
  <si>
    <t>Constant input of sucrose to apply</t>
  </si>
  <si>
    <t>Real number / mol of sucrose per second</t>
  </si>
  <si>
    <t>Constant soil temperature to apply</t>
  </si>
  <si>
    <t>degree Celsius</t>
  </si>
  <si>
    <t>Option to limit the emergence of roots of high orders (True/False)</t>
  </si>
  <si>
    <t>Maximal order of roots that can emerge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</si>
  <si>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</si>
  <si>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</si>
  <si>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</si>
  <si>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</si>
  <si>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printing_warnings</t>
  </si>
  <si>
    <t>Option to print all warnings</t>
  </si>
  <si>
    <t>recording_MTG_files</t>
  </si>
  <si>
    <t>Option to record the MTG in a pickle file, for each time step</t>
  </si>
  <si>
    <t>recording_MTG_properties</t>
  </si>
  <si>
    <t>Option to record the properties of each node in an Excel file, for each time step</t>
  </si>
  <si>
    <t>Option to simulate with ArchiSimple only and ignore additional processes</t>
  </si>
  <si>
    <t>Fraction of the input of C provided as sucrose to the root system that is actually considered as "biomass" by ArchiSimple</t>
  </si>
  <si>
    <t>Real number / mol of C per mol of C</t>
  </si>
  <si>
    <t>Option to allow radial growth (True/False)</t>
  </si>
  <si>
    <t>Option to allow nodule growth (True/False)</t>
  </si>
  <si>
    <t>Option to allow the display of the root system in PlantGL (True/False)</t>
  </si>
  <si>
    <t>Name of the variable to be displayed on the graph</t>
  </si>
  <si>
    <t>total_exchange_surface_with_soil_solution</t>
  </si>
  <si>
    <t>C_hexose_root</t>
  </si>
  <si>
    <t>Minimum value of the displayed property on the scale</t>
  </si>
  <si>
    <t>Real number / [units of the selected property]</t>
  </si>
  <si>
    <t>Maximum value of the displayed property on the scale</t>
  </si>
  <si>
    <t>Option to set the scale of the graph as a logarithmic scale (True/False)</t>
  </si>
  <si>
    <t>Name of the color range to apply to the scale of the graph</t>
  </si>
  <si>
    <t>jet</t>
  </si>
  <si>
    <t>Option to allow displaying root hairs (True/False)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</si>
  <si>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</si>
  <si>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</si>
  <si>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</si>
  <si>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Real number / meters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</si>
  <si>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</si>
  <si>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</si>
  <si>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</si>
  <si>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</si>
  <si>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</si>
  <si>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Real number / [meters per meter per step]</t>
  </si>
  <si>
    <t>PlantGL_window_width</t>
  </si>
  <si>
    <t>Width of the window opened by PlantGL to display the graph (and eventually of the image that will be registered)</t>
  </si>
  <si>
    <t>PlantGL_window_height</t>
  </si>
  <si>
    <t>Height of the window opened by PlantGL to display the graph (and eventually of the image that will be registered)</t>
  </si>
  <si>
    <t>Option to allow recording the images from PlantGL over time (True/False)</t>
  </si>
  <si>
    <t>Option to allow computing the distribution of various variables per layers of soil (True/False)</t>
  </si>
  <si>
    <t>Minimal soil depth of the first soil layer</t>
  </si>
  <si>
    <t>Maximal soil depth of the last soil layer</t>
  </si>
  <si>
    <t>Thickness of each soil layer</t>
  </si>
  <si>
    <t>Length of the root segment of the initial root system at the beginning of the simulation</t>
  </si>
  <si>
    <t>initial_apex_length</t>
  </si>
  <si>
    <t>Length of the apex of the initial root system at the beginning of the simulation</t>
  </si>
  <si>
    <t>Sucrose concentration of the root segment of the initial root system at the beginning of the simulation</t>
  </si>
  <si>
    <t>Real number / mol of sucrose per gram of root dry structural biomass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</si>
  <si>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</si>
  <si>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</si>
  <si>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</si>
  <si>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Ratio between the mean diameter of seminal roots and the diameter of the primary root</t>
  </si>
  <si>
    <t>Ratio between the mean diameter of adventitious roots and the diameter of the primary root</t>
  </si>
  <si>
    <t>Real number / [meters per meter]</t>
  </si>
  <si>
    <t>forcing_seminal_roots_events</t>
  </si>
  <si>
    <t>Option to force the regular apparition of seminal roots with ER parameter (True/False)</t>
  </si>
  <si>
    <t>Total number of seminal roots</t>
  </si>
  <si>
    <t>Integer / [number of roots]</t>
  </si>
  <si>
    <t>forcing_adventitious_roots_events</t>
  </si>
  <si>
    <t>Option to force the regular apparition of adventitious roots with ER parameter (True/False)</t>
  </si>
  <si>
    <t>Total number of adventitious roots</t>
  </si>
  <si>
    <t>Time period below which no primordium of adventitious roots can emerge</t>
  </si>
  <si>
    <t>Real number / second-equivalent-to-T_ref_growth</t>
  </si>
  <si>
    <t>Emission rate of seminal/adventitious roots over time</t>
  </si>
  <si>
    <t>Real number / number of roots per second</t>
  </si>
  <si>
    <t>Elongation rate of a given root relative to its diameter</t>
  </si>
  <si>
    <t>Real number / meters of root per meter of radius per second-equivalent-to-T_ref_growth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</si>
  <si>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</si>
  <si>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</si>
  <si>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</si>
  <si>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</si>
  <si>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Real number / [no units]</t>
  </si>
  <si>
    <t>Proportionality coefficient between the section area of the segment and the sum of distal section areas, based on the pipe model</t>
  </si>
  <si>
    <t>Real number / [square meters per square meters]</t>
  </si>
  <si>
    <t>Coefficient of growth duration relative to the square of the root radius</t>
  </si>
  <si>
    <t>Real number / second-equivalent-to-temperature-T_ref_growth per square meter of diameter</t>
  </si>
  <si>
    <t>Coefficient of growth duration extension, by which the theoretical growth duration is multiplied for seminal and adventitious roots</t>
  </si>
  <si>
    <t>Real number / [second per second]</t>
  </si>
  <si>
    <t>GD_by_frequency</t>
  </si>
  <si>
    <t>Option to force the growth duration to be defined according to a few possible values, depending on their respective probability</t>
  </si>
  <si>
    <t>GD_low</t>
  </si>
  <si>
    <t>Growth duration for short-growing roots</t>
  </si>
  <si>
    <t>GD_prob_low</t>
  </si>
  <si>
    <t>Probability of getting the GD_low value</t>
  </si>
  <si>
    <t>GD_medium</t>
  </si>
  <si>
    <t>Growth duration for intermediate-growing roots</t>
  </si>
  <si>
    <t>GD_prob_medium</t>
  </si>
  <si>
    <t>Probability of getting the GD_low or the GD_medium value</t>
  </si>
  <si>
    <t>GD_high</t>
  </si>
  <si>
    <t>Growth duration for long-growing roots</t>
  </si>
  <si>
    <t>GD_highest</t>
  </si>
  <si>
    <t>Growth duration for seminal and adventitious roots</t>
  </si>
  <si>
    <t>Coefficient of life duration</t>
  </si>
  <si>
    <t>Real number / second-equivalent-to-temperature-T_ref_growth x meter4 x gram-1</t>
  </si>
  <si>
    <t>Root tissue density</t>
  </si>
  <si>
    <t>Real number / gram of root dry structural mass per cubic meter</t>
  </si>
  <si>
    <t>Carbon content of the dry structural mass</t>
  </si>
  <si>
    <t>Real number / mol of C per gram of root dry structural mass</t>
  </si>
  <si>
    <t>Length of each root segment</t>
  </si>
  <si>
    <t>Coefficient of gravitropism (the higher it is, the faster the roots are growing downwards)</t>
  </si>
  <si>
    <t>Mean radius of a root hair</t>
  </si>
  <si>
    <t>Maximal length of a root hair</t>
  </si>
  <si>
    <t>Coefficient of density of root hairs along a root</t>
  </si>
  <si>
    <t>Real number / number of hairs par meter of root per meter of root radius</t>
  </si>
  <si>
    <t>Maximal elongation rate of a root hair</t>
  </si>
  <si>
    <t>Real number / meters of hair per meter of root radius per second</t>
  </si>
  <si>
    <t>Life duration of a root hair</t>
  </si>
  <si>
    <t>Real number / seconds</t>
  </si>
  <si>
    <t>Reference temperature for all root growth processes, which is supposed to correspond to the optimal temperature for maximizing potential growth in ArchiSimple</t>
  </si>
  <si>
    <t>Real number / degree Celsius</t>
  </si>
  <si>
    <t>Relative value of a growth process when reaching the soil temperature of T_ref_growth (1 by default)</t>
  </si>
  <si>
    <t>Relative ratio between the length of growing zone of the root (including meristem and elongation zone) and its radius</t>
  </si>
  <si>
    <t>Proportionality coefficient between the total exchange surface of phloem tissues and the total external surface of the root</t>
  </si>
  <si>
    <t>Real number / [square meters per square meter]</t>
  </si>
  <si>
    <t>stelar_parenchyma_surfacic_fraction</t>
  </si>
  <si>
    <t>Proportionality coefficient between the total exchange surface of stelar parenchyma and the total external surface of the root</t>
  </si>
  <si>
    <t>cortical_parenchyma_surfacic_fraction</t>
  </si>
  <si>
    <t>Proportionality coefficient between the total exchange surface of cortical parenchyma and the total external surface of the root</t>
  </si>
  <si>
    <t>epidermal_parenchyma_surfacic_fraction</t>
  </si>
  <si>
    <t>Proportionality coefficient between the total exchange surface of epidermis and the total external surface of the root</t>
  </si>
  <si>
    <t>meristem_limite_zone_factor</t>
  </si>
  <si>
    <t>Ratio between the length of the meristem zone and root radius</t>
  </si>
  <si>
    <t>relative_conductance_at_meristem</t>
  </si>
  <si>
    <t>Relative conductance of cell walls in the meristem zone</t>
  </si>
  <si>
    <t>Real number / meters per square meter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</si>
  <si>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</si>
  <si>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</si>
  <si>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</si>
  <si>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</si>
  <si>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</si>
  <si>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</si>
  <si>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</si>
  <si>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</si>
  <si>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endodermis_a</t>
  </si>
  <si>
    <t>Maximal relative resistance (%) of endodermis to apoplastic transport (100% = no apoplastic transport)</t>
  </si>
  <si>
    <t>Real number / %</t>
  </si>
  <si>
    <t>endodermis_b</t>
  </si>
  <si>
    <t>Gompertz parameter b for endodermis - period since cells formation before the significant increase in relative resistance due to endodermis formation</t>
  </si>
  <si>
    <t>Real number / seconds-equivalent-to-T_ref_growth</t>
  </si>
  <si>
    <t>endodermis_c</t>
  </si>
  <si>
    <t>Gompertz parameter c for endodermis - slope of the significant increase in relative resistance due to endodermis formation</t>
  </si>
  <si>
    <t>Real number / seconds-1 (equivalent-to-T_ref_growth)</t>
  </si>
  <si>
    <t>exodermis_a</t>
  </si>
  <si>
    <t>Maximal relative resistance (%) of exodermis to apoplastic transport (100% = no apoplastic transport)</t>
  </si>
  <si>
    <t>exodermis_b</t>
  </si>
  <si>
    <t>Gompertz parameter b for exodermis - period since cells formation before the significant increase in relative resistance due to endodermis formation</t>
  </si>
  <si>
    <t>exodermis_c</t>
  </si>
  <si>
    <t>Gompertz parameter c for exodermis - slope of the significant increase in relative resistance due to endodermis formation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</si>
  <si>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</si>
  <si>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</si>
  <si>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</si>
  <si>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</si>
  <si>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Growth yield as defined by Thornley and Cannell (2000), which corresponds to the fraction of C used for biomass production as opposed to the fraction of C used for growth respiration</t>
  </si>
  <si>
    <t>Real number / mol of respired CO2 per mol of C used for structural mass</t>
  </si>
  <si>
    <t>Affinity constant (in terms of Michaelis-Menten formalism) for root elongation, corresponding to the concentration for which the rate is equal to half of the maximal rate</t>
  </si>
  <si>
    <t>Real number / mol of hexose per gram of root dry structural mass</t>
  </si>
  <si>
    <t>Maximal rate of radial growth, expressed as the maximal relative increase of radius over time</t>
  </si>
  <si>
    <t>Real number / meters per meter per second</t>
  </si>
  <si>
    <t>Affinity constant (in terms of Michaelis-Menten formalism) for radial growth, corresponding to the concentration for which the rate is equal to half of the maximal rate</t>
  </si>
  <si>
    <t>max_unloading_rate</t>
  </si>
  <si>
    <t>Maximum unloading rate of sucrose through the surface of the phloem vessels</t>
  </si>
  <si>
    <t>Real number / mol of sucrose per square meter of phloem per second</t>
  </si>
  <si>
    <t>NA</t>
  </si>
  <si>
    <t>Affinity constant (in terms of Michaelis-Menten formalism) for phloem unloading, corresponding to the concentration for which the rate is equal to half of the maximal rate</t>
  </si>
  <si>
    <t>Real number / mol of sucrose per gram of root dry structural mass</t>
  </si>
  <si>
    <t>unloading_by_diffusion</t>
  </si>
  <si>
    <t>Option to select a diffusion process rather than a Michaelis-Menten to describe phloem unloading (True/False)</t>
  </si>
  <si>
    <t>Coefficient of "permeability" of phloem vessels</t>
  </si>
  <si>
    <t>Real number / gram of root dry structural biomass per square meter of phloem per second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</si>
  <si>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</si>
  <si>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</si>
  <si>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</si>
  <si>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phloem_unloading_T_ref</t>
  </si>
  <si>
    <t>Reference temperature for setting the temperature-dependence of phloem unloading</t>
  </si>
  <si>
    <t>phloem_unloading_A</t>
  </si>
  <si>
    <t>Coefficient A used for setting the temperature-dependence of phloem unloading</t>
  </si>
  <si>
    <t>Real number / per degree Celsius</t>
  </si>
  <si>
    <t>phloem_unloading_B</t>
  </si>
  <si>
    <t>Coefficient B used for setting the temperature-dependence of phloem unloading</t>
  </si>
  <si>
    <t>phloem_unloading_C</t>
  </si>
  <si>
    <t>Coefficient C used for setting the temperature-dependence of phloem unloading (0 / 1)</t>
  </si>
  <si>
    <t>max_loading_rate</t>
  </si>
  <si>
    <t>Maximum loading rate of hexose through the surface of the phloem vessels</t>
  </si>
  <si>
    <t>Real number / mol of hexose per square meter of phloem per second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</si>
  <si>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</si>
  <si>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</si>
  <si>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</si>
  <si>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</si>
  <si>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</si>
  <si>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</si>
  <si>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</si>
  <si>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</si>
  <si>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</si>
  <si>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Maximal immobilization rate of hexose into the reserve pool</t>
  </si>
  <si>
    <t>Real number / mol of hexose per gram of root dry structural mass per second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</si>
  <si>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</si>
  <si>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</si>
  <si>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</si>
  <si>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</si>
  <si>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Affinity constant (in terms of Michaelis-Menten formalism) for hexose immobilization, corresponding to the concentration for which the rate is equal to half of the maximal rate</t>
  </si>
  <si>
    <t>Maximal mobilization rate of hexose from the reserve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</si>
  <si>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</si>
  <si>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</si>
  <si>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</si>
  <si>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</si>
  <si>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Affinity constant (in terms of Michaelis-Menten formalism) for hexose mobilization from reserve, corresponding to the concentration for which the rate is equal to half of the maximal rate</t>
  </si>
  <si>
    <t>Maximal rate of maintenance respiration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</si>
  <si>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</si>
  <si>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</si>
  <si>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</si>
  <si>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Coefficient C used for setting the temperature-dependence of the maximal rate of maintenance respiration (0 / 1)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</si>
  <si>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</si>
  <si>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</si>
  <si>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Real number / gram of root dry structural biomass per square meter of symplasm per second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</si>
  <si>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</si>
  <si>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</si>
  <si>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</si>
  <si>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</si>
  <si>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Exponential coefficient affecting the decrease of exudation with distance from the apex</t>
  </si>
  <si>
    <t>Maximal rate of hexose uptake from the soil-root interface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</si>
  <si>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</si>
  <si>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</si>
  <si>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</si>
  <si>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</si>
  <si>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Affinity constant (in terms of Michaelis-Menten formalism) for hexose uptake from the soil-root interface, corresponding to the concentration for which the rate is equal to half of the maximal rate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</si>
  <si>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</si>
  <si>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</si>
  <si>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</si>
  <si>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</si>
  <si>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</si>
  <si>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</si>
  <si>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</si>
  <si>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</si>
  <si>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</si>
  <si>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</si>
  <si>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</si>
  <si>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</si>
  <si>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</si>
  <si>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</si>
  <si>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Maximal concentration of root cells in soil, above which no release of cells is possible</t>
  </si>
  <si>
    <t>Real number / mol of equivalent-hexose per gram of root dry structural mass</t>
  </si>
  <si>
    <t>Maximal rate of hexose consumption at the soil-root interface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</si>
  <si>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</si>
  <si>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</si>
  <si>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</si>
  <si>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</si>
  <si>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Affinity constant (in terms of Michaelis-Menten formalism) for hexose consumption at the soil-root interface, corresponding to the concentration for which the rate is equal to half of the maximal rate</t>
  </si>
  <si>
    <t>Maximal rate of mucilage degradation at the soil-root interface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</si>
  <si>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</si>
  <si>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</si>
  <si>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</si>
  <si>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</si>
  <si>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Affinity constant (in terms of Michaelis-Menten formalism) for mucilage degradation at the soil-root interface, corresponding to the concentration for which the rate is equal to half of the maximal rate</t>
  </si>
  <si>
    <t>Maximal rate of root cells degradation at the soil-root interface</t>
  </si>
  <si>
    <t>Real number / mol of equivalent hexose per gram of root dry structural mass per second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</si>
  <si>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</si>
  <si>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</si>
  <si>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</si>
  <si>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</si>
  <si>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cells degradation at the soil-root interface, corresponding to the concentration for which the rate is equal to half of the maximal rate</t>
  </si>
  <si>
    <t>Real number / mol of equivalent hexose per gram of root dry structural mass</t>
  </si>
  <si>
    <t>Plant genotype (not used in the simulation)</t>
  </si>
  <si>
    <t>WHEAT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</si>
</sst>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#,##0.0000000"/>
    <numFmt numFmtId="165" formatCode="#,##0.000000000"/>
    <numFmt numFmtId="166" formatCode="#,##0.00000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afabab"/>
      </patternFill>
    </fill>
    <fill>
      <patternFill patternType="solid">
        <fgColor rgb="FFc5e0b4"/>
      </patternFill>
    </fill>
    <fill>
      <patternFill patternType="solid">
        <fgColor rgb="FFffff00"/>
      </patternFill>
    </fill>
    <fill>
      <patternFill patternType="solid">
        <fgColor rgb="FFfff2cc"/>
      </patternFill>
    </fill>
    <fill>
      <patternFill patternType="solid">
        <fgColor rgb="FFff0000"/>
      </patternFill>
    </fill>
    <fill>
      <patternFill patternType="solid">
        <fgColor rgb="FFf8cbad"/>
      </patternFill>
    </fill>
    <fill>
      <patternFill patternType="solid">
        <fgColor rgb="FFffe699"/>
      </patternFill>
    </fill>
    <fill>
      <patternFill patternType="solid">
        <fgColor rgb="FFbdd7ee"/>
      </patternFill>
    </fill>
    <fill>
      <patternFill patternType="solid">
        <fgColor rgb="FFbfbfbf"/>
      </patternFill>
    </fill>
    <fill>
      <patternFill patternType="solid">
        <fgColor rgb="FFbf9000"/>
      </patternFill>
    </fill>
    <fill>
      <patternFill patternType="solid">
        <fgColor rgb="FFc55a11"/>
      </patternFill>
    </fill>
    <fill>
      <patternFill patternType="solid">
        <fgColor rgb="FFdbdbdb"/>
      </patternFill>
    </fill>
    <fill>
      <patternFill patternType="solid">
        <fgColor rgb="FFffd966"/>
      </patternFill>
    </fill>
    <fill>
      <patternFill patternType="solid">
        <fgColor rgb="FFf4b183"/>
      </patternFill>
    </fill>
    <fill>
      <patternFill patternType="solid">
        <fgColor rgb="FF92d050"/>
      </patternFill>
    </fill>
    <fill>
      <patternFill patternType="solid">
        <fgColor rgb="FF00b050"/>
      </patternFill>
    </fill>
    <fill>
      <patternFill patternType="solid">
        <fgColor rgb="FF9dc3e6"/>
      </patternFill>
    </fill>
    <fill>
      <patternFill patternType="solid">
        <fgColor rgb="FFffc000"/>
      </patternFill>
    </fill>
    <fill>
      <patternFill patternType="solid">
        <fgColor rgb="FFdae3f3"/>
      </patternFill>
    </fill>
    <fill>
      <patternFill patternType="solid">
        <fgColor rgb="FF5b9bd5"/>
      </patternFill>
    </fill>
    <fill>
      <patternFill patternType="solid">
        <fgColor rgb="FF70ad4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16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2" applyFill="1" applyAlignment="1">
      <alignment horizontal="left"/>
    </xf>
    <xf xfId="0" numFmtId="164" applyNumberFormat="1" borderId="2" applyBorder="1" fontId="3" applyFont="1" fillId="2" applyFill="1" applyAlignment="1">
      <alignment horizontal="left"/>
    </xf>
    <xf xfId="0" numFmtId="165" applyNumberFormat="1" borderId="2" applyBorder="1" fontId="3" applyFont="1" fillId="0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2" applyBorder="1" fontId="3" applyFont="1" fillId="3" applyFill="1" applyAlignment="1">
      <alignment horizontal="left"/>
    </xf>
    <xf xfId="0" numFmtId="164" applyNumberFormat="1" borderId="2" applyBorder="1" fontId="3" applyFont="1" fillId="3" applyFill="1" applyAlignment="1">
      <alignment horizontal="left"/>
    </xf>
    <xf xfId="0" numFmtId="0" borderId="2" applyBorder="1" fontId="2" applyFont="1" fillId="4" applyFill="1" applyAlignment="1">
      <alignment horizontal="left"/>
    </xf>
    <xf xfId="0" numFmtId="0" borderId="2" applyBorder="1" fontId="3" applyFont="1" fillId="4" applyFill="1" applyAlignment="1">
      <alignment horizontal="left"/>
    </xf>
    <xf xfId="0" numFmtId="3" applyNumberFormat="1" borderId="2" applyBorder="1" fontId="3" applyFont="1" fillId="4" applyFill="1" applyAlignment="1">
      <alignment horizontal="left"/>
    </xf>
    <xf xfId="0" numFmtId="3" applyNumberFormat="1" borderId="2" applyBorder="1" fontId="3" applyFont="1" fillId="5" applyFill="1" applyAlignment="1">
      <alignment horizontal="left"/>
    </xf>
    <xf xfId="0" numFmtId="164" applyNumberFormat="1" borderId="2" applyBorder="1" fontId="3" applyFont="1" fillId="4" applyFill="1" applyAlignment="1">
      <alignment horizontal="left"/>
    </xf>
    <xf xfId="0" numFmtId="0" borderId="2" applyBorder="1" fontId="2" applyFont="1" fillId="6" applyFill="1" applyAlignment="1">
      <alignment horizontal="left"/>
    </xf>
    <xf xfId="0" numFmtId="0" borderId="2" applyBorder="1" fontId="3" applyFont="1" fillId="6" applyFill="1" applyAlignment="1">
      <alignment horizontal="left"/>
    </xf>
    <xf xfId="0" numFmtId="164" applyNumberFormat="1" borderId="2" applyBorder="1" fontId="3" applyFont="1" fillId="6" applyFill="1" applyAlignment="1">
      <alignment horizontal="left"/>
    </xf>
    <xf xfId="0" numFmtId="3" applyNumberFormat="1" borderId="2" applyBorder="1" fontId="3" applyFont="1" fillId="6" applyFill="1" applyAlignment="1">
      <alignment horizontal="left"/>
    </xf>
    <xf xfId="0" numFmtId="4" applyNumberFormat="1" borderId="2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165" applyNumberFormat="1" borderId="2" applyBorder="1" fontId="3" applyFont="1" fillId="7" applyFill="1" applyAlignment="1">
      <alignment horizontal="left"/>
    </xf>
    <xf xfId="0" numFmtId="166" applyNumberFormat="1" borderId="2" applyBorder="1" fontId="3" applyFont="1" fillId="7" applyFill="1" applyAlignment="1">
      <alignment horizontal="left"/>
    </xf>
    <xf xfId="0" numFmtId="3" applyNumberFormat="1" borderId="2" applyBorder="1" fontId="3" applyFont="1" fillId="7" applyFill="1" applyAlignment="1">
      <alignment horizontal="left"/>
    </xf>
    <xf xfId="0" numFmtId="0" borderId="2" applyBorder="1" fontId="2" applyFont="1" fillId="8" applyFill="1" applyAlignment="1">
      <alignment horizontal="left"/>
    </xf>
    <xf xfId="0" numFmtId="0" borderId="2" applyBorder="1" fontId="3" applyFont="1" fillId="8" applyFill="1" applyAlignment="1">
      <alignment horizontal="left"/>
    </xf>
    <xf xfId="0" numFmtId="164" applyNumberFormat="1" borderId="2" applyBorder="1" fontId="3" applyFont="1" fillId="8" applyFill="1" applyAlignment="1">
      <alignment horizontal="left"/>
    </xf>
    <xf xfId="0" numFmtId="3" applyNumberFormat="1" borderId="2" applyBorder="1" fontId="3" applyFont="1" fillId="8" applyFill="1" applyAlignment="1">
      <alignment horizontal="left"/>
    </xf>
    <xf xfId="0" numFmtId="165" applyNumberFormat="1" borderId="2" applyBorder="1" fontId="4" applyFont="1" fillId="7" applyFill="1" applyAlignment="1">
      <alignment horizontal="left"/>
    </xf>
    <xf xfId="0" numFmtId="165" applyNumberFormat="1" borderId="2" applyBorder="1" fontId="4" applyFont="1" fillId="0" applyAlignment="1">
      <alignment horizontal="left"/>
    </xf>
    <xf xfId="0" numFmtId="4" applyNumberFormat="1" borderId="2" applyBorder="1" fontId="3" applyFont="1" fillId="8" applyFill="1" applyAlignment="1">
      <alignment horizontal="left"/>
    </xf>
    <xf xfId="0" numFmtId="0" borderId="2" applyBorder="1" fontId="2" applyFont="1" fillId="9" applyFill="1" applyAlignment="1">
      <alignment horizontal="left"/>
    </xf>
    <xf xfId="0" numFmtId="0" borderId="2" applyBorder="1" fontId="3" applyFont="1" fillId="9" applyFill="1" applyAlignment="1">
      <alignment horizontal="left"/>
    </xf>
    <xf xfId="0" numFmtId="164" applyNumberFormat="1" borderId="2" applyBorder="1" fontId="3" applyFont="1" fillId="9" applyFill="1" applyAlignment="1">
      <alignment horizontal="left"/>
    </xf>
    <xf xfId="0" numFmtId="166" applyNumberFormat="1" borderId="2" applyBorder="1" fontId="3" applyFont="1" fillId="0" applyAlignment="1">
      <alignment horizontal="left"/>
    </xf>
    <xf xfId="0" numFmtId="3" applyNumberFormat="1" borderId="2" applyBorder="1" fontId="3" applyFont="1" fillId="9" applyFill="1" applyAlignment="1">
      <alignment horizontal="left"/>
    </xf>
    <xf xfId="0" numFmtId="4" applyNumberFormat="1" borderId="2" applyBorder="1" fontId="3" applyFont="1" fillId="9" applyFill="1" applyAlignment="1">
      <alignment horizontal="left"/>
    </xf>
    <xf xfId="0" numFmtId="0" borderId="2" applyBorder="1" fontId="2" applyFont="1" fillId="10" applyFill="1" applyAlignment="1">
      <alignment horizontal="left"/>
    </xf>
    <xf xfId="0" numFmtId="0" borderId="2" applyBorder="1" fontId="3" applyFont="1" fillId="10" applyFill="1" applyAlignment="1">
      <alignment horizontal="left"/>
    </xf>
    <xf xfId="0" numFmtId="164" applyNumberFormat="1" borderId="2" applyBorder="1" fontId="3" applyFont="1" fillId="10" applyFill="1" applyAlignment="1">
      <alignment horizontal="left"/>
    </xf>
    <xf xfId="0" numFmtId="3" applyNumberFormat="1" borderId="2" applyBorder="1" fontId="3" applyFont="1" fillId="10" applyFill="1" applyAlignment="1">
      <alignment horizontal="left"/>
    </xf>
    <xf xfId="0" numFmtId="4" applyNumberFormat="1" borderId="2" applyBorder="1" fontId="3" applyFont="1" fillId="10" applyFill="1" applyAlignment="1">
      <alignment horizontal="left"/>
    </xf>
    <xf xfId="0" numFmtId="0" borderId="2" applyBorder="1" fontId="2" applyFont="1" fillId="11" applyFill="1" applyAlignment="1">
      <alignment horizontal="left"/>
    </xf>
    <xf xfId="0" numFmtId="0" borderId="2" applyBorder="1" fontId="3" applyFont="1" fillId="11" applyFill="1" applyAlignment="1">
      <alignment horizontal="left"/>
    </xf>
    <xf xfId="0" numFmtId="4" applyNumberFormat="1" borderId="2" applyBorder="1" fontId="3" applyFont="1" fillId="11" applyFill="1" applyAlignment="1">
      <alignment horizontal="left"/>
    </xf>
    <xf xfId="0" numFmtId="3" applyNumberFormat="1" borderId="2" applyBorder="1" fontId="3" applyFont="1" fillId="11" applyFill="1" applyAlignment="1">
      <alignment horizontal="left"/>
    </xf>
    <xf xfId="0" numFmtId="164" applyNumberFormat="1" borderId="2" applyBorder="1" fontId="3" applyFont="1" fillId="11" applyFill="1" applyAlignment="1">
      <alignment horizontal="left"/>
    </xf>
    <xf xfId="0" numFmtId="0" borderId="2" applyBorder="1" fontId="2" applyFont="1" fillId="12" applyFill="1" applyAlignment="1">
      <alignment horizontal="left"/>
    </xf>
    <xf xfId="0" numFmtId="0" borderId="2" applyBorder="1" fontId="3" applyFont="1" fillId="12" applyFill="1" applyAlignment="1">
      <alignment horizontal="left"/>
    </xf>
    <xf xfId="0" numFmtId="4" applyNumberFormat="1" borderId="2" applyBorder="1" fontId="3" applyFont="1" fillId="12" applyFill="1" applyAlignment="1">
      <alignment horizontal="left"/>
    </xf>
    <xf xfId="0" numFmtId="3" applyNumberFormat="1" borderId="2" applyBorder="1" fontId="3" applyFont="1" fillId="12" applyFill="1" applyAlignment="1">
      <alignment horizontal="left"/>
    </xf>
    <xf xfId="0" numFmtId="164" applyNumberFormat="1" borderId="2" applyBorder="1" fontId="3" applyFont="1" fillId="12" applyFill="1" applyAlignment="1">
      <alignment horizontal="left"/>
    </xf>
    <xf xfId="0" numFmtId="0" borderId="2" applyBorder="1" fontId="2" applyFont="1" fillId="13" applyFill="1" applyAlignment="1">
      <alignment horizontal="left"/>
    </xf>
    <xf xfId="0" numFmtId="0" borderId="2" applyBorder="1" fontId="3" applyFont="1" fillId="13" applyFill="1" applyAlignment="1">
      <alignment horizontal="left"/>
    </xf>
    <xf xfId="0" numFmtId="3" applyNumberFormat="1" borderId="2" applyBorder="1" fontId="3" applyFont="1" fillId="13" applyFill="1" applyAlignment="1">
      <alignment horizontal="left"/>
    </xf>
    <xf xfId="0" numFmtId="164" applyNumberFormat="1" borderId="2" applyBorder="1" fontId="3" applyFont="1" fillId="13" applyFill="1" applyAlignment="1">
      <alignment horizontal="left"/>
    </xf>
    <xf xfId="0" numFmtId="4" applyNumberFormat="1" borderId="2" applyBorder="1" fontId="3" applyFont="1" fillId="13" applyFill="1" applyAlignment="1">
      <alignment horizontal="left"/>
    </xf>
    <xf xfId="0" numFmtId="0" borderId="2" applyBorder="1" fontId="2" applyFont="1" fillId="14" applyFill="1" applyAlignment="1">
      <alignment horizontal="left"/>
    </xf>
    <xf xfId="0" numFmtId="0" borderId="2" applyBorder="1" fontId="3" applyFont="1" fillId="14" applyFill="1" applyAlignment="1">
      <alignment horizontal="left"/>
    </xf>
    <xf xfId="0" numFmtId="4" applyNumberFormat="1" borderId="2" applyBorder="1" fontId="3" applyFont="1" fillId="14" applyFill="1" applyAlignment="1">
      <alignment horizontal="left"/>
    </xf>
    <xf xfId="0" numFmtId="3" applyNumberFormat="1" borderId="2" applyBorder="1" fontId="3" applyFont="1" fillId="14" applyFill="1" applyAlignment="1">
      <alignment horizontal="left"/>
    </xf>
    <xf xfId="0" numFmtId="0" borderId="2" applyBorder="1" fontId="2" applyFont="1" fillId="15" applyFill="1" applyAlignment="1">
      <alignment horizontal="left"/>
    </xf>
    <xf xfId="0" numFmtId="0" borderId="2" applyBorder="1" fontId="3" applyFont="1" fillId="15" applyFill="1" applyAlignment="1">
      <alignment horizontal="left"/>
    </xf>
    <xf xfId="0" numFmtId="4" applyNumberFormat="1" borderId="2" applyBorder="1" fontId="3" applyFont="1" fillId="15" applyFill="1" applyAlignment="1">
      <alignment horizontal="left"/>
    </xf>
    <xf xfId="0" numFmtId="3" applyNumberFormat="1" borderId="2" applyBorder="1" fontId="3" applyFont="1" fillId="15" applyFill="1" applyAlignment="1">
      <alignment horizontal="left"/>
    </xf>
    <xf xfId="0" numFmtId="1" applyNumberFormat="1" borderId="2" applyBorder="1" fontId="3" applyFont="1" fillId="0" applyAlignment="1">
      <alignment horizontal="left"/>
    </xf>
    <xf xfId="0" numFmtId="0" borderId="2" applyBorder="1" fontId="2" applyFont="1" fillId="7" applyFill="1" applyAlignment="1">
      <alignment horizontal="left"/>
    </xf>
    <xf xfId="0" numFmtId="0" borderId="2" applyBorder="1" fontId="3" applyFont="1" fillId="7" applyFill="1" applyAlignment="1">
      <alignment horizontal="left"/>
    </xf>
    <xf xfId="0" numFmtId="4" applyNumberFormat="1" borderId="2" applyBorder="1" fontId="3" applyFont="1" fillId="7" applyFill="1" applyAlignment="1">
      <alignment horizontal="left"/>
    </xf>
    <xf xfId="0" numFmtId="164" applyNumberFormat="1" borderId="2" applyBorder="1" fontId="3" applyFont="1" fillId="7" applyFill="1" applyAlignment="1">
      <alignment horizontal="left"/>
    </xf>
    <xf xfId="0" numFmtId="0" borderId="2" applyBorder="1" fontId="2" applyFont="1" fillId="16" applyFill="1" applyAlignment="1">
      <alignment horizontal="left"/>
    </xf>
    <xf xfId="0" numFmtId="0" borderId="2" applyBorder="1" fontId="3" applyFont="1" fillId="16" applyFill="1" applyAlignment="1">
      <alignment horizontal="left"/>
    </xf>
    <xf xfId="0" numFmtId="4" applyNumberFormat="1" borderId="2" applyBorder="1" fontId="3" applyFont="1" fillId="16" applyFill="1" applyAlignment="1">
      <alignment horizontal="left"/>
    </xf>
    <xf xfId="0" numFmtId="166" applyNumberFormat="1" borderId="2" applyBorder="1" fontId="3" applyFont="1" fillId="17" applyFill="1" applyAlignment="1">
      <alignment horizontal="left"/>
    </xf>
    <xf xfId="0" numFmtId="166" applyNumberFormat="1" borderId="2" applyBorder="1" fontId="3" applyFont="1" fillId="16" applyFill="1" applyAlignment="1">
      <alignment horizontal="left"/>
    </xf>
    <xf xfId="0" numFmtId="166" applyNumberFormat="1" borderId="2" applyBorder="1" fontId="3" applyFont="1" fillId="18" applyFill="1" applyAlignment="1">
      <alignment horizontal="left"/>
    </xf>
    <xf xfId="0" numFmtId="3" applyNumberFormat="1" borderId="2" applyBorder="1" fontId="3" applyFont="1" fillId="16" applyFill="1" applyAlignment="1">
      <alignment horizontal="left"/>
    </xf>
    <xf xfId="0" numFmtId="164" applyNumberFormat="1" borderId="2" applyBorder="1" fontId="3" applyFont="1" fillId="16" applyFill="1" applyAlignment="1">
      <alignment horizontal="left"/>
    </xf>
    <xf xfId="0" numFmtId="164" applyNumberFormat="1" borderId="2" applyBorder="1" fontId="3" applyFont="1" fillId="15" applyFill="1" applyAlignment="1">
      <alignment horizontal="left"/>
    </xf>
    <xf xfId="0" numFmtId="0" borderId="2" applyBorder="1" fontId="2" applyFont="1" fillId="19" applyFill="1" applyAlignment="1">
      <alignment horizontal="left"/>
    </xf>
    <xf xfId="0" numFmtId="0" borderId="2" applyBorder="1" fontId="3" applyFont="1" fillId="19" applyFill="1" applyAlignment="1">
      <alignment horizontal="left"/>
    </xf>
    <xf xfId="0" numFmtId="4" applyNumberFormat="1" borderId="2" applyBorder="1" fontId="3" applyFont="1" fillId="19" applyFill="1" applyAlignment="1">
      <alignment horizontal="left"/>
    </xf>
    <xf xfId="0" numFmtId="166" applyNumberFormat="1" borderId="2" applyBorder="1" fontId="3" applyFont="1" fillId="20" applyFill="1" applyAlignment="1">
      <alignment horizontal="left"/>
    </xf>
    <xf xfId="0" numFmtId="166" applyNumberFormat="1" borderId="2" applyBorder="1" fontId="3" applyFont="1" fillId="19" applyFill="1" applyAlignment="1">
      <alignment horizontal="left"/>
    </xf>
    <xf xfId="0" numFmtId="3" applyNumberFormat="1" borderId="2" applyBorder="1" fontId="3" applyFont="1" fillId="19" applyFill="1" applyAlignment="1">
      <alignment horizontal="left"/>
    </xf>
    <xf xfId="0" numFmtId="0" borderId="2" applyBorder="1" fontId="2" applyFont="1" fillId="21" applyFill="1" applyAlignment="1">
      <alignment horizontal="left"/>
    </xf>
    <xf xfId="0" numFmtId="0" borderId="2" applyBorder="1" fontId="3" applyFont="1" fillId="21" applyFill="1" applyAlignment="1">
      <alignment horizontal="left"/>
    </xf>
    <xf xfId="0" numFmtId="164" applyNumberFormat="1" borderId="2" applyBorder="1" fontId="3" applyFont="1" fillId="21" applyFill="1" applyAlignment="1">
      <alignment horizontal="left"/>
    </xf>
    <xf xfId="0" numFmtId="3" applyNumberFormat="1" borderId="2" applyBorder="1" fontId="3" applyFont="1" fillId="21" applyFill="1" applyAlignment="1">
      <alignment horizontal="left"/>
    </xf>
    <xf xfId="0" numFmtId="4" applyNumberFormat="1" borderId="2" applyBorder="1" fontId="3" applyFont="1" fillId="21" applyFill="1" applyAlignment="1">
      <alignment horizontal="left"/>
    </xf>
    <xf xfId="0" numFmtId="0" borderId="2" applyBorder="1" fontId="2" applyFont="1" fillId="22" applyFill="1" applyAlignment="1">
      <alignment horizontal="left"/>
    </xf>
    <xf xfId="0" numFmtId="0" borderId="2" applyBorder="1" fontId="3" applyFont="1" fillId="22" applyFill="1" applyAlignment="1">
      <alignment horizontal="left"/>
    </xf>
    <xf xfId="0" numFmtId="164" applyNumberFormat="1" borderId="2" applyBorder="1" fontId="3" applyFont="1" fillId="22" applyFill="1" applyAlignment="1">
      <alignment horizontal="left"/>
    </xf>
    <xf xfId="0" numFmtId="3" applyNumberFormat="1" borderId="2" applyBorder="1" fontId="3" applyFont="1" fillId="22" applyFill="1" applyAlignment="1">
      <alignment horizontal="left"/>
    </xf>
    <xf xfId="0" numFmtId="4" applyNumberFormat="1" borderId="2" applyBorder="1" fontId="3" applyFont="1" fillId="22" applyFill="1" applyAlignment="1">
      <alignment horizontal="left"/>
    </xf>
    <xf xfId="0" numFmtId="4" applyNumberFormat="1" borderId="2" applyBorder="1" fontId="3" applyFont="1" fillId="6" applyFill="1" applyAlignment="1">
      <alignment horizontal="left"/>
    </xf>
    <xf xfId="0" numFmtId="0" borderId="2" applyBorder="1" fontId="2" applyFont="1" fillId="20" applyFill="1" applyAlignment="1">
      <alignment horizontal="left"/>
    </xf>
    <xf xfId="0" numFmtId="0" borderId="2" applyBorder="1" fontId="3" applyFont="1" fillId="20" applyFill="1" applyAlignment="1">
      <alignment horizontal="left"/>
    </xf>
    <xf xfId="0" numFmtId="164" applyNumberFormat="1" borderId="2" applyBorder="1" fontId="3" applyFont="1" fillId="20" applyFill="1" applyAlignment="1">
      <alignment horizontal="left"/>
    </xf>
    <xf xfId="0" numFmtId="3" applyNumberFormat="1" borderId="2" applyBorder="1" fontId="3" applyFont="1" fillId="20" applyFill="1" applyAlignment="1">
      <alignment horizontal="left"/>
    </xf>
    <xf xfId="0" numFmtId="4" applyNumberFormat="1" borderId="2" applyBorder="1" fontId="3" applyFont="1" fillId="20" applyFill="1" applyAlignment="1">
      <alignment horizontal="left"/>
    </xf>
    <xf xfId="0" numFmtId="0" borderId="2" applyBorder="1" fontId="2" applyFont="1" fillId="23" applyFill="1" applyAlignment="1">
      <alignment horizontal="left"/>
    </xf>
    <xf xfId="0" numFmtId="0" borderId="2" applyBorder="1" fontId="3" applyFont="1" fillId="23" applyFill="1" applyAlignment="1">
      <alignment horizontal="left"/>
    </xf>
    <xf xfId="0" numFmtId="164" applyNumberFormat="1" borderId="2" applyBorder="1" fontId="3" applyFont="1" fillId="23" applyFill="1" applyAlignment="1">
      <alignment horizontal="left"/>
    </xf>
    <xf xfId="0" numFmtId="164" applyNumberFormat="1" borderId="0" fontId="0" fillId="0" applyAlignment="1">
      <alignment horizontal="lef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2"/>
  <sheetViews>
    <sheetView workbookViewId="0" tabSelected="1">
      <pane state="frozen" activePane="bottomLeft" topLeftCell="A3" ySplit="2" xSplit="0"/>
    </sheetView>
  </sheetViews>
  <sheetFormatPr defaultRowHeight="15" x14ac:dyDescent="0.25"/>
  <cols>
    <col min="1" max="1" style="4" width="32.71928571428572" customWidth="1" bestFit="1"/>
    <col min="2" max="2" style="4" width="64.7192857142857" customWidth="1" bestFit="1"/>
    <col min="3" max="3" style="4" width="19.862142857142857" customWidth="1" bestFit="1"/>
    <col min="4" max="4" style="112" width="17.005" customWidth="1" bestFit="1"/>
    <col min="5" max="5" style="113" width="13.576428571428572" customWidth="1" bestFit="1"/>
    <col min="6" max="6" style="112" width="13.576428571428572" customWidth="1" bestFit="1"/>
  </cols>
  <sheetData>
    <row x14ac:dyDescent="0.25" r="1" customHeight="1" ht="18.75">
      <c r="A1" s="5" t="s">
        <v>171</v>
      </c>
      <c r="B1" s="5" t="s">
        <v>172</v>
      </c>
      <c r="C1" s="5" t="s">
        <v>173</v>
      </c>
      <c r="D1" s="6" t="s">
        <v>174</v>
      </c>
      <c r="E1" s="7">
        <v>102</v>
      </c>
      <c r="F1" s="8" t="s">
        <v>175</v>
      </c>
    </row>
    <row x14ac:dyDescent="0.25" r="2" customHeight="1" ht="18.75">
      <c r="A2" s="9" t="s">
        <v>4</v>
      </c>
      <c r="B2" s="10" t="s">
        <v>176</v>
      </c>
      <c r="C2" s="10" t="s">
        <v>177</v>
      </c>
      <c r="D2" s="11" t="s">
        <v>178</v>
      </c>
      <c r="E2" s="12" t="s">
        <v>178</v>
      </c>
      <c r="F2" s="11" t="s">
        <v>178</v>
      </c>
    </row>
    <row x14ac:dyDescent="0.25" r="3" customHeight="1" ht="19.5">
      <c r="A3" s="9" t="s">
        <v>5</v>
      </c>
      <c r="B3" s="10" t="s">
        <v>179</v>
      </c>
      <c r="C3" s="10" t="s">
        <v>180</v>
      </c>
      <c r="D3" s="13">
        <v>1</v>
      </c>
      <c r="E3" s="14">
        <v>1</v>
      </c>
      <c r="F3" s="13">
        <v>1</v>
      </c>
    </row>
    <row x14ac:dyDescent="0.25" r="4" customHeight="1" ht="19.5">
      <c r="A4" s="15" t="s">
        <v>181</v>
      </c>
      <c r="B4" s="16" t="s">
        <v>182</v>
      </c>
      <c r="C4" s="16" t="s">
        <v>177</v>
      </c>
      <c r="D4" s="17" t="s">
        <v>183</v>
      </c>
      <c r="E4" s="12" t="s">
        <v>178</v>
      </c>
      <c r="F4" s="17" t="s">
        <v>183</v>
      </c>
    </row>
    <row x14ac:dyDescent="0.25" r="5" customHeight="1" ht="19.5">
      <c r="A5" s="15" t="s">
        <v>184</v>
      </c>
      <c r="B5" s="16" t="s">
        <v>185</v>
      </c>
      <c r="C5" s="16" t="s">
        <v>186</v>
      </c>
      <c r="D5" s="17" t="s">
        <v>187</v>
      </c>
      <c r="E5" s="12" t="s">
        <v>187</v>
      </c>
      <c r="F5" s="17" t="s">
        <v>187</v>
      </c>
    </row>
    <row x14ac:dyDescent="0.25" r="6" customHeight="1" ht="19.5">
      <c r="A6" s="18" t="s">
        <v>7</v>
      </c>
      <c r="B6" s="19" t="s">
        <v>188</v>
      </c>
      <c r="C6" s="19" t="s">
        <v>189</v>
      </c>
      <c r="D6" s="20">
        <v>60</v>
      </c>
      <c r="E6" s="21">
        <v>5</v>
      </c>
      <c r="F6" s="20">
        <v>60</v>
      </c>
    </row>
    <row x14ac:dyDescent="0.25" r="7" customHeight="1" ht="19.5">
      <c r="A7" s="18" t="s">
        <v>9</v>
      </c>
      <c r="B7" s="19" t="s">
        <v>190</v>
      </c>
      <c r="C7" s="19" t="s">
        <v>189</v>
      </c>
      <c r="D7" s="22">
        <v>0.041666667</v>
      </c>
      <c r="E7" s="12">
        <v>0.041666667</v>
      </c>
      <c r="F7" s="22">
        <v>0.041666667</v>
      </c>
    </row>
    <row x14ac:dyDescent="0.25" r="8" customHeight="1" ht="19.5">
      <c r="A8" s="18" t="s">
        <v>11</v>
      </c>
      <c r="B8" s="19" t="s">
        <v>191</v>
      </c>
      <c r="C8" s="19" t="s">
        <v>189</v>
      </c>
      <c r="D8" s="20">
        <v>5</v>
      </c>
      <c r="E8" s="14">
        <v>1</v>
      </c>
      <c r="F8" s="20">
        <v>5</v>
      </c>
    </row>
    <row x14ac:dyDescent="0.25" r="9" customHeight="1" ht="19.5">
      <c r="A9" s="23" t="s">
        <v>13</v>
      </c>
      <c r="B9" s="24" t="s">
        <v>192</v>
      </c>
      <c r="C9" s="24" t="s">
        <v>186</v>
      </c>
      <c r="D9" s="25" t="s">
        <v>193</v>
      </c>
      <c r="E9" s="12" t="s">
        <v>194</v>
      </c>
      <c r="F9" s="25" t="s">
        <v>193</v>
      </c>
    </row>
    <row x14ac:dyDescent="0.25" r="10" customHeight="1" ht="19.5">
      <c r="A10" s="23" t="s">
        <v>15</v>
      </c>
      <c r="B10" s="24" t="s">
        <v>195</v>
      </c>
      <c r="C10" s="24" t="s">
        <v>189</v>
      </c>
      <c r="D10" s="26">
        <v>1</v>
      </c>
      <c r="E10" s="27">
        <f>1/24</f>
      </c>
      <c r="F10" s="26">
        <v>1</v>
      </c>
    </row>
    <row x14ac:dyDescent="0.25" r="11" customHeight="1" ht="19.5">
      <c r="A11" s="23" t="s">
        <v>196</v>
      </c>
      <c r="B11" s="24" t="s">
        <v>197</v>
      </c>
      <c r="C11" s="24" t="s">
        <v>189</v>
      </c>
      <c r="D11" s="26">
        <v>0</v>
      </c>
      <c r="E11" s="28">
        <v>0</v>
      </c>
      <c r="F11" s="26">
        <v>0</v>
      </c>
    </row>
    <row x14ac:dyDescent="0.25" r="12" customHeight="1" ht="19.5">
      <c r="A12" s="23" t="s">
        <v>17</v>
      </c>
      <c r="B12" s="24" t="s">
        <v>198</v>
      </c>
      <c r="C12" s="24" t="s">
        <v>177</v>
      </c>
      <c r="D12" s="25" t="s">
        <v>183</v>
      </c>
      <c r="E12" s="29" t="s">
        <v>178</v>
      </c>
      <c r="F12" s="25" t="s">
        <v>183</v>
      </c>
    </row>
    <row x14ac:dyDescent="0.25" r="13" customHeight="1" ht="19.5">
      <c r="A13" s="23" t="s">
        <v>19</v>
      </c>
      <c r="B13" s="24" t="s">
        <v>199</v>
      </c>
      <c r="C13" s="24" t="s">
        <v>200</v>
      </c>
      <c r="D13" s="25">
        <v>5e-9</v>
      </c>
      <c r="E13" s="30">
        <v>5e-9</v>
      </c>
      <c r="F13" s="25">
        <v>5e-9</v>
      </c>
    </row>
    <row x14ac:dyDescent="0.25" r="14" customHeight="1" ht="19.5">
      <c r="A14" s="23" t="s">
        <v>21</v>
      </c>
      <c r="B14" s="24" t="s">
        <v>201</v>
      </c>
      <c r="C14" s="24" t="s">
        <v>202</v>
      </c>
      <c r="D14" s="26">
        <v>10</v>
      </c>
      <c r="E14" s="31">
        <v>10</v>
      </c>
      <c r="F14" s="26">
        <v>10</v>
      </c>
    </row>
    <row x14ac:dyDescent="0.25" r="15" customHeight="1" ht="19.5">
      <c r="A15" s="32" t="s">
        <v>25</v>
      </c>
      <c r="B15" s="33" t="s">
        <v>203</v>
      </c>
      <c r="C15" s="33" t="s">
        <v>177</v>
      </c>
      <c r="D15" s="34" t="s">
        <v>178</v>
      </c>
      <c r="E15" s="12" t="s">
        <v>183</v>
      </c>
      <c r="F15" s="34" t="s">
        <v>178</v>
      </c>
    </row>
    <row x14ac:dyDescent="0.25" r="16" customHeight="1" ht="19.5">
      <c r="A16" s="32" t="s">
        <v>27</v>
      </c>
      <c r="B16" s="33" t="s">
        <v>204</v>
      </c>
      <c r="C16" s="33" t="s">
        <v>180</v>
      </c>
      <c r="D16" s="35">
        <v>3</v>
      </c>
      <c r="E16" s="14">
        <v>3</v>
      </c>
      <c r="F16" s="35">
        <v>3</v>
      </c>
    </row>
    <row x14ac:dyDescent="0.25" r="17" customHeight="1" ht="19.5">
      <c r="A17" s="32" t="s">
        <v>205</v>
      </c>
      <c r="B17" s="33" t="s">
        <v>206</v>
      </c>
      <c r="C17" s="33" t="s">
        <v>177</v>
      </c>
      <c r="D17" s="34" t="s">
        <v>183</v>
      </c>
      <c r="E17" s="36" t="s">
        <v>183</v>
      </c>
      <c r="F17" s="34" t="s">
        <v>183</v>
      </c>
    </row>
    <row x14ac:dyDescent="0.25" r="18" customHeight="1" ht="19.5">
      <c r="A18" s="32" t="s">
        <v>207</v>
      </c>
      <c r="B18" s="33" t="s">
        <v>208</v>
      </c>
      <c r="C18" s="33" t="s">
        <v>177</v>
      </c>
      <c r="D18" s="34" t="s">
        <v>183</v>
      </c>
      <c r="E18" s="37" t="s">
        <v>183</v>
      </c>
      <c r="F18" s="34" t="s">
        <v>183</v>
      </c>
    </row>
    <row x14ac:dyDescent="0.25" r="19" customHeight="1" ht="19.5">
      <c r="A19" s="32" t="s">
        <v>209</v>
      </c>
      <c r="B19" s="33" t="s">
        <v>210</v>
      </c>
      <c r="C19" s="33" t="s">
        <v>177</v>
      </c>
      <c r="D19" s="34" t="s">
        <v>183</v>
      </c>
      <c r="E19" s="12" t="s">
        <v>183</v>
      </c>
      <c r="F19" s="34" t="s">
        <v>183</v>
      </c>
    </row>
    <row x14ac:dyDescent="0.25" r="20" customHeight="1" ht="19.5">
      <c r="A20" s="32" t="s">
        <v>211</v>
      </c>
      <c r="B20" s="33" t="s">
        <v>212</v>
      </c>
      <c r="C20" s="33" t="s">
        <v>177</v>
      </c>
      <c r="D20" s="34" t="s">
        <v>183</v>
      </c>
      <c r="E20" s="37" t="s">
        <v>183</v>
      </c>
      <c r="F20" s="34" t="s">
        <v>183</v>
      </c>
    </row>
    <row x14ac:dyDescent="0.25" r="21" customHeight="1" ht="19.5">
      <c r="A21" s="32" t="s">
        <v>213</v>
      </c>
      <c r="B21" s="33" t="s">
        <v>214</v>
      </c>
      <c r="C21" s="33" t="s">
        <v>177</v>
      </c>
      <c r="D21" s="34" t="s">
        <v>183</v>
      </c>
      <c r="E21" s="37" t="s">
        <v>183</v>
      </c>
      <c r="F21" s="34" t="s">
        <v>183</v>
      </c>
    </row>
    <row x14ac:dyDescent="0.25" r="22" customHeight="1" ht="19.5">
      <c r="A22" s="32" t="s">
        <v>29</v>
      </c>
      <c r="B22" s="33" t="s">
        <v>215</v>
      </c>
      <c r="C22" s="33" t="s">
        <v>177</v>
      </c>
      <c r="D22" s="34" t="s">
        <v>183</v>
      </c>
      <c r="E22" s="12" t="s">
        <v>183</v>
      </c>
      <c r="F22" s="34" t="s">
        <v>183</v>
      </c>
    </row>
    <row x14ac:dyDescent="0.25" r="23" customHeight="1" ht="18.75">
      <c r="A23" s="32" t="s">
        <v>31</v>
      </c>
      <c r="B23" s="33" t="s">
        <v>216</v>
      </c>
      <c r="C23" s="33" t="s">
        <v>217</v>
      </c>
      <c r="D23" s="38">
        <v>0.33</v>
      </c>
      <c r="E23" s="27">
        <v>0.33</v>
      </c>
      <c r="F23" s="38">
        <v>0.33</v>
      </c>
    </row>
    <row x14ac:dyDescent="0.25" r="24" customHeight="1" ht="18.75">
      <c r="A24" s="32" t="s">
        <v>33</v>
      </c>
      <c r="B24" s="33" t="s">
        <v>218</v>
      </c>
      <c r="C24" s="33" t="s">
        <v>177</v>
      </c>
      <c r="D24" s="34" t="s">
        <v>183</v>
      </c>
      <c r="E24" s="12" t="s">
        <v>183</v>
      </c>
      <c r="F24" s="34" t="s">
        <v>183</v>
      </c>
    </row>
    <row x14ac:dyDescent="0.25" r="25" customHeight="1" ht="18.75">
      <c r="A25" s="32" t="s">
        <v>23</v>
      </c>
      <c r="B25" s="33" t="s">
        <v>219</v>
      </c>
      <c r="C25" s="33" t="s">
        <v>177</v>
      </c>
      <c r="D25" s="34" t="s">
        <v>183</v>
      </c>
      <c r="E25" s="12" t="s">
        <v>183</v>
      </c>
      <c r="F25" s="34" t="s">
        <v>183</v>
      </c>
    </row>
    <row x14ac:dyDescent="0.25" r="26" customHeight="1" ht="18.75">
      <c r="A26" s="39" t="s">
        <v>45</v>
      </c>
      <c r="B26" s="40" t="s">
        <v>220</v>
      </c>
      <c r="C26" s="40" t="s">
        <v>177</v>
      </c>
      <c r="D26" s="41" t="s">
        <v>178</v>
      </c>
      <c r="E26" s="12" t="s">
        <v>178</v>
      </c>
      <c r="F26" s="41" t="s">
        <v>178</v>
      </c>
    </row>
    <row x14ac:dyDescent="0.25" r="27" customHeight="1" ht="18.75">
      <c r="A27" s="39" t="s">
        <v>47</v>
      </c>
      <c r="B27" s="40" t="s">
        <v>221</v>
      </c>
      <c r="C27" s="40" t="s">
        <v>186</v>
      </c>
      <c r="D27" s="41" t="s">
        <v>222</v>
      </c>
      <c r="E27" s="12" t="s">
        <v>223</v>
      </c>
      <c r="F27" s="41" t="s">
        <v>222</v>
      </c>
    </row>
    <row x14ac:dyDescent="0.25" r="28" customHeight="1" ht="18.75">
      <c r="A28" s="39" t="s">
        <v>49</v>
      </c>
      <c r="B28" s="40" t="s">
        <v>224</v>
      </c>
      <c r="C28" s="40" t="s">
        <v>225</v>
      </c>
      <c r="D28" s="41">
        <v>0.000001</v>
      </c>
      <c r="E28" s="42">
        <v>0.000001</v>
      </c>
      <c r="F28" s="41">
        <v>0.000001</v>
      </c>
    </row>
    <row x14ac:dyDescent="0.25" r="29" customHeight="1" ht="18.75">
      <c r="A29" s="39" t="s">
        <v>51</v>
      </c>
      <c r="B29" s="40" t="s">
        <v>226</v>
      </c>
      <c r="C29" s="40" t="s">
        <v>225</v>
      </c>
      <c r="D29" s="41">
        <v>0.0002</v>
      </c>
      <c r="E29" s="42">
        <v>0.001</v>
      </c>
      <c r="F29" s="41">
        <v>0.0002</v>
      </c>
    </row>
    <row x14ac:dyDescent="0.25" r="30" customHeight="1" ht="18.75">
      <c r="A30" s="39" t="s">
        <v>53</v>
      </c>
      <c r="B30" s="40" t="s">
        <v>227</v>
      </c>
      <c r="C30" s="40" t="s">
        <v>177</v>
      </c>
      <c r="D30" s="41" t="s">
        <v>178</v>
      </c>
      <c r="E30" s="12" t="s">
        <v>178</v>
      </c>
      <c r="F30" s="41" t="s">
        <v>178</v>
      </c>
    </row>
    <row x14ac:dyDescent="0.25" r="31" customHeight="1" ht="18.75">
      <c r="A31" s="39" t="s">
        <v>55</v>
      </c>
      <c r="B31" s="40" t="s">
        <v>228</v>
      </c>
      <c r="C31" s="40" t="s">
        <v>186</v>
      </c>
      <c r="D31" s="41" t="s">
        <v>229</v>
      </c>
      <c r="E31" s="12" t="s">
        <v>229</v>
      </c>
      <c r="F31" s="41" t="s">
        <v>229</v>
      </c>
    </row>
    <row x14ac:dyDescent="0.25" r="32" customHeight="1" ht="18.75">
      <c r="A32" s="39" t="s">
        <v>57</v>
      </c>
      <c r="B32" s="40" t="s">
        <v>230</v>
      </c>
      <c r="C32" s="40" t="s">
        <v>177</v>
      </c>
      <c r="D32" s="41" t="s">
        <v>178</v>
      </c>
      <c r="E32" s="12" t="s">
        <v>178</v>
      </c>
      <c r="F32" s="41" t="s">
        <v>178</v>
      </c>
    </row>
    <row x14ac:dyDescent="0.25" r="33" customHeight="1" ht="18.75">
      <c r="A33" s="39" t="s">
        <v>59</v>
      </c>
      <c r="B33" s="40" t="s">
        <v>231</v>
      </c>
      <c r="C33" s="40" t="s">
        <v>177</v>
      </c>
      <c r="D33" s="41" t="s">
        <v>183</v>
      </c>
      <c r="E33" s="12" t="s">
        <v>183</v>
      </c>
      <c r="F33" s="41" t="s">
        <v>183</v>
      </c>
    </row>
    <row x14ac:dyDescent="0.25" r="34" customHeight="1" ht="18.75">
      <c r="A34" s="39" t="s">
        <v>61</v>
      </c>
      <c r="B34" s="40" t="s">
        <v>232</v>
      </c>
      <c r="C34" s="40" t="s">
        <v>180</v>
      </c>
      <c r="D34" s="43">
        <v>120</v>
      </c>
      <c r="E34" s="14">
        <v>120</v>
      </c>
      <c r="F34" s="43">
        <v>120</v>
      </c>
    </row>
    <row x14ac:dyDescent="0.25" r="35" customHeight="1" ht="18.75">
      <c r="A35" s="39" t="s">
        <v>63</v>
      </c>
      <c r="B35" s="40" t="s">
        <v>233</v>
      </c>
      <c r="C35" s="40" t="s">
        <v>234</v>
      </c>
      <c r="D35" s="43">
        <v>0</v>
      </c>
      <c r="E35" s="14">
        <v>0</v>
      </c>
      <c r="F35" s="43">
        <v>0</v>
      </c>
    </row>
    <row x14ac:dyDescent="0.25" r="36" customHeight="1" ht="18.75">
      <c r="A36" s="39" t="s">
        <v>65</v>
      </c>
      <c r="B36" s="40" t="s">
        <v>235</v>
      </c>
      <c r="C36" s="40" t="s">
        <v>234</v>
      </c>
      <c r="D36" s="43">
        <v>0</v>
      </c>
      <c r="E36" s="14">
        <v>0</v>
      </c>
      <c r="F36" s="43">
        <v>0</v>
      </c>
    </row>
    <row x14ac:dyDescent="0.25" r="37" customHeight="1" ht="18.75">
      <c r="A37" s="39" t="s">
        <v>67</v>
      </c>
      <c r="B37" s="40" t="s">
        <v>236</v>
      </c>
      <c r="C37" s="40" t="s">
        <v>234</v>
      </c>
      <c r="D37" s="44">
        <v>-0.1</v>
      </c>
      <c r="E37" s="27">
        <v>-0.1</v>
      </c>
      <c r="F37" s="44">
        <v>-0.1</v>
      </c>
    </row>
    <row x14ac:dyDescent="0.25" r="38" customHeight="1" ht="18.75">
      <c r="A38" s="39" t="s">
        <v>69</v>
      </c>
      <c r="B38" s="40" t="s">
        <v>237</v>
      </c>
      <c r="C38" s="40" t="s">
        <v>234</v>
      </c>
      <c r="D38" s="44">
        <v>-0.2</v>
      </c>
      <c r="E38" s="27">
        <v>-0.2</v>
      </c>
      <c r="F38" s="44">
        <v>-0.2</v>
      </c>
    </row>
    <row x14ac:dyDescent="0.25" r="39" customHeight="1" ht="18.75">
      <c r="A39" s="39" t="s">
        <v>71</v>
      </c>
      <c r="B39" s="40" t="s">
        <v>238</v>
      </c>
      <c r="C39" s="40" t="s">
        <v>234</v>
      </c>
      <c r="D39" s="44">
        <v>0.4</v>
      </c>
      <c r="E39" s="27">
        <v>0.4</v>
      </c>
      <c r="F39" s="44">
        <v>0.4</v>
      </c>
    </row>
    <row x14ac:dyDescent="0.25" r="40" customHeight="1" ht="18.75">
      <c r="A40" s="39" t="s">
        <v>73</v>
      </c>
      <c r="B40" s="40" t="s">
        <v>239</v>
      </c>
      <c r="C40" s="40" t="s">
        <v>240</v>
      </c>
      <c r="D40" s="43">
        <v>0</v>
      </c>
      <c r="E40" s="14">
        <v>0</v>
      </c>
      <c r="F40" s="43">
        <v>0</v>
      </c>
    </row>
    <row x14ac:dyDescent="0.25" r="41" customHeight="1" ht="18.75">
      <c r="A41" s="39" t="s">
        <v>241</v>
      </c>
      <c r="B41" s="40" t="s">
        <v>242</v>
      </c>
      <c r="C41" s="40" t="s">
        <v>180</v>
      </c>
      <c r="D41" s="43">
        <v>1200</v>
      </c>
      <c r="E41" s="14">
        <v>1200</v>
      </c>
      <c r="F41" s="43">
        <v>1200</v>
      </c>
    </row>
    <row x14ac:dyDescent="0.25" r="42" customHeight="1" ht="18.75">
      <c r="A42" s="39" t="s">
        <v>243</v>
      </c>
      <c r="B42" s="40" t="s">
        <v>244</v>
      </c>
      <c r="C42" s="40" t="s">
        <v>180</v>
      </c>
      <c r="D42" s="43">
        <v>1200</v>
      </c>
      <c r="E42" s="14">
        <v>1200</v>
      </c>
      <c r="F42" s="43">
        <v>1200</v>
      </c>
    </row>
    <row x14ac:dyDescent="0.25" r="43" customHeight="1" ht="18.75">
      <c r="A43" s="39" t="s">
        <v>35</v>
      </c>
      <c r="B43" s="40" t="s">
        <v>245</v>
      </c>
      <c r="C43" s="40" t="s">
        <v>177</v>
      </c>
      <c r="D43" s="41" t="s">
        <v>178</v>
      </c>
      <c r="E43" s="12" t="s">
        <v>178</v>
      </c>
      <c r="F43" s="41" t="s">
        <v>178</v>
      </c>
    </row>
    <row x14ac:dyDescent="0.25" r="44" customHeight="1" ht="18.75">
      <c r="A44" s="45" t="s">
        <v>37</v>
      </c>
      <c r="B44" s="46" t="s">
        <v>246</v>
      </c>
      <c r="C44" s="46" t="s">
        <v>177</v>
      </c>
      <c r="D44" s="47" t="s">
        <v>178</v>
      </c>
      <c r="E44" s="12" t="s">
        <v>178</v>
      </c>
      <c r="F44" s="47" t="s">
        <v>178</v>
      </c>
    </row>
    <row x14ac:dyDescent="0.25" r="45" customHeight="1" ht="18.75">
      <c r="A45" s="45" t="s">
        <v>39</v>
      </c>
      <c r="B45" s="46" t="s">
        <v>247</v>
      </c>
      <c r="C45" s="46" t="s">
        <v>234</v>
      </c>
      <c r="D45" s="48">
        <v>0</v>
      </c>
      <c r="E45" s="14">
        <v>0</v>
      </c>
      <c r="F45" s="48">
        <v>0</v>
      </c>
    </row>
    <row x14ac:dyDescent="0.25" r="46" customHeight="1" ht="18.75">
      <c r="A46" s="45" t="s">
        <v>41</v>
      </c>
      <c r="B46" s="46" t="s">
        <v>248</v>
      </c>
      <c r="C46" s="46" t="s">
        <v>234</v>
      </c>
      <c r="D46" s="49">
        <v>0.5</v>
      </c>
      <c r="E46" s="27">
        <v>0.5</v>
      </c>
      <c r="F46" s="49">
        <v>0.5</v>
      </c>
    </row>
    <row x14ac:dyDescent="0.25" r="47" customHeight="1" ht="18.75">
      <c r="A47" s="45" t="s">
        <v>43</v>
      </c>
      <c r="B47" s="46" t="s">
        <v>249</v>
      </c>
      <c r="C47" s="46" t="s">
        <v>234</v>
      </c>
      <c r="D47" s="49">
        <v>0.05</v>
      </c>
      <c r="E47" s="27">
        <v>0.05</v>
      </c>
      <c r="F47" s="49">
        <v>0.05</v>
      </c>
    </row>
    <row x14ac:dyDescent="0.25" r="48" customHeight="1" ht="18.75">
      <c r="A48" s="50" t="s">
        <v>75</v>
      </c>
      <c r="B48" s="51" t="s">
        <v>250</v>
      </c>
      <c r="C48" s="51" t="s">
        <v>234</v>
      </c>
      <c r="D48" s="52">
        <v>0.001</v>
      </c>
      <c r="E48" s="42">
        <v>0.001</v>
      </c>
      <c r="F48" s="52">
        <v>0.001</v>
      </c>
    </row>
    <row x14ac:dyDescent="0.25" r="49" customHeight="1" ht="18.75">
      <c r="A49" s="50" t="s">
        <v>251</v>
      </c>
      <c r="B49" s="51" t="s">
        <v>252</v>
      </c>
      <c r="C49" s="51" t="s">
        <v>234</v>
      </c>
      <c r="D49" s="53">
        <v>0</v>
      </c>
      <c r="E49" s="14">
        <v>0</v>
      </c>
      <c r="F49" s="53">
        <v>0</v>
      </c>
    </row>
    <row x14ac:dyDescent="0.25" r="50" customHeight="1" ht="18.75">
      <c r="A50" s="50" t="s">
        <v>77</v>
      </c>
      <c r="B50" s="51" t="s">
        <v>253</v>
      </c>
      <c r="C50" s="51" t="s">
        <v>254</v>
      </c>
      <c r="D50" s="54">
        <v>0.0001</v>
      </c>
      <c r="E50" s="27">
        <v>0.0001</v>
      </c>
      <c r="F50" s="54">
        <v>0.0001</v>
      </c>
    </row>
    <row x14ac:dyDescent="0.25" r="51" customHeight="1" ht="18.75">
      <c r="A51" s="50" t="s">
        <v>79</v>
      </c>
      <c r="B51" s="51" t="s">
        <v>255</v>
      </c>
      <c r="C51" s="51" t="s">
        <v>254</v>
      </c>
      <c r="D51" s="54">
        <v>0.0001</v>
      </c>
      <c r="E51" s="27">
        <v>0.0001</v>
      </c>
      <c r="F51" s="54">
        <v>0.0001</v>
      </c>
    </row>
    <row x14ac:dyDescent="0.25" r="52" customHeight="1" ht="18.75">
      <c r="A52" s="55" t="s">
        <v>6</v>
      </c>
      <c r="B52" s="56" t="s">
        <v>256</v>
      </c>
      <c r="C52" s="56" t="s">
        <v>234</v>
      </c>
      <c r="D52" s="57">
        <v>0.0007</v>
      </c>
      <c r="E52" s="27">
        <v>0.0007</v>
      </c>
      <c r="F52" s="57">
        <v>0.0007</v>
      </c>
    </row>
    <row x14ac:dyDescent="0.25" r="53" customHeight="1" ht="18.75">
      <c r="A53" s="55" t="s">
        <v>12</v>
      </c>
      <c r="B53" s="56" t="s">
        <v>257</v>
      </c>
      <c r="C53" s="56" t="s">
        <v>234</v>
      </c>
      <c r="D53" s="57">
        <v>0.000122</v>
      </c>
      <c r="E53" s="27">
        <v>0.000122</v>
      </c>
      <c r="F53" s="57">
        <v>0.000122</v>
      </c>
    </row>
    <row x14ac:dyDescent="0.25" r="54" customHeight="1" ht="18.75">
      <c r="A54" s="55" t="s">
        <v>8</v>
      </c>
      <c r="B54" s="56" t="s">
        <v>258</v>
      </c>
      <c r="C54" s="56" t="s">
        <v>234</v>
      </c>
      <c r="D54" s="58">
        <v>1</v>
      </c>
      <c r="E54" s="14">
        <v>1</v>
      </c>
      <c r="F54" s="58">
        <v>1</v>
      </c>
    </row>
    <row x14ac:dyDescent="0.25" r="55" customHeight="1" ht="18.75">
      <c r="A55" s="55" t="s">
        <v>10</v>
      </c>
      <c r="B55" s="56" t="s">
        <v>259</v>
      </c>
      <c r="C55" s="56" t="s">
        <v>260</v>
      </c>
      <c r="D55" s="57">
        <v>0.95</v>
      </c>
      <c r="E55" s="27">
        <v>0.95</v>
      </c>
      <c r="F55" s="57">
        <v>0.95</v>
      </c>
    </row>
    <row x14ac:dyDescent="0.25" r="56" customHeight="1" ht="18.75">
      <c r="A56" s="55" t="s">
        <v>261</v>
      </c>
      <c r="B56" s="56" t="s">
        <v>262</v>
      </c>
      <c r="C56" s="56" t="s">
        <v>177</v>
      </c>
      <c r="D56" s="59" t="s">
        <v>183</v>
      </c>
      <c r="E56" s="12" t="s">
        <v>183</v>
      </c>
      <c r="F56" s="59" t="s">
        <v>183</v>
      </c>
    </row>
    <row x14ac:dyDescent="0.25" r="57" customHeight="1" ht="18.75">
      <c r="A57" s="55" t="s">
        <v>26</v>
      </c>
      <c r="B57" s="56" t="s">
        <v>263</v>
      </c>
      <c r="C57" s="56" t="s">
        <v>264</v>
      </c>
      <c r="D57" s="58">
        <v>5</v>
      </c>
      <c r="E57" s="14">
        <v>5</v>
      </c>
      <c r="F57" s="58">
        <v>5</v>
      </c>
    </row>
    <row x14ac:dyDescent="0.25" r="58" customHeight="1" ht="18.75">
      <c r="A58" s="55" t="s">
        <v>265</v>
      </c>
      <c r="B58" s="56" t="s">
        <v>266</v>
      </c>
      <c r="C58" s="56" t="s">
        <v>177</v>
      </c>
      <c r="D58" s="59" t="s">
        <v>183</v>
      </c>
      <c r="E58" s="12" t="s">
        <v>183</v>
      </c>
      <c r="F58" s="59" t="s">
        <v>183</v>
      </c>
    </row>
    <row x14ac:dyDescent="0.25" r="59" customHeight="1" ht="18.75">
      <c r="A59" s="55" t="s">
        <v>28</v>
      </c>
      <c r="B59" s="56" t="s">
        <v>267</v>
      </c>
      <c r="C59" s="56" t="s">
        <v>264</v>
      </c>
      <c r="D59" s="58">
        <v>50</v>
      </c>
      <c r="E59" s="14">
        <v>50</v>
      </c>
      <c r="F59" s="58">
        <v>50</v>
      </c>
    </row>
    <row x14ac:dyDescent="0.25" r="60" customHeight="1" ht="18.75">
      <c r="A60" s="55" t="s">
        <v>30</v>
      </c>
      <c r="B60" s="56" t="s">
        <v>268</v>
      </c>
      <c r="C60" s="56" t="s">
        <v>269</v>
      </c>
      <c r="D60" s="59">
        <v>1453890.8941884842</v>
      </c>
      <c r="E60" s="12">
        <v>1453890.8941884842</v>
      </c>
      <c r="F60" s="59">
        <v>1453890.8941884842</v>
      </c>
    </row>
    <row x14ac:dyDescent="0.25" r="61" customHeight="1" ht="18.75">
      <c r="A61" s="55" t="s">
        <v>32</v>
      </c>
      <c r="B61" s="56" t="s">
        <v>270</v>
      </c>
      <c r="C61" s="56" t="s">
        <v>271</v>
      </c>
      <c r="D61" s="57">
        <v>0.000013888888888888888</v>
      </c>
      <c r="E61" s="12">
        <v>0.000013888888888888888</v>
      </c>
      <c r="F61" s="57">
        <v>0.000013888888888888888</v>
      </c>
    </row>
    <row x14ac:dyDescent="0.25" r="62" customHeight="1" ht="18.75">
      <c r="A62" s="55" t="s">
        <v>14</v>
      </c>
      <c r="B62" s="56" t="s">
        <v>272</v>
      </c>
      <c r="C62" s="56" t="s">
        <v>273</v>
      </c>
      <c r="D62" s="57">
        <v>0.0004576388888888889</v>
      </c>
      <c r="E62" s="12">
        <v>0.0006501157407407407</v>
      </c>
      <c r="F62" s="57">
        <v>0.0004576388888888889</v>
      </c>
    </row>
    <row x14ac:dyDescent="0.25" r="63" customHeight="1" ht="18.75">
      <c r="A63" s="55" t="s">
        <v>24</v>
      </c>
      <c r="B63" s="56" t="s">
        <v>274</v>
      </c>
      <c r="C63" s="56" t="s">
        <v>234</v>
      </c>
      <c r="D63" s="57">
        <v>0.00363</v>
      </c>
      <c r="E63" s="27">
        <v>0.00474</v>
      </c>
      <c r="F63" s="57">
        <v>0.00363</v>
      </c>
    </row>
    <row x14ac:dyDescent="0.25" r="64" customHeight="1" ht="18.75">
      <c r="A64" s="55" t="s">
        <v>22</v>
      </c>
      <c r="B64" s="56" t="s">
        <v>275</v>
      </c>
      <c r="C64" s="56" t="s">
        <v>269</v>
      </c>
      <c r="D64" s="59">
        <v>491356.80000000005</v>
      </c>
      <c r="E64" s="12">
        <v>282528</v>
      </c>
      <c r="F64" s="59">
        <v>491356.80000000005</v>
      </c>
    </row>
    <row x14ac:dyDescent="0.25" r="65" customHeight="1" ht="18.75">
      <c r="A65" s="55" t="s">
        <v>18</v>
      </c>
      <c r="B65" s="56" t="s">
        <v>276</v>
      </c>
      <c r="C65" s="56" t="s">
        <v>260</v>
      </c>
      <c r="D65" s="57">
        <v>0.58</v>
      </c>
      <c r="E65" s="27">
        <v>0.57</v>
      </c>
      <c r="F65" s="57">
        <v>0.58</v>
      </c>
    </row>
    <row x14ac:dyDescent="0.25" r="66" customHeight="1" ht="18.75">
      <c r="A66" s="55" t="s">
        <v>20</v>
      </c>
      <c r="B66" s="56" t="s">
        <v>277</v>
      </c>
      <c r="C66" s="56" t="s">
        <v>278</v>
      </c>
      <c r="D66" s="57">
        <v>0.25862068965517243</v>
      </c>
      <c r="E66" s="27">
        <v>0.16</v>
      </c>
      <c r="F66" s="57">
        <v>0.25862068965517243</v>
      </c>
    </row>
    <row x14ac:dyDescent="0.25" r="67" customHeight="1" ht="18.75">
      <c r="A67" s="55" t="s">
        <v>16</v>
      </c>
      <c r="B67" s="56" t="s">
        <v>279</v>
      </c>
      <c r="C67" s="56" t="s">
        <v>280</v>
      </c>
      <c r="D67" s="58">
        <v>0</v>
      </c>
      <c r="E67" s="14">
        <v>0</v>
      </c>
      <c r="F67" s="58">
        <v>0</v>
      </c>
    </row>
    <row x14ac:dyDescent="0.25" r="68" customHeight="1" ht="18.75">
      <c r="A68" s="60" t="s">
        <v>34</v>
      </c>
      <c r="B68" s="61" t="s">
        <v>281</v>
      </c>
      <c r="C68" s="61" t="s">
        <v>282</v>
      </c>
      <c r="D68" s="62">
        <v>745476480000</v>
      </c>
      <c r="E68" s="12">
        <v>745476480000</v>
      </c>
      <c r="F68" s="62">
        <v>745476480000</v>
      </c>
    </row>
    <row x14ac:dyDescent="0.25" r="69" customHeight="1" ht="18.75">
      <c r="A69" s="60" t="s">
        <v>36</v>
      </c>
      <c r="B69" s="61" t="s">
        <v>283</v>
      </c>
      <c r="C69" s="61" t="s">
        <v>284</v>
      </c>
      <c r="D69" s="62">
        <v>100</v>
      </c>
      <c r="E69" s="14">
        <v>100</v>
      </c>
      <c r="F69" s="62">
        <v>100</v>
      </c>
    </row>
    <row x14ac:dyDescent="0.25" r="70" customHeight="1" ht="18.75">
      <c r="A70" s="60" t="s">
        <v>285</v>
      </c>
      <c r="B70" s="61" t="s">
        <v>286</v>
      </c>
      <c r="C70" s="61" t="s">
        <v>177</v>
      </c>
      <c r="D70" s="63" t="s">
        <v>178</v>
      </c>
      <c r="E70" s="12" t="s">
        <v>178</v>
      </c>
      <c r="F70" s="63" t="s">
        <v>178</v>
      </c>
    </row>
    <row x14ac:dyDescent="0.25" r="71" customHeight="1" ht="18.75">
      <c r="A71" s="60" t="s">
        <v>287</v>
      </c>
      <c r="B71" s="61" t="s">
        <v>288</v>
      </c>
      <c r="C71" s="61" t="s">
        <v>269</v>
      </c>
      <c r="D71" s="64">
        <v>29203.2</v>
      </c>
      <c r="E71" s="14">
        <v>21600</v>
      </c>
      <c r="F71" s="64">
        <v>29203.2</v>
      </c>
    </row>
    <row x14ac:dyDescent="0.25" r="72" customHeight="1" ht="18.75">
      <c r="A72" s="60" t="s">
        <v>289</v>
      </c>
      <c r="B72" s="61" t="s">
        <v>290</v>
      </c>
      <c r="C72" s="61" t="s">
        <v>278</v>
      </c>
      <c r="D72" s="64">
        <v>0.5</v>
      </c>
      <c r="E72" s="27">
        <v>0.5</v>
      </c>
      <c r="F72" s="64">
        <v>0.5</v>
      </c>
    </row>
    <row x14ac:dyDescent="0.25" r="73" customHeight="1" ht="18.75">
      <c r="A73" s="60" t="s">
        <v>291</v>
      </c>
      <c r="B73" s="61" t="s">
        <v>292</v>
      </c>
      <c r="C73" s="61" t="s">
        <v>269</v>
      </c>
      <c r="D73" s="62">
        <v>387936</v>
      </c>
      <c r="E73" s="27">
        <v>60479.99999999999</v>
      </c>
      <c r="F73" s="62">
        <v>387936</v>
      </c>
    </row>
    <row x14ac:dyDescent="0.25" r="74" customHeight="1" ht="18.75">
      <c r="A74" s="60" t="s">
        <v>293</v>
      </c>
      <c r="B74" s="61" t="s">
        <v>294</v>
      </c>
      <c r="C74" s="61" t="s">
        <v>278</v>
      </c>
      <c r="D74" s="64">
        <v>0.85</v>
      </c>
      <c r="E74" s="27">
        <v>0.85</v>
      </c>
      <c r="F74" s="64">
        <v>0.85</v>
      </c>
    </row>
    <row x14ac:dyDescent="0.25" r="75" customHeight="1" ht="18.75">
      <c r="A75" s="60" t="s">
        <v>295</v>
      </c>
      <c r="B75" s="61" t="s">
        <v>296</v>
      </c>
      <c r="C75" s="61" t="s">
        <v>269</v>
      </c>
      <c r="D75" s="62">
        <v>518400</v>
      </c>
      <c r="E75" s="14">
        <v>518400</v>
      </c>
      <c r="F75" s="62">
        <v>518400</v>
      </c>
    </row>
    <row x14ac:dyDescent="0.25" r="76" customHeight="1" ht="18.75">
      <c r="A76" s="60" t="s">
        <v>297</v>
      </c>
      <c r="B76" s="61" t="s">
        <v>298</v>
      </c>
      <c r="C76" s="61" t="s">
        <v>269</v>
      </c>
      <c r="D76" s="62">
        <v>5184000</v>
      </c>
      <c r="E76" s="14">
        <v>5184000</v>
      </c>
      <c r="F76" s="62">
        <v>5184000</v>
      </c>
    </row>
    <row x14ac:dyDescent="0.25" r="77" customHeight="1" ht="18.75">
      <c r="A77" s="55" t="s">
        <v>38</v>
      </c>
      <c r="B77" s="56" t="s">
        <v>299</v>
      </c>
      <c r="C77" s="56" t="s">
        <v>300</v>
      </c>
      <c r="D77" s="58">
        <v>259200</v>
      </c>
      <c r="E77" s="42">
        <v>50000</v>
      </c>
      <c r="F77" s="58">
        <v>259200</v>
      </c>
    </row>
    <row x14ac:dyDescent="0.25" r="78" customHeight="1" ht="18.75">
      <c r="A78" s="55" t="s">
        <v>40</v>
      </c>
      <c r="B78" s="56" t="s">
        <v>301</v>
      </c>
      <c r="C78" s="56" t="s">
        <v>302</v>
      </c>
      <c r="D78" s="58">
        <v>140000</v>
      </c>
      <c r="E78" s="14">
        <v>140000</v>
      </c>
      <c r="F78" s="58">
        <v>140000</v>
      </c>
    </row>
    <row x14ac:dyDescent="0.25" r="79" customHeight="1" ht="18.75">
      <c r="A79" s="55" t="s">
        <v>42</v>
      </c>
      <c r="B79" s="56" t="s">
        <v>303</v>
      </c>
      <c r="C79" s="56" t="s">
        <v>304</v>
      </c>
      <c r="D79" s="57">
        <v>0.036636137</v>
      </c>
      <c r="E79" s="12">
        <v>0.036636137</v>
      </c>
      <c r="F79" s="57">
        <v>0.036636137</v>
      </c>
    </row>
    <row x14ac:dyDescent="0.25" r="80" customHeight="1" ht="18.75">
      <c r="A80" s="55" t="s">
        <v>46</v>
      </c>
      <c r="B80" s="56" t="s">
        <v>305</v>
      </c>
      <c r="C80" s="56" t="s">
        <v>234</v>
      </c>
      <c r="D80" s="57">
        <v>0.0045</v>
      </c>
      <c r="E80" s="27">
        <v>0.0045</v>
      </c>
      <c r="F80" s="57">
        <v>0.0045</v>
      </c>
    </row>
    <row x14ac:dyDescent="0.25" r="81" customHeight="1" ht="18.75">
      <c r="A81" s="55" t="s">
        <v>44</v>
      </c>
      <c r="B81" s="56" t="s">
        <v>306</v>
      </c>
      <c r="C81" s="56" t="s">
        <v>278</v>
      </c>
      <c r="D81" s="57">
        <v>0.05</v>
      </c>
      <c r="E81" s="27">
        <v>0.05</v>
      </c>
      <c r="F81" s="57">
        <v>0.05</v>
      </c>
    </row>
    <row x14ac:dyDescent="0.25" r="82" customHeight="1" ht="18.75">
      <c r="A82" s="65" t="s">
        <v>60</v>
      </c>
      <c r="B82" s="66" t="s">
        <v>307</v>
      </c>
      <c r="C82" s="66" t="s">
        <v>234</v>
      </c>
      <c r="D82" s="67">
        <v>0.000006</v>
      </c>
      <c r="E82" s="27">
        <v>0.000006</v>
      </c>
      <c r="F82" s="67">
        <v>0.000006</v>
      </c>
    </row>
    <row x14ac:dyDescent="0.25" r="83" customHeight="1" ht="18.75">
      <c r="A83" s="65" t="s">
        <v>62</v>
      </c>
      <c r="B83" s="66" t="s">
        <v>308</v>
      </c>
      <c r="C83" s="66" t="s">
        <v>234</v>
      </c>
      <c r="D83" s="67">
        <v>0.001</v>
      </c>
      <c r="E83" s="27">
        <v>0.001</v>
      </c>
      <c r="F83" s="67">
        <v>0.001</v>
      </c>
    </row>
    <row x14ac:dyDescent="0.25" r="84" customHeight="1" ht="18.75">
      <c r="A84" s="65" t="s">
        <v>64</v>
      </c>
      <c r="B84" s="66" t="s">
        <v>309</v>
      </c>
      <c r="C84" s="66" t="s">
        <v>310</v>
      </c>
      <c r="D84" s="67">
        <v>374999999.99999994</v>
      </c>
      <c r="E84" s="27">
        <v>374999999.99999994</v>
      </c>
      <c r="F84" s="67">
        <v>374999999.99999994</v>
      </c>
    </row>
    <row x14ac:dyDescent="0.25" r="85" customHeight="1" ht="18.75">
      <c r="A85" s="65" t="s">
        <v>66</v>
      </c>
      <c r="B85" s="66" t="s">
        <v>311</v>
      </c>
      <c r="C85" s="66" t="s">
        <v>312</v>
      </c>
      <c r="D85" s="67">
        <v>0.003703703703703704</v>
      </c>
      <c r="E85" s="12">
        <v>0.003703703703703704</v>
      </c>
      <c r="F85" s="67">
        <v>0.003703703703703704</v>
      </c>
    </row>
    <row x14ac:dyDescent="0.25" r="86" customHeight="1" ht="18.75">
      <c r="A86" s="65" t="s">
        <v>68</v>
      </c>
      <c r="B86" s="66" t="s">
        <v>313</v>
      </c>
      <c r="C86" s="66" t="s">
        <v>314</v>
      </c>
      <c r="D86" s="68">
        <v>165600</v>
      </c>
      <c r="E86" s="14">
        <v>165600</v>
      </c>
      <c r="F86" s="68">
        <v>165600</v>
      </c>
    </row>
    <row x14ac:dyDescent="0.25" r="87" customHeight="1" ht="18.75">
      <c r="A87" s="39" t="s">
        <v>48</v>
      </c>
      <c r="B87" s="40" t="s">
        <v>315</v>
      </c>
      <c r="C87" s="40" t="s">
        <v>316</v>
      </c>
      <c r="D87" s="43">
        <v>20</v>
      </c>
      <c r="E87" s="14">
        <v>20</v>
      </c>
      <c r="F87" s="43">
        <v>20</v>
      </c>
    </row>
    <row x14ac:dyDescent="0.25" r="88" customHeight="1" ht="18.75">
      <c r="A88" s="39" t="s">
        <v>50</v>
      </c>
      <c r="B88" s="40" t="s">
        <v>317</v>
      </c>
      <c r="C88" s="40" t="s">
        <v>278</v>
      </c>
      <c r="D88" s="43">
        <v>1</v>
      </c>
      <c r="E88" s="14">
        <v>1</v>
      </c>
      <c r="F88" s="43">
        <v>1</v>
      </c>
    </row>
    <row x14ac:dyDescent="0.25" r="89" customHeight="1" ht="18.75">
      <c r="A89" s="39" t="s">
        <v>117</v>
      </c>
      <c r="B89" s="40" t="s">
        <v>318</v>
      </c>
      <c r="C89" s="40" t="s">
        <v>260</v>
      </c>
      <c r="D89" s="43">
        <v>21</v>
      </c>
      <c r="E89" s="14">
        <v>21</v>
      </c>
      <c r="F89" s="43">
        <v>21</v>
      </c>
    </row>
    <row x14ac:dyDescent="0.25" r="90" customHeight="1" ht="18.75">
      <c r="A90" s="69" t="s">
        <v>86</v>
      </c>
      <c r="B90" s="70" t="s">
        <v>319</v>
      </c>
      <c r="C90" s="70" t="s">
        <v>320</v>
      </c>
      <c r="D90" s="71">
        <v>0.64</v>
      </c>
      <c r="E90" s="27">
        <v>0.64</v>
      </c>
      <c r="F90" s="71">
        <v>0.64</v>
      </c>
    </row>
    <row x14ac:dyDescent="0.25" r="91" customHeight="1" ht="18.75">
      <c r="A91" s="69" t="s">
        <v>321</v>
      </c>
      <c r="B91" s="70" t="s">
        <v>322</v>
      </c>
      <c r="C91" s="70" t="s">
        <v>320</v>
      </c>
      <c r="D91" s="72">
        <v>8</v>
      </c>
      <c r="E91" s="14">
        <v>8</v>
      </c>
      <c r="F91" s="72">
        <v>8</v>
      </c>
    </row>
    <row x14ac:dyDescent="0.25" r="92" customHeight="1" ht="18.75">
      <c r="A92" s="69" t="s">
        <v>323</v>
      </c>
      <c r="B92" s="70" t="s">
        <v>324</v>
      </c>
      <c r="C92" s="70" t="s">
        <v>320</v>
      </c>
      <c r="D92" s="72">
        <v>10</v>
      </c>
      <c r="E92" s="14">
        <v>10</v>
      </c>
      <c r="F92" s="72">
        <v>10</v>
      </c>
    </row>
    <row x14ac:dyDescent="0.25" r="93" customHeight="1" ht="18.75">
      <c r="A93" s="69" t="s">
        <v>325</v>
      </c>
      <c r="B93" s="70" t="s">
        <v>326</v>
      </c>
      <c r="C93" s="70" t="s">
        <v>320</v>
      </c>
      <c r="D93" s="72">
        <v>8</v>
      </c>
      <c r="E93" s="14">
        <v>8</v>
      </c>
      <c r="F93" s="72">
        <v>8</v>
      </c>
    </row>
    <row x14ac:dyDescent="0.25" r="94" customHeight="1" ht="18.75">
      <c r="A94" s="69" t="s">
        <v>327</v>
      </c>
      <c r="B94" s="70" t="s">
        <v>328</v>
      </c>
      <c r="C94" s="70" t="s">
        <v>260</v>
      </c>
      <c r="D94" s="72">
        <v>1</v>
      </c>
      <c r="E94" s="14">
        <v>1</v>
      </c>
      <c r="F94" s="72">
        <v>1</v>
      </c>
    </row>
    <row x14ac:dyDescent="0.25" r="95" customHeight="1" ht="18.75">
      <c r="A95" s="69" t="s">
        <v>329</v>
      </c>
      <c r="B95" s="70" t="s">
        <v>330</v>
      </c>
      <c r="C95" s="70" t="s">
        <v>331</v>
      </c>
      <c r="D95" s="71">
        <v>0.5</v>
      </c>
      <c r="E95" s="27">
        <v>0.5</v>
      </c>
      <c r="F95" s="71">
        <v>0.5</v>
      </c>
    </row>
    <row x14ac:dyDescent="0.25" r="96" customHeight="1" ht="18.75">
      <c r="A96" s="69" t="s">
        <v>332</v>
      </c>
      <c r="B96" s="70" t="s">
        <v>333</v>
      </c>
      <c r="C96" s="70" t="s">
        <v>269</v>
      </c>
      <c r="D96" s="72">
        <v>0</v>
      </c>
      <c r="E96" s="14">
        <v>0</v>
      </c>
      <c r="F96" s="72">
        <v>0</v>
      </c>
    </row>
    <row x14ac:dyDescent="0.25" r="97" customHeight="1" ht="18.75">
      <c r="A97" s="69" t="s">
        <v>334</v>
      </c>
      <c r="B97" s="70" t="s">
        <v>335</v>
      </c>
      <c r="C97" s="70" t="s">
        <v>269</v>
      </c>
      <c r="D97" s="71">
        <v>1589759.9999999998</v>
      </c>
      <c r="E97" s="73">
        <v>1589759.9999999998</v>
      </c>
      <c r="F97" s="71">
        <v>1589759.9999999998</v>
      </c>
    </row>
    <row x14ac:dyDescent="0.25" r="98" customHeight="1" ht="18.75">
      <c r="A98" s="69" t="s">
        <v>336</v>
      </c>
      <c r="B98" s="70" t="s">
        <v>337</v>
      </c>
      <c r="C98" s="70" t="s">
        <v>269</v>
      </c>
      <c r="D98" s="71">
        <v>6171428.571428572</v>
      </c>
      <c r="E98" s="73">
        <v>6171428.571428572</v>
      </c>
      <c r="F98" s="71">
        <v>6171428.571428572</v>
      </c>
    </row>
    <row x14ac:dyDescent="0.25" r="99" customHeight="1" ht="18.75">
      <c r="A99" s="69" t="s">
        <v>338</v>
      </c>
      <c r="B99" s="70" t="s">
        <v>339</v>
      </c>
      <c r="C99" s="70" t="s">
        <v>269</v>
      </c>
      <c r="D99" s="71">
        <v>6171428.571428572</v>
      </c>
      <c r="E99" s="73">
        <v>6171428.571428572</v>
      </c>
      <c r="F99" s="71">
        <v>6171428.571428572</v>
      </c>
    </row>
    <row x14ac:dyDescent="0.25" r="100" customHeight="1" ht="18.75">
      <c r="A100" s="69" t="s">
        <v>340</v>
      </c>
      <c r="B100" s="70" t="s">
        <v>341</v>
      </c>
      <c r="C100" s="70" t="s">
        <v>342</v>
      </c>
      <c r="D100" s="72">
        <v>100</v>
      </c>
      <c r="E100" s="73">
        <v>100</v>
      </c>
      <c r="F100" s="72">
        <v>100</v>
      </c>
    </row>
    <row x14ac:dyDescent="0.25" r="101" customHeight="1" ht="14.449999999999998">
      <c r="A101" s="69" t="s">
        <v>343</v>
      </c>
      <c r="B101" s="70" t="s">
        <v>344</v>
      </c>
      <c r="C101" s="70" t="s">
        <v>345</v>
      </c>
      <c r="D101" s="72">
        <v>280800</v>
      </c>
      <c r="E101" s="73">
        <v>280800</v>
      </c>
      <c r="F101" s="72">
        <v>280800</v>
      </c>
    </row>
    <row x14ac:dyDescent="0.25" r="102" customHeight="1" ht="18.75">
      <c r="A102" s="69" t="s">
        <v>346</v>
      </c>
      <c r="B102" s="70" t="s">
        <v>347</v>
      </c>
      <c r="C102" s="70" t="s">
        <v>348</v>
      </c>
      <c r="D102" s="71">
        <v>0.000012847222222222224</v>
      </c>
      <c r="E102" s="73">
        <v>0.000012847222222222224</v>
      </c>
      <c r="F102" s="71">
        <v>0.000012847222222222224</v>
      </c>
    </row>
    <row x14ac:dyDescent="0.25" r="103" customHeight="1" ht="18.75">
      <c r="A103" s="69" t="s">
        <v>349</v>
      </c>
      <c r="B103" s="70" t="s">
        <v>350</v>
      </c>
      <c r="C103" s="70" t="s">
        <v>342</v>
      </c>
      <c r="D103" s="72">
        <v>100</v>
      </c>
      <c r="E103" s="73">
        <v>100</v>
      </c>
      <c r="F103" s="72">
        <v>100</v>
      </c>
    </row>
    <row x14ac:dyDescent="0.25" r="104" customHeight="1" ht="14.449999999999998">
      <c r="A104" s="69" t="s">
        <v>351</v>
      </c>
      <c r="B104" s="70" t="s">
        <v>352</v>
      </c>
      <c r="C104" s="70" t="s">
        <v>345</v>
      </c>
      <c r="D104" s="72">
        <v>459648</v>
      </c>
      <c r="E104" s="73">
        <v>459648</v>
      </c>
      <c r="F104" s="72">
        <v>459648</v>
      </c>
    </row>
    <row x14ac:dyDescent="0.25" r="105" customHeight="1" ht="18.75">
      <c r="A105" s="69" t="s">
        <v>353</v>
      </c>
      <c r="B105" s="70" t="s">
        <v>354</v>
      </c>
      <c r="C105" s="70" t="s">
        <v>348</v>
      </c>
      <c r="D105" s="71">
        <v>0.000012847222222222224</v>
      </c>
      <c r="E105" s="73">
        <v>0.000012847222222222224</v>
      </c>
      <c r="F105" s="71">
        <v>0.000012847222222222224</v>
      </c>
    </row>
    <row x14ac:dyDescent="0.25" r="106" customHeight="1" ht="18.75">
      <c r="A106" s="69" t="s">
        <v>355</v>
      </c>
      <c r="B106" s="70" t="s">
        <v>356</v>
      </c>
      <c r="C106" s="70" t="s">
        <v>269</v>
      </c>
      <c r="D106" s="72">
        <v>21600</v>
      </c>
      <c r="E106" s="73">
        <v>21600</v>
      </c>
      <c r="F106" s="72">
        <v>21600</v>
      </c>
    </row>
    <row x14ac:dyDescent="0.25" r="107" customHeight="1" ht="18.75">
      <c r="A107" s="69" t="s">
        <v>357</v>
      </c>
      <c r="B107" s="70" t="s">
        <v>358</v>
      </c>
      <c r="C107" s="70" t="s">
        <v>269</v>
      </c>
      <c r="D107" s="72">
        <v>172800</v>
      </c>
      <c r="E107" s="73">
        <v>43200</v>
      </c>
      <c r="F107" s="72">
        <v>172800</v>
      </c>
    </row>
    <row x14ac:dyDescent="0.25" r="108" customHeight="1" ht="18.75">
      <c r="A108" s="39" t="s">
        <v>70</v>
      </c>
      <c r="B108" s="40" t="s">
        <v>359</v>
      </c>
      <c r="C108" s="40" t="s">
        <v>360</v>
      </c>
      <c r="D108" s="44">
        <v>0.8</v>
      </c>
      <c r="E108" s="27">
        <v>0.8</v>
      </c>
      <c r="F108" s="44">
        <v>0.8</v>
      </c>
    </row>
    <row x14ac:dyDescent="0.25" r="109" customHeight="1" ht="18.75">
      <c r="A109" s="39" t="s">
        <v>120</v>
      </c>
      <c r="B109" s="40" t="s">
        <v>361</v>
      </c>
      <c r="C109" s="40" t="s">
        <v>362</v>
      </c>
      <c r="D109" s="41">
        <v>0.00020833333333333335</v>
      </c>
      <c r="E109" s="12">
        <v>0.00020833333333333335</v>
      </c>
      <c r="F109" s="41">
        <v>0.00020833333333333335</v>
      </c>
    </row>
    <row x14ac:dyDescent="0.25" r="110" customHeight="1" ht="18.75">
      <c r="A110" s="39" t="s">
        <v>122</v>
      </c>
      <c r="B110" s="40" t="s">
        <v>363</v>
      </c>
      <c r="C110" s="40" t="s">
        <v>364</v>
      </c>
      <c r="D110" s="41">
        <v>5.79e-7</v>
      </c>
      <c r="E110" s="27">
        <v>5.79e-7</v>
      </c>
      <c r="F110" s="41">
        <v>5.79e-7</v>
      </c>
    </row>
    <row x14ac:dyDescent="0.25" r="111" customHeight="1" ht="18.75">
      <c r="A111" s="39" t="s">
        <v>124</v>
      </c>
      <c r="B111" s="40" t="s">
        <v>365</v>
      </c>
      <c r="C111" s="40" t="s">
        <v>362</v>
      </c>
      <c r="D111" s="41">
        <v>0.00020833333333333335</v>
      </c>
      <c r="E111" s="12">
        <v>0.00020833333333333335</v>
      </c>
      <c r="F111" s="41">
        <v>0.00020833333333333335</v>
      </c>
    </row>
    <row x14ac:dyDescent="0.25" r="112" customHeight="1" ht="18.75">
      <c r="A112" s="74" t="s">
        <v>366</v>
      </c>
      <c r="B112" s="75" t="s">
        <v>367</v>
      </c>
      <c r="C112" s="75" t="s">
        <v>368</v>
      </c>
      <c r="D112" s="76">
        <v>0.00001</v>
      </c>
      <c r="E112" s="29" t="s">
        <v>369</v>
      </c>
      <c r="F112" s="76">
        <v>0.00001</v>
      </c>
    </row>
    <row x14ac:dyDescent="0.25" r="113" customHeight="1" ht="18.75">
      <c r="A113" s="74" t="s">
        <v>100</v>
      </c>
      <c r="B113" s="75" t="s">
        <v>370</v>
      </c>
      <c r="C113" s="75" t="s">
        <v>371</v>
      </c>
      <c r="D113" s="77">
        <v>0.00016666666666666666</v>
      </c>
      <c r="E113" s="29" t="s">
        <v>369</v>
      </c>
      <c r="F113" s="77">
        <v>0.00016666666666666666</v>
      </c>
    </row>
    <row x14ac:dyDescent="0.25" r="114" customHeight="1" ht="18.75">
      <c r="A114" s="74" t="s">
        <v>372</v>
      </c>
      <c r="B114" s="75" t="s">
        <v>373</v>
      </c>
      <c r="C114" s="75" t="s">
        <v>177</v>
      </c>
      <c r="D114" s="77" t="s">
        <v>183</v>
      </c>
      <c r="E114" s="12" t="s">
        <v>178</v>
      </c>
      <c r="F114" s="77" t="s">
        <v>183</v>
      </c>
    </row>
    <row x14ac:dyDescent="0.25" r="115" customHeight="1" ht="18.75">
      <c r="A115" s="78" t="s">
        <v>90</v>
      </c>
      <c r="B115" s="79" t="s">
        <v>374</v>
      </c>
      <c r="C115" s="79" t="s">
        <v>375</v>
      </c>
      <c r="D115" s="80">
        <v>0.00001</v>
      </c>
      <c r="E115" s="81">
        <v>0.0005</v>
      </c>
      <c r="F115" s="80">
        <v>0.00001</v>
      </c>
    </row>
    <row x14ac:dyDescent="0.25" r="116" customHeight="1" ht="18.75">
      <c r="A116" s="78" t="s">
        <v>376</v>
      </c>
      <c r="B116" s="79" t="s">
        <v>377</v>
      </c>
      <c r="C116" s="79" t="s">
        <v>378</v>
      </c>
      <c r="D116" s="82">
        <v>1e-9</v>
      </c>
      <c r="E116" s="83">
        <v>2.78e-14</v>
      </c>
      <c r="F116" s="82">
        <v>1e-9</v>
      </c>
    </row>
    <row x14ac:dyDescent="0.25" r="117" customHeight="1" ht="18.75">
      <c r="A117" s="78" t="s">
        <v>379</v>
      </c>
      <c r="B117" s="79" t="s">
        <v>380</v>
      </c>
      <c r="C117" s="79" t="s">
        <v>316</v>
      </c>
      <c r="D117" s="84">
        <v>10</v>
      </c>
      <c r="E117" s="14">
        <v>10</v>
      </c>
      <c r="F117" s="84">
        <v>10</v>
      </c>
    </row>
    <row x14ac:dyDescent="0.25" r="118" customHeight="1" ht="18.75">
      <c r="A118" s="78" t="s">
        <v>381</v>
      </c>
      <c r="B118" s="79" t="s">
        <v>382</v>
      </c>
      <c r="C118" s="79" t="s">
        <v>383</v>
      </c>
      <c r="D118" s="80">
        <v>-0.04</v>
      </c>
      <c r="E118" s="27">
        <v>-0.04</v>
      </c>
      <c r="F118" s="80">
        <v>-0.04</v>
      </c>
    </row>
    <row x14ac:dyDescent="0.25" r="119" customHeight="1" ht="18.75">
      <c r="A119" s="78" t="s">
        <v>384</v>
      </c>
      <c r="B119" s="79" t="s">
        <v>385</v>
      </c>
      <c r="C119" s="79" t="s">
        <v>278</v>
      </c>
      <c r="D119" s="80">
        <v>2.9</v>
      </c>
      <c r="E119" s="27">
        <v>2.9</v>
      </c>
      <c r="F119" s="80">
        <v>2.9</v>
      </c>
    </row>
    <row x14ac:dyDescent="0.25" r="120" customHeight="1" ht="18.75">
      <c r="A120" s="78" t="s">
        <v>386</v>
      </c>
      <c r="B120" s="79" t="s">
        <v>387</v>
      </c>
      <c r="C120" s="79" t="s">
        <v>180</v>
      </c>
      <c r="D120" s="84">
        <v>1</v>
      </c>
      <c r="E120" s="14">
        <v>1</v>
      </c>
      <c r="F120" s="84">
        <v>1</v>
      </c>
    </row>
    <row x14ac:dyDescent="0.25" r="121" customHeight="1" ht="18.75">
      <c r="A121" s="74" t="s">
        <v>388</v>
      </c>
      <c r="B121" s="75" t="s">
        <v>389</v>
      </c>
      <c r="C121" s="75" t="s">
        <v>390</v>
      </c>
      <c r="D121" s="76">
        <v>0.00006</v>
      </c>
      <c r="E121" s="42">
        <v>2e-7</v>
      </c>
      <c r="F121" s="76">
        <v>0.00006</v>
      </c>
    </row>
    <row x14ac:dyDescent="0.25" r="122" customHeight="1" ht="18.75">
      <c r="A122" s="78" t="s">
        <v>96</v>
      </c>
      <c r="B122" s="79" t="s">
        <v>391</v>
      </c>
      <c r="C122" s="79" t="s">
        <v>316</v>
      </c>
      <c r="D122" s="84">
        <v>10</v>
      </c>
      <c r="E122" s="14">
        <v>10</v>
      </c>
      <c r="F122" s="84">
        <v>10</v>
      </c>
    </row>
    <row x14ac:dyDescent="0.25" r="123" customHeight="1" ht="18.75">
      <c r="A123" s="78" t="s">
        <v>97</v>
      </c>
      <c r="B123" s="79" t="s">
        <v>392</v>
      </c>
      <c r="C123" s="79" t="s">
        <v>383</v>
      </c>
      <c r="D123" s="80">
        <v>-0.04</v>
      </c>
      <c r="E123" s="27">
        <v>-0.04</v>
      </c>
      <c r="F123" s="80">
        <v>-0.04</v>
      </c>
    </row>
    <row x14ac:dyDescent="0.25" r="124" customHeight="1" ht="18.75">
      <c r="A124" s="78" t="s">
        <v>98</v>
      </c>
      <c r="B124" s="79" t="s">
        <v>393</v>
      </c>
      <c r="C124" s="79" t="s">
        <v>278</v>
      </c>
      <c r="D124" s="80">
        <v>2.9</v>
      </c>
      <c r="E124" s="27">
        <v>2.9</v>
      </c>
      <c r="F124" s="80">
        <v>2.9</v>
      </c>
    </row>
    <row x14ac:dyDescent="0.25" r="125" customHeight="1" ht="18.75">
      <c r="A125" s="78" t="s">
        <v>99</v>
      </c>
      <c r="B125" s="79" t="s">
        <v>394</v>
      </c>
      <c r="C125" s="79" t="s">
        <v>180</v>
      </c>
      <c r="D125" s="84">
        <v>1</v>
      </c>
      <c r="E125" s="14">
        <v>1</v>
      </c>
      <c r="F125" s="84">
        <v>1</v>
      </c>
    </row>
    <row x14ac:dyDescent="0.25" r="126" customHeight="1" ht="18.75">
      <c r="A126" s="78" t="s">
        <v>102</v>
      </c>
      <c r="B126" s="79" t="s">
        <v>395</v>
      </c>
      <c r="C126" s="79" t="s">
        <v>278</v>
      </c>
      <c r="D126" s="84">
        <v>0</v>
      </c>
      <c r="E126" s="14">
        <v>0</v>
      </c>
      <c r="F126" s="84">
        <v>0</v>
      </c>
    </row>
    <row x14ac:dyDescent="0.25" r="127" customHeight="1" ht="18.75">
      <c r="A127" s="78" t="s">
        <v>101</v>
      </c>
      <c r="B127" s="79" t="s">
        <v>396</v>
      </c>
      <c r="C127" s="79" t="s">
        <v>362</v>
      </c>
      <c r="D127" s="85">
        <v>0.00016666666666666666</v>
      </c>
      <c r="E127" s="30">
        <v>0.000005</v>
      </c>
      <c r="F127" s="85">
        <v>0.00016666666666666666</v>
      </c>
    </row>
    <row x14ac:dyDescent="0.25" r="128" customHeight="1" ht="18.75">
      <c r="A128" s="69" t="s">
        <v>104</v>
      </c>
      <c r="B128" s="70" t="s">
        <v>397</v>
      </c>
      <c r="C128" s="70" t="s">
        <v>362</v>
      </c>
      <c r="D128" s="86">
        <v>0</v>
      </c>
      <c r="E128" s="14">
        <v>0</v>
      </c>
      <c r="F128" s="86">
        <v>0</v>
      </c>
    </row>
    <row x14ac:dyDescent="0.25" r="129" customHeight="1" ht="18.75">
      <c r="A129" s="69" t="s">
        <v>103</v>
      </c>
      <c r="B129" s="70" t="s">
        <v>398</v>
      </c>
      <c r="C129" s="70" t="s">
        <v>362</v>
      </c>
      <c r="D129" s="86">
        <v>0.002</v>
      </c>
      <c r="E129" s="27">
        <v>0.002</v>
      </c>
      <c r="F129" s="86">
        <v>0.002</v>
      </c>
    </row>
    <row x14ac:dyDescent="0.25" r="130" customHeight="1" ht="18.75">
      <c r="A130" s="69" t="s">
        <v>105</v>
      </c>
      <c r="B130" s="70" t="s">
        <v>399</v>
      </c>
      <c r="C130" s="70" t="s">
        <v>362</v>
      </c>
      <c r="D130" s="86">
        <v>0.000004</v>
      </c>
      <c r="E130" s="42">
        <v>0.000004</v>
      </c>
      <c r="F130" s="86">
        <v>0.000004</v>
      </c>
    </row>
    <row x14ac:dyDescent="0.25" r="131" customHeight="1" ht="18.75">
      <c r="A131" s="69" t="s">
        <v>106</v>
      </c>
      <c r="B131" s="70" t="s">
        <v>400</v>
      </c>
      <c r="C131" s="70" t="s">
        <v>401</v>
      </c>
      <c r="D131" s="86">
        <v>3.77e-10</v>
      </c>
      <c r="E131" s="42">
        <v>3.77e-10</v>
      </c>
      <c r="F131" s="86">
        <v>3.77e-10</v>
      </c>
    </row>
    <row x14ac:dyDescent="0.25" r="132" customHeight="1" ht="18.75">
      <c r="A132" s="69" t="s">
        <v>108</v>
      </c>
      <c r="B132" s="70" t="s">
        <v>402</v>
      </c>
      <c r="C132" s="70" t="s">
        <v>316</v>
      </c>
      <c r="D132" s="86">
        <v>20</v>
      </c>
      <c r="E132" s="14">
        <v>20</v>
      </c>
      <c r="F132" s="86">
        <v>20</v>
      </c>
    </row>
    <row x14ac:dyDescent="0.25" r="133" customHeight="1" ht="18.75">
      <c r="A133" s="69" t="s">
        <v>110</v>
      </c>
      <c r="B133" s="70" t="s">
        <v>403</v>
      </c>
      <c r="C133" s="70" t="s">
        <v>383</v>
      </c>
      <c r="D133" s="86">
        <v>-0.06</v>
      </c>
      <c r="E133" s="27">
        <v>-0.06</v>
      </c>
      <c r="F133" s="86">
        <v>-0.06</v>
      </c>
    </row>
    <row x14ac:dyDescent="0.25" r="134" customHeight="1" ht="18.75">
      <c r="A134" s="69" t="s">
        <v>112</v>
      </c>
      <c r="B134" s="70" t="s">
        <v>404</v>
      </c>
      <c r="C134" s="70" t="s">
        <v>278</v>
      </c>
      <c r="D134" s="86">
        <v>0.891</v>
      </c>
      <c r="E134" s="27">
        <v>0.891</v>
      </c>
      <c r="F134" s="86">
        <v>0.891</v>
      </c>
    </row>
    <row x14ac:dyDescent="0.25" r="135" customHeight="1" ht="18.75">
      <c r="A135" s="69" t="s">
        <v>114</v>
      </c>
      <c r="B135" s="70" t="s">
        <v>405</v>
      </c>
      <c r="C135" s="70" t="s">
        <v>180</v>
      </c>
      <c r="D135" s="86">
        <v>1</v>
      </c>
      <c r="E135" s="14">
        <v>1</v>
      </c>
      <c r="F135" s="86">
        <v>1</v>
      </c>
    </row>
    <row x14ac:dyDescent="0.25" r="136" customHeight="1" ht="18.75">
      <c r="A136" s="69" t="s">
        <v>115</v>
      </c>
      <c r="B136" s="70" t="s">
        <v>406</v>
      </c>
      <c r="C136" s="70" t="s">
        <v>362</v>
      </c>
      <c r="D136" s="86">
        <v>0.00004</v>
      </c>
      <c r="E136" s="42">
        <v>0.00004</v>
      </c>
      <c r="F136" s="86">
        <v>0.00004</v>
      </c>
    </row>
    <row x14ac:dyDescent="0.25" r="137" customHeight="1" ht="18.75">
      <c r="A137" s="39" t="s">
        <v>116</v>
      </c>
      <c r="B137" s="40" t="s">
        <v>407</v>
      </c>
      <c r="C137" s="40" t="s">
        <v>401</v>
      </c>
      <c r="D137" s="41">
        <v>5.8333333333333335e-9</v>
      </c>
      <c r="E137" s="42">
        <v>5.8333333333333335e-9</v>
      </c>
      <c r="F137" s="41">
        <v>5.8333333333333335e-9</v>
      </c>
    </row>
    <row x14ac:dyDescent="0.25" r="138" customHeight="1" ht="18.75">
      <c r="A138" s="39" t="s">
        <v>118</v>
      </c>
      <c r="B138" s="40" t="s">
        <v>408</v>
      </c>
      <c r="C138" s="40" t="s">
        <v>316</v>
      </c>
      <c r="D138" s="43">
        <v>20</v>
      </c>
      <c r="E138" s="14">
        <v>20</v>
      </c>
      <c r="F138" s="43">
        <v>20</v>
      </c>
    </row>
    <row x14ac:dyDescent="0.25" r="139" customHeight="1" ht="18.75">
      <c r="A139" s="39" t="s">
        <v>119</v>
      </c>
      <c r="B139" s="40" t="s">
        <v>409</v>
      </c>
      <c r="C139" s="40" t="s">
        <v>383</v>
      </c>
      <c r="D139" s="44">
        <v>-0.06</v>
      </c>
      <c r="E139" s="27">
        <v>-0.06</v>
      </c>
      <c r="F139" s="44">
        <v>-0.06</v>
      </c>
    </row>
    <row x14ac:dyDescent="0.25" r="140" customHeight="1" ht="18.75">
      <c r="A140" s="39" t="s">
        <v>121</v>
      </c>
      <c r="B140" s="40" t="s">
        <v>410</v>
      </c>
      <c r="C140" s="40" t="s">
        <v>278</v>
      </c>
      <c r="D140" s="44">
        <v>0.891</v>
      </c>
      <c r="E140" s="27">
        <v>0.891</v>
      </c>
      <c r="F140" s="44">
        <v>0.891</v>
      </c>
    </row>
    <row x14ac:dyDescent="0.25" r="141" customHeight="1" ht="18.75">
      <c r="A141" s="39" t="s">
        <v>123</v>
      </c>
      <c r="B141" s="40" t="s">
        <v>411</v>
      </c>
      <c r="C141" s="40" t="s">
        <v>180</v>
      </c>
      <c r="D141" s="43">
        <v>1</v>
      </c>
      <c r="E141" s="14">
        <v>1</v>
      </c>
      <c r="F141" s="43">
        <v>1</v>
      </c>
    </row>
    <row x14ac:dyDescent="0.25" r="142" customHeight="1" ht="18.75">
      <c r="A142" s="39" t="s">
        <v>125</v>
      </c>
      <c r="B142" s="40" t="s">
        <v>412</v>
      </c>
      <c r="C142" s="40" t="s">
        <v>362</v>
      </c>
      <c r="D142" s="44">
        <v>0.00004</v>
      </c>
      <c r="E142" s="42">
        <v>0.00004</v>
      </c>
      <c r="F142" s="44">
        <v>0.00004</v>
      </c>
    </row>
    <row x14ac:dyDescent="0.25" r="143" customHeight="1" ht="18.75">
      <c r="A143" s="32" t="s">
        <v>72</v>
      </c>
      <c r="B143" s="33" t="s">
        <v>413</v>
      </c>
      <c r="C143" s="33" t="s">
        <v>401</v>
      </c>
      <c r="D143" s="34">
        <v>5e-8</v>
      </c>
      <c r="E143" s="30">
        <v>1e-7</v>
      </c>
      <c r="F143" s="34">
        <v>5e-8</v>
      </c>
    </row>
    <row x14ac:dyDescent="0.25" r="144" customHeight="1" ht="18.75">
      <c r="A144" s="32" t="s">
        <v>74</v>
      </c>
      <c r="B144" s="33" t="s">
        <v>414</v>
      </c>
      <c r="C144" s="33" t="s">
        <v>316</v>
      </c>
      <c r="D144" s="35">
        <v>20</v>
      </c>
      <c r="E144" s="14">
        <v>20</v>
      </c>
      <c r="F144" s="35">
        <v>20</v>
      </c>
    </row>
    <row x14ac:dyDescent="0.25" r="145" customHeight="1" ht="18.75">
      <c r="A145" s="32" t="s">
        <v>76</v>
      </c>
      <c r="B145" s="33" t="s">
        <v>415</v>
      </c>
      <c r="C145" s="33" t="s">
        <v>383</v>
      </c>
      <c r="D145" s="38">
        <v>-0.0442</v>
      </c>
      <c r="E145" s="27">
        <v>-0.0442</v>
      </c>
      <c r="F145" s="38">
        <v>-0.0442</v>
      </c>
    </row>
    <row x14ac:dyDescent="0.25" r="146" customHeight="1" ht="18.75">
      <c r="A146" s="32" t="s">
        <v>78</v>
      </c>
      <c r="B146" s="33" t="s">
        <v>416</v>
      </c>
      <c r="C146" s="33" t="s">
        <v>278</v>
      </c>
      <c r="D146" s="38">
        <v>1.55</v>
      </c>
      <c r="E146" s="27">
        <v>1.55</v>
      </c>
      <c r="F146" s="38">
        <v>1.55</v>
      </c>
    </row>
    <row x14ac:dyDescent="0.25" r="147" customHeight="1" ht="18.75">
      <c r="A147" s="32" t="s">
        <v>80</v>
      </c>
      <c r="B147" s="33" t="s">
        <v>417</v>
      </c>
      <c r="C147" s="33" t="s">
        <v>180</v>
      </c>
      <c r="D147" s="35">
        <v>1</v>
      </c>
      <c r="E147" s="14">
        <v>1</v>
      </c>
      <c r="F147" s="35">
        <v>1</v>
      </c>
    </row>
    <row x14ac:dyDescent="0.25" r="148" customHeight="1" ht="18.75">
      <c r="A148" s="32" t="s">
        <v>81</v>
      </c>
      <c r="B148" s="33" t="s">
        <v>418</v>
      </c>
      <c r="C148" s="33" t="s">
        <v>362</v>
      </c>
      <c r="D148" s="38">
        <v>0.000278</v>
      </c>
      <c r="E148" s="27">
        <v>0.000278</v>
      </c>
      <c r="F148" s="38">
        <v>0.000278</v>
      </c>
    </row>
    <row x14ac:dyDescent="0.25" r="149" customHeight="1" ht="18.75">
      <c r="A149" s="87" t="s">
        <v>127</v>
      </c>
      <c r="B149" s="88" t="s">
        <v>419</v>
      </c>
      <c r="C149" s="88" t="s">
        <v>420</v>
      </c>
      <c r="D149" s="89">
        <v>0.00632</v>
      </c>
      <c r="E149" s="90">
        <f>0.0000001/2000</f>
      </c>
      <c r="F149" s="91">
        <f>E149</f>
      </c>
    </row>
    <row x14ac:dyDescent="0.25" r="150" customHeight="1" ht="18.75">
      <c r="A150" s="87" t="s">
        <v>128</v>
      </c>
      <c r="B150" s="88" t="s">
        <v>421</v>
      </c>
      <c r="C150" s="88" t="s">
        <v>316</v>
      </c>
      <c r="D150" s="92">
        <v>20</v>
      </c>
      <c r="E150" s="14">
        <v>20</v>
      </c>
      <c r="F150" s="92">
        <v>20</v>
      </c>
    </row>
    <row x14ac:dyDescent="0.25" r="151" customHeight="1" ht="18.75">
      <c r="A151" s="87" t="s">
        <v>129</v>
      </c>
      <c r="B151" s="88" t="s">
        <v>422</v>
      </c>
      <c r="C151" s="88" t="s">
        <v>383</v>
      </c>
      <c r="D151" s="92">
        <v>0</v>
      </c>
      <c r="E151" s="14">
        <v>0</v>
      </c>
      <c r="F151" s="92">
        <v>0</v>
      </c>
    </row>
    <row x14ac:dyDescent="0.25" r="152" customHeight="1" ht="18.75">
      <c r="A152" s="87" t="s">
        <v>130</v>
      </c>
      <c r="B152" s="88" t="s">
        <v>423</v>
      </c>
      <c r="C152" s="88" t="s">
        <v>278</v>
      </c>
      <c r="D152" s="92">
        <v>1</v>
      </c>
      <c r="E152" s="14">
        <v>1</v>
      </c>
      <c r="F152" s="92">
        <v>1</v>
      </c>
    </row>
    <row x14ac:dyDescent="0.25" r="153" customHeight="1" ht="18.75">
      <c r="A153" s="87" t="s">
        <v>131</v>
      </c>
      <c r="B153" s="88" t="s">
        <v>424</v>
      </c>
      <c r="C153" s="88" t="s">
        <v>180</v>
      </c>
      <c r="D153" s="92">
        <v>0</v>
      </c>
      <c r="E153" s="14">
        <v>0</v>
      </c>
      <c r="F153" s="92">
        <v>0</v>
      </c>
    </row>
    <row x14ac:dyDescent="0.25" r="154" customHeight="1" ht="18.75">
      <c r="A154" s="87" t="s">
        <v>132</v>
      </c>
      <c r="B154" s="88" t="s">
        <v>425</v>
      </c>
      <c r="C154" s="88" t="s">
        <v>278</v>
      </c>
      <c r="D154" s="89">
        <v>0.4</v>
      </c>
      <c r="E154" s="27">
        <v>0.4</v>
      </c>
      <c r="F154" s="89">
        <v>0.4</v>
      </c>
    </row>
    <row x14ac:dyDescent="0.25" r="155" customHeight="1" ht="18.75">
      <c r="A155" s="93" t="s">
        <v>133</v>
      </c>
      <c r="B155" s="94" t="s">
        <v>426</v>
      </c>
      <c r="C155" s="94" t="s">
        <v>401</v>
      </c>
      <c r="D155" s="95">
        <v>0.00000321</v>
      </c>
      <c r="E155" s="42">
        <v>2e-9</v>
      </c>
      <c r="F155" s="95">
        <f>E155</f>
      </c>
    </row>
    <row x14ac:dyDescent="0.25" r="156" customHeight="1" ht="18.75">
      <c r="A156" s="93" t="s">
        <v>134</v>
      </c>
      <c r="B156" s="94" t="s">
        <v>427</v>
      </c>
      <c r="C156" s="94" t="s">
        <v>316</v>
      </c>
      <c r="D156" s="96">
        <v>25</v>
      </c>
      <c r="E156" s="14">
        <v>25</v>
      </c>
      <c r="F156" s="96">
        <v>25</v>
      </c>
    </row>
    <row x14ac:dyDescent="0.25" r="157" customHeight="1" ht="18.75">
      <c r="A157" s="93" t="s">
        <v>135</v>
      </c>
      <c r="B157" s="94" t="s">
        <v>428</v>
      </c>
      <c r="C157" s="94" t="s">
        <v>383</v>
      </c>
      <c r="D157" s="96">
        <v>0</v>
      </c>
      <c r="E157" s="14">
        <v>0</v>
      </c>
      <c r="F157" s="96">
        <v>0</v>
      </c>
    </row>
    <row x14ac:dyDescent="0.25" r="158" customHeight="1" ht="18.75">
      <c r="A158" s="93" t="s">
        <v>136</v>
      </c>
      <c r="B158" s="94" t="s">
        <v>429</v>
      </c>
      <c r="C158" s="94" t="s">
        <v>278</v>
      </c>
      <c r="D158" s="97">
        <v>3.98</v>
      </c>
      <c r="E158" s="27">
        <v>3.98</v>
      </c>
      <c r="F158" s="97">
        <v>3.98</v>
      </c>
    </row>
    <row x14ac:dyDescent="0.25" r="159" customHeight="1" ht="18.75">
      <c r="A159" s="93" t="s">
        <v>137</v>
      </c>
      <c r="B159" s="94" t="s">
        <v>430</v>
      </c>
      <c r="C159" s="94" t="s">
        <v>180</v>
      </c>
      <c r="D159" s="96">
        <v>1</v>
      </c>
      <c r="E159" s="14">
        <v>1</v>
      </c>
      <c r="F159" s="96">
        <v>1</v>
      </c>
    </row>
    <row x14ac:dyDescent="0.25" r="160" customHeight="1" ht="18.75">
      <c r="A160" s="93" t="s">
        <v>138</v>
      </c>
      <c r="B160" s="94" t="s">
        <v>431</v>
      </c>
      <c r="C160" s="94" t="s">
        <v>362</v>
      </c>
      <c r="D160" s="95">
        <v>0.00016666666666666666</v>
      </c>
      <c r="E160" s="12">
        <f>0.00016 * 100000 / 0.5</f>
      </c>
      <c r="F160" s="95">
        <f>E160</f>
      </c>
    </row>
    <row x14ac:dyDescent="0.25" r="161" customHeight="1" ht="18.75">
      <c r="A161" s="45" t="s">
        <v>139</v>
      </c>
      <c r="B161" s="46" t="s">
        <v>432</v>
      </c>
      <c r="C161" s="46" t="s">
        <v>433</v>
      </c>
      <c r="D161" s="47">
        <v>1e-8</v>
      </c>
      <c r="E161" s="42">
        <v>1e-8</v>
      </c>
      <c r="F161" s="47">
        <v>1e-8</v>
      </c>
    </row>
    <row x14ac:dyDescent="0.25" r="162" customHeight="1" ht="18.75">
      <c r="A162" s="45" t="s">
        <v>140</v>
      </c>
      <c r="B162" s="46" t="s">
        <v>434</v>
      </c>
      <c r="C162" s="46" t="s">
        <v>316</v>
      </c>
      <c r="D162" s="48">
        <v>20</v>
      </c>
      <c r="E162" s="14">
        <v>20</v>
      </c>
      <c r="F162" s="48">
        <v>20</v>
      </c>
    </row>
    <row x14ac:dyDescent="0.25" r="163" customHeight="1" ht="18.75">
      <c r="A163" s="45" t="s">
        <v>141</v>
      </c>
      <c r="B163" s="46" t="s">
        <v>435</v>
      </c>
      <c r="C163" s="46" t="s">
        <v>383</v>
      </c>
      <c r="D163" s="48">
        <v>0</v>
      </c>
      <c r="E163" s="14">
        <v>0</v>
      </c>
      <c r="F163" s="48">
        <v>0</v>
      </c>
    </row>
    <row x14ac:dyDescent="0.25" r="164" customHeight="1" ht="18.75">
      <c r="A164" s="45" t="s">
        <v>142</v>
      </c>
      <c r="B164" s="46" t="s">
        <v>436</v>
      </c>
      <c r="C164" s="46" t="s">
        <v>278</v>
      </c>
      <c r="D164" s="48">
        <v>2</v>
      </c>
      <c r="E164" s="14">
        <v>2</v>
      </c>
      <c r="F164" s="48">
        <v>2</v>
      </c>
    </row>
    <row x14ac:dyDescent="0.25" r="165" customHeight="1" ht="18.75">
      <c r="A165" s="45" t="s">
        <v>143</v>
      </c>
      <c r="B165" s="46" t="s">
        <v>437</v>
      </c>
      <c r="C165" s="46" t="s">
        <v>180</v>
      </c>
      <c r="D165" s="48">
        <v>1</v>
      </c>
      <c r="E165" s="14">
        <v>1</v>
      </c>
      <c r="F165" s="48">
        <v>1</v>
      </c>
    </row>
    <row x14ac:dyDescent="0.25" r="166" customHeight="1" ht="18.75">
      <c r="A166" s="45" t="s">
        <v>144</v>
      </c>
      <c r="B166" s="46" t="s">
        <v>438</v>
      </c>
      <c r="C166" s="46" t="s">
        <v>362</v>
      </c>
      <c r="D166" s="47">
        <v>0.00008333333333333333</v>
      </c>
      <c r="E166" s="12">
        <v>0.00008333333333333333</v>
      </c>
      <c r="F166" s="47">
        <v>0.00008333333333333333</v>
      </c>
    </row>
    <row x14ac:dyDescent="0.25" r="167" customHeight="1" ht="18.75">
      <c r="A167" s="45" t="s">
        <v>145</v>
      </c>
      <c r="B167" s="46" t="s">
        <v>439</v>
      </c>
      <c r="C167" s="46" t="s">
        <v>278</v>
      </c>
      <c r="D167" s="48">
        <v>1</v>
      </c>
      <c r="E167" s="14">
        <v>1</v>
      </c>
      <c r="F167" s="48">
        <v>1</v>
      </c>
    </row>
    <row x14ac:dyDescent="0.25" r="168" customHeight="1" ht="18.75">
      <c r="A168" s="98" t="s">
        <v>146</v>
      </c>
      <c r="B168" s="99" t="s">
        <v>440</v>
      </c>
      <c r="C168" s="99" t="s">
        <v>441</v>
      </c>
      <c r="D168" s="100">
        <v>2.3533050791148895e-8</v>
      </c>
      <c r="E168" s="27">
        <v>2.35330507911489e-8</v>
      </c>
      <c r="F168" s="100">
        <v>2.3533050791148895e-8</v>
      </c>
    </row>
    <row x14ac:dyDescent="0.25" r="169" customHeight="1" ht="18.75">
      <c r="A169" s="98" t="s">
        <v>147</v>
      </c>
      <c r="B169" s="99" t="s">
        <v>442</v>
      </c>
      <c r="C169" s="99" t="s">
        <v>316</v>
      </c>
      <c r="D169" s="101">
        <v>20</v>
      </c>
      <c r="E169" s="14">
        <v>20</v>
      </c>
      <c r="F169" s="101">
        <v>20</v>
      </c>
    </row>
    <row x14ac:dyDescent="0.25" r="170" customHeight="1" ht="18.75">
      <c r="A170" s="98" t="s">
        <v>148</v>
      </c>
      <c r="B170" s="99" t="s">
        <v>443</v>
      </c>
      <c r="C170" s="99" t="s">
        <v>383</v>
      </c>
      <c r="D170" s="102">
        <v>-0.187</v>
      </c>
      <c r="E170" s="27">
        <v>-0.187</v>
      </c>
      <c r="F170" s="102">
        <v>-0.187</v>
      </c>
    </row>
    <row x14ac:dyDescent="0.25" r="171" customHeight="1" ht="18.75">
      <c r="A171" s="98" t="s">
        <v>149</v>
      </c>
      <c r="B171" s="99" t="s">
        <v>444</v>
      </c>
      <c r="C171" s="99" t="s">
        <v>278</v>
      </c>
      <c r="D171" s="102">
        <v>2.48</v>
      </c>
      <c r="E171" s="27">
        <v>2.48</v>
      </c>
      <c r="F171" s="102">
        <v>2.48</v>
      </c>
    </row>
    <row x14ac:dyDescent="0.25" r="172" customHeight="1" ht="18.75">
      <c r="A172" s="98" t="s">
        <v>150</v>
      </c>
      <c r="B172" s="99" t="s">
        <v>445</v>
      </c>
      <c r="C172" s="99" t="s">
        <v>180</v>
      </c>
      <c r="D172" s="101">
        <v>1</v>
      </c>
      <c r="E172" s="14">
        <v>1</v>
      </c>
      <c r="F172" s="101">
        <v>1</v>
      </c>
    </row>
    <row x14ac:dyDescent="0.25" r="173" customHeight="1" ht="18.75">
      <c r="A173" s="98" t="s">
        <v>151</v>
      </c>
      <c r="B173" s="99" t="s">
        <v>446</v>
      </c>
      <c r="C173" s="99" t="s">
        <v>447</v>
      </c>
      <c r="D173" s="100">
        <v>0.0006106022758812101</v>
      </c>
      <c r="E173" s="27">
        <v>0.0006106022758812101</v>
      </c>
      <c r="F173" s="100">
        <v>0.0006106022758812101</v>
      </c>
    </row>
    <row x14ac:dyDescent="0.25" r="174" customHeight="1" ht="18.75">
      <c r="A174" s="69" t="s">
        <v>152</v>
      </c>
      <c r="B174" s="70" t="s">
        <v>448</v>
      </c>
      <c r="C174" s="70" t="s">
        <v>401</v>
      </c>
      <c r="D174" s="86">
        <v>6.41e-9</v>
      </c>
      <c r="E174" s="27">
        <v>4e-7</v>
      </c>
      <c r="F174" s="86">
        <v>6.41e-9</v>
      </c>
    </row>
    <row x14ac:dyDescent="0.25" r="175" customHeight="1" ht="18.75">
      <c r="A175" s="69" t="s">
        <v>153</v>
      </c>
      <c r="B175" s="70" t="s">
        <v>449</v>
      </c>
      <c r="C175" s="70" t="s">
        <v>316</v>
      </c>
      <c r="D175" s="72">
        <v>25</v>
      </c>
      <c r="E175" s="14">
        <v>25</v>
      </c>
      <c r="F175" s="72">
        <v>25</v>
      </c>
    </row>
    <row x14ac:dyDescent="0.25" r="176" customHeight="1" ht="18.75">
      <c r="A176" s="69" t="s">
        <v>154</v>
      </c>
      <c r="B176" s="70" t="s">
        <v>450</v>
      </c>
      <c r="C176" s="70" t="s">
        <v>383</v>
      </c>
      <c r="D176" s="72">
        <v>0</v>
      </c>
      <c r="E176" s="14">
        <v>0</v>
      </c>
      <c r="F176" s="72">
        <v>0</v>
      </c>
    </row>
    <row x14ac:dyDescent="0.25" r="177" customHeight="1" ht="18.75">
      <c r="A177" s="69" t="s">
        <v>155</v>
      </c>
      <c r="B177" s="70" t="s">
        <v>451</v>
      </c>
      <c r="C177" s="70" t="s">
        <v>278</v>
      </c>
      <c r="D177" s="71">
        <v>3.98</v>
      </c>
      <c r="E177" s="27">
        <v>3.98</v>
      </c>
      <c r="F177" s="71">
        <v>3.98</v>
      </c>
    </row>
    <row x14ac:dyDescent="0.25" r="178" customHeight="1" ht="18.75">
      <c r="A178" s="69" t="s">
        <v>156</v>
      </c>
      <c r="B178" s="70" t="s">
        <v>452</v>
      </c>
      <c r="C178" s="70" t="s">
        <v>180</v>
      </c>
      <c r="D178" s="72">
        <v>1</v>
      </c>
      <c r="E178" s="14">
        <v>1</v>
      </c>
      <c r="F178" s="72">
        <v>1</v>
      </c>
    </row>
    <row x14ac:dyDescent="0.25" r="179" customHeight="1" ht="18.75">
      <c r="A179" s="69" t="s">
        <v>157</v>
      </c>
      <c r="B179" s="70" t="s">
        <v>453</v>
      </c>
      <c r="C179" s="70" t="s">
        <v>362</v>
      </c>
      <c r="D179" s="86">
        <v>0.00008333333333333333</v>
      </c>
      <c r="E179" s="12">
        <v>0.00008333333333333333</v>
      </c>
      <c r="F179" s="86">
        <v>0.00008333333333333333</v>
      </c>
    </row>
    <row x14ac:dyDescent="0.25" r="180" customHeight="1" ht="18.75">
      <c r="A180" s="23" t="s">
        <v>158</v>
      </c>
      <c r="B180" s="24" t="s">
        <v>454</v>
      </c>
      <c r="C180" s="24" t="s">
        <v>401</v>
      </c>
      <c r="D180" s="25">
        <v>6.41e-9</v>
      </c>
      <c r="E180" s="27">
        <v>4e-7</v>
      </c>
      <c r="F180" s="25">
        <v>6.41e-9</v>
      </c>
    </row>
    <row x14ac:dyDescent="0.25" r="181" customHeight="1" ht="18.75">
      <c r="A181" s="23" t="s">
        <v>159</v>
      </c>
      <c r="B181" s="24" t="s">
        <v>455</v>
      </c>
      <c r="C181" s="24" t="s">
        <v>316</v>
      </c>
      <c r="D181" s="26">
        <v>25</v>
      </c>
      <c r="E181" s="14">
        <v>25</v>
      </c>
      <c r="F181" s="26">
        <v>25</v>
      </c>
    </row>
    <row x14ac:dyDescent="0.25" r="182" customHeight="1" ht="18.75">
      <c r="A182" s="23" t="s">
        <v>160</v>
      </c>
      <c r="B182" s="24" t="s">
        <v>456</v>
      </c>
      <c r="C182" s="24" t="s">
        <v>383</v>
      </c>
      <c r="D182" s="26">
        <v>0</v>
      </c>
      <c r="E182" s="14">
        <v>0</v>
      </c>
      <c r="F182" s="26">
        <v>0</v>
      </c>
    </row>
    <row x14ac:dyDescent="0.25" r="183" customHeight="1" ht="18.75">
      <c r="A183" s="23" t="s">
        <v>161</v>
      </c>
      <c r="B183" s="24" t="s">
        <v>457</v>
      </c>
      <c r="C183" s="24" t="s">
        <v>278</v>
      </c>
      <c r="D183" s="103">
        <v>3.98</v>
      </c>
      <c r="E183" s="27">
        <v>3.98</v>
      </c>
      <c r="F183" s="103">
        <v>3.98</v>
      </c>
    </row>
    <row x14ac:dyDescent="0.25" r="184" customHeight="1" ht="18.75">
      <c r="A184" s="23" t="s">
        <v>162</v>
      </c>
      <c r="B184" s="24" t="s">
        <v>458</v>
      </c>
      <c r="C184" s="24" t="s">
        <v>180</v>
      </c>
      <c r="D184" s="26">
        <v>1</v>
      </c>
      <c r="E184" s="14">
        <v>1</v>
      </c>
      <c r="F184" s="26">
        <v>1</v>
      </c>
    </row>
    <row x14ac:dyDescent="0.25" r="185" customHeight="1" ht="18.75">
      <c r="A185" s="23" t="s">
        <v>163</v>
      </c>
      <c r="B185" s="24" t="s">
        <v>459</v>
      </c>
      <c r="C185" s="24" t="s">
        <v>362</v>
      </c>
      <c r="D185" s="25">
        <v>0.00008333333333333333</v>
      </c>
      <c r="E185" s="12">
        <v>0.00008333333333333333</v>
      </c>
      <c r="F185" s="25">
        <v>0.00008333333333333333</v>
      </c>
    </row>
    <row x14ac:dyDescent="0.25" r="186" customHeight="1" ht="18.75">
      <c r="A186" s="104" t="s">
        <v>164</v>
      </c>
      <c r="B186" s="105" t="s">
        <v>460</v>
      </c>
      <c r="C186" s="105" t="s">
        <v>461</v>
      </c>
      <c r="D186" s="106">
        <v>3.205e-9</v>
      </c>
      <c r="E186" s="27">
        <v>2e-7</v>
      </c>
      <c r="F186" s="106">
        <v>3.205e-9</v>
      </c>
    </row>
    <row x14ac:dyDescent="0.25" r="187" customHeight="1" ht="18.75">
      <c r="A187" s="104" t="s">
        <v>165</v>
      </c>
      <c r="B187" s="105" t="s">
        <v>462</v>
      </c>
      <c r="C187" s="105" t="s">
        <v>316</v>
      </c>
      <c r="D187" s="107">
        <v>25</v>
      </c>
      <c r="E187" s="14">
        <v>25</v>
      </c>
      <c r="F187" s="107">
        <v>25</v>
      </c>
    </row>
    <row x14ac:dyDescent="0.25" r="188" customHeight="1" ht="18.75">
      <c r="A188" s="104" t="s">
        <v>166</v>
      </c>
      <c r="B188" s="105" t="s">
        <v>463</v>
      </c>
      <c r="C188" s="105" t="s">
        <v>383</v>
      </c>
      <c r="D188" s="107">
        <v>0</v>
      </c>
      <c r="E188" s="14">
        <v>0</v>
      </c>
      <c r="F188" s="107">
        <v>0</v>
      </c>
    </row>
    <row x14ac:dyDescent="0.25" r="189" customHeight="1" ht="18.75">
      <c r="A189" s="104" t="s">
        <v>167</v>
      </c>
      <c r="B189" s="105" t="s">
        <v>464</v>
      </c>
      <c r="C189" s="105" t="s">
        <v>278</v>
      </c>
      <c r="D189" s="108">
        <v>3.98</v>
      </c>
      <c r="E189" s="27">
        <v>3.98</v>
      </c>
      <c r="F189" s="108">
        <v>3.98</v>
      </c>
    </row>
    <row x14ac:dyDescent="0.25" r="190" customHeight="1" ht="18.75">
      <c r="A190" s="104" t="s">
        <v>168</v>
      </c>
      <c r="B190" s="105" t="s">
        <v>465</v>
      </c>
      <c r="C190" s="105" t="s">
        <v>180</v>
      </c>
      <c r="D190" s="107">
        <v>1</v>
      </c>
      <c r="E190" s="14">
        <v>1</v>
      </c>
      <c r="F190" s="107">
        <v>1</v>
      </c>
    </row>
    <row x14ac:dyDescent="0.25" r="191" customHeight="1" ht="18.75">
      <c r="A191" s="104" t="s">
        <v>169</v>
      </c>
      <c r="B191" s="105" t="s">
        <v>466</v>
      </c>
      <c r="C191" s="105" t="s">
        <v>467</v>
      </c>
      <c r="D191" s="106">
        <v>0.00008333333333333333</v>
      </c>
      <c r="E191" s="12">
        <v>0.00008333333333333333</v>
      </c>
      <c r="F191" s="106">
        <v>0.00008333333333333333</v>
      </c>
    </row>
    <row x14ac:dyDescent="0.25" r="192" customHeight="1" ht="18.75">
      <c r="A192" s="109" t="s">
        <v>170</v>
      </c>
      <c r="B192" s="110" t="s">
        <v>468</v>
      </c>
      <c r="C192" s="110" t="s">
        <v>186</v>
      </c>
      <c r="D192" s="111" t="s">
        <v>469</v>
      </c>
      <c r="E192" s="12" t="s">
        <v>369</v>
      </c>
      <c r="F192" s="111" t="s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9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4" width="35.71928571428572" customWidth="1" bestFit="1"/>
    <col min="2" max="2" style="4" width="35.71928571428572" customWidth="1" bestFit="1"/>
    <col min="3" max="3" style="4" width="49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3">
        <f>IF(ISNA(VLOOKUP(A2,$B$2:$B$170,1,FALSE)),A2,"")</f>
      </c>
    </row>
    <row x14ac:dyDescent="0.25" r="3" customHeight="1" ht="18.75">
      <c r="A3" s="2" t="s">
        <v>5</v>
      </c>
      <c r="B3" s="2" t="s">
        <v>5</v>
      </c>
      <c r="C3" s="3">
        <f>IF(ISNA(VLOOKUP(A3,$B$2:$B$170,1,FALSE)),A3,"")</f>
      </c>
    </row>
    <row x14ac:dyDescent="0.25" r="4" customHeight="1" ht="18.75">
      <c r="A4" s="2" t="s">
        <v>6</v>
      </c>
      <c r="B4" s="2" t="s">
        <v>7</v>
      </c>
      <c r="C4" s="3">
        <f>IF(ISNA(VLOOKUP(A4,$B$2:$B$170,1,FALSE)),A4,"")</f>
      </c>
    </row>
    <row x14ac:dyDescent="0.25" r="5" customHeight="1" ht="18.75">
      <c r="A5" s="2" t="s">
        <v>8</v>
      </c>
      <c r="B5" s="2" t="s">
        <v>9</v>
      </c>
      <c r="C5" s="3">
        <f>IF(ISNA(VLOOKUP(A5,$B$2:$B$170,1,FALSE)),A5,"")</f>
      </c>
    </row>
    <row x14ac:dyDescent="0.25" r="6" customHeight="1" ht="18.75">
      <c r="A6" s="2" t="s">
        <v>10</v>
      </c>
      <c r="B6" s="2" t="s">
        <v>11</v>
      </c>
      <c r="C6" s="3">
        <f>IF(ISNA(VLOOKUP(A6,$B$2:$B$170,1,FALSE)),A6,"")</f>
      </c>
    </row>
    <row x14ac:dyDescent="0.25" r="7" customHeight="1" ht="18.75">
      <c r="A7" s="2" t="s">
        <v>12</v>
      </c>
      <c r="B7" s="2" t="s">
        <v>13</v>
      </c>
      <c r="C7" s="3">
        <f>IF(ISNA(VLOOKUP(A7,$B$2:$B$170,1,FALSE)),A7,"")</f>
      </c>
    </row>
    <row x14ac:dyDescent="0.25" r="8" customHeight="1" ht="18.75">
      <c r="A8" s="2" t="s">
        <v>14</v>
      </c>
      <c r="B8" s="2" t="s">
        <v>15</v>
      </c>
      <c r="C8" s="3">
        <f>IF(ISNA(VLOOKUP(A8,$B$2:$B$170,1,FALSE)),A8,"")</f>
      </c>
    </row>
    <row x14ac:dyDescent="0.25" r="9" customHeight="1" ht="18.75">
      <c r="A9" s="2" t="s">
        <v>16</v>
      </c>
      <c r="B9" s="2" t="s">
        <v>17</v>
      </c>
      <c r="C9" s="3">
        <f>IF(ISNA(VLOOKUP(A9,$B$2:$B$170,1,FALSE)),A9,"")</f>
      </c>
    </row>
    <row x14ac:dyDescent="0.25" r="10" customHeight="1" ht="18.75">
      <c r="A10" s="2" t="s">
        <v>18</v>
      </c>
      <c r="B10" s="2" t="s">
        <v>19</v>
      </c>
      <c r="C10" s="3">
        <f>IF(ISNA(VLOOKUP(A10,$B$2:$B$170,1,FALSE)),A10,"")</f>
      </c>
    </row>
    <row x14ac:dyDescent="0.25" r="11" customHeight="1" ht="18.75">
      <c r="A11" s="2" t="s">
        <v>20</v>
      </c>
      <c r="B11" s="2" t="s">
        <v>21</v>
      </c>
      <c r="C11" s="3">
        <f>IF(ISNA(VLOOKUP(A11,$B$2:$B$170,1,FALSE)),A11,"")</f>
      </c>
    </row>
    <row x14ac:dyDescent="0.25" r="12" customHeight="1" ht="18.75">
      <c r="A12" s="2" t="s">
        <v>22</v>
      </c>
      <c r="B12" s="2" t="s">
        <v>23</v>
      </c>
      <c r="C12" s="3">
        <f>IF(ISNA(VLOOKUP(A12,$B$2:$B$170,1,FALSE)),A12,"")</f>
      </c>
    </row>
    <row x14ac:dyDescent="0.25" r="13" customHeight="1" ht="18.75">
      <c r="A13" s="2" t="s">
        <v>24</v>
      </c>
      <c r="B13" s="2" t="s">
        <v>25</v>
      </c>
      <c r="C13" s="3">
        <f>IF(ISNA(VLOOKUP(A13,$B$2:$B$170,1,FALSE)),A13,"")</f>
      </c>
    </row>
    <row x14ac:dyDescent="0.25" r="14" customHeight="1" ht="18.75">
      <c r="A14" s="2" t="s">
        <v>26</v>
      </c>
      <c r="B14" s="2" t="s">
        <v>27</v>
      </c>
      <c r="C14" s="3">
        <f>IF(ISNA(VLOOKUP(A14,$B$2:$B$170,1,FALSE)),A14,"")</f>
      </c>
    </row>
    <row x14ac:dyDescent="0.25" r="15" customHeight="1" ht="18.75">
      <c r="A15" s="2" t="s">
        <v>28</v>
      </c>
      <c r="B15" s="2" t="s">
        <v>29</v>
      </c>
      <c r="C15" s="3">
        <f>IF(ISNA(VLOOKUP(A15,$B$2:$B$170,1,FALSE)),A15,"")</f>
      </c>
    </row>
    <row x14ac:dyDescent="0.25" r="16" customHeight="1" ht="18.75">
      <c r="A16" s="2" t="s">
        <v>30</v>
      </c>
      <c r="B16" s="2" t="s">
        <v>31</v>
      </c>
      <c r="C16" s="3">
        <f>IF(ISNA(VLOOKUP(A16,$B$2:$B$170,1,FALSE)),A16,"")</f>
      </c>
    </row>
    <row x14ac:dyDescent="0.25" r="17" customHeight="1" ht="18.75">
      <c r="A17" s="2" t="s">
        <v>32</v>
      </c>
      <c r="B17" s="2" t="s">
        <v>33</v>
      </c>
      <c r="C17" s="3">
        <f>IF(ISNA(VLOOKUP(A17,$B$2:$B$170,1,FALSE)),A17,"")</f>
      </c>
    </row>
    <row x14ac:dyDescent="0.25" r="18" customHeight="1" ht="18.75">
      <c r="A18" s="2" t="s">
        <v>34</v>
      </c>
      <c r="B18" s="2" t="s">
        <v>35</v>
      </c>
      <c r="C18" s="3">
        <f>IF(ISNA(VLOOKUP(A18,$B$2:$B$170,1,FALSE)),A18,"")</f>
      </c>
    </row>
    <row x14ac:dyDescent="0.25" r="19" customHeight="1" ht="18.75">
      <c r="A19" s="2" t="s">
        <v>36</v>
      </c>
      <c r="B19" s="2" t="s">
        <v>37</v>
      </c>
      <c r="C19" s="3">
        <f>IF(ISNA(VLOOKUP(A19,$B$2:$B$170,1,FALSE)),A19,"")</f>
      </c>
    </row>
    <row x14ac:dyDescent="0.25" r="20" customHeight="1" ht="18.75">
      <c r="A20" s="2" t="s">
        <v>38</v>
      </c>
      <c r="B20" s="2" t="s">
        <v>39</v>
      </c>
      <c r="C20" s="3">
        <f>IF(ISNA(VLOOKUP(A20,$B$2:$B$170,1,FALSE)),A20,"")</f>
      </c>
    </row>
    <row x14ac:dyDescent="0.25" r="21" customHeight="1" ht="18.75">
      <c r="A21" s="2" t="s">
        <v>40</v>
      </c>
      <c r="B21" s="2" t="s">
        <v>41</v>
      </c>
      <c r="C21" s="3">
        <f>IF(ISNA(VLOOKUP(A21,$B$2:$B$170,1,FALSE)),A21,"")</f>
      </c>
    </row>
    <row x14ac:dyDescent="0.25" r="22" customHeight="1" ht="18.75">
      <c r="A22" s="2" t="s">
        <v>42</v>
      </c>
      <c r="B22" s="2" t="s">
        <v>43</v>
      </c>
      <c r="C22" s="3">
        <f>IF(ISNA(VLOOKUP(A22,$B$2:$B$170,1,FALSE)),A22,"")</f>
      </c>
    </row>
    <row x14ac:dyDescent="0.25" r="23" customHeight="1" ht="18.75">
      <c r="A23" s="2" t="s">
        <v>44</v>
      </c>
      <c r="B23" s="2" t="s">
        <v>45</v>
      </c>
      <c r="C23" s="3">
        <f>IF(ISNA(VLOOKUP(A23,$B$2:$B$170,1,FALSE)),A23,"")</f>
      </c>
    </row>
    <row x14ac:dyDescent="0.25" r="24" customHeight="1" ht="18.75">
      <c r="A24" s="2" t="s">
        <v>46</v>
      </c>
      <c r="B24" s="2" t="s">
        <v>47</v>
      </c>
      <c r="C24" s="3">
        <f>IF(ISNA(VLOOKUP(A24,$B$2:$B$170,1,FALSE)),A24,"")</f>
      </c>
    </row>
    <row x14ac:dyDescent="0.25" r="25" customHeight="1" ht="18.75">
      <c r="A25" s="2" t="s">
        <v>48</v>
      </c>
      <c r="B25" s="2" t="s">
        <v>49</v>
      </c>
      <c r="C25" s="3">
        <f>IF(ISNA(VLOOKUP(A25,$B$2:$B$170,1,FALSE)),A25,"")</f>
      </c>
    </row>
    <row x14ac:dyDescent="0.25" r="26" customHeight="1" ht="18.75">
      <c r="A26" s="2" t="s">
        <v>50</v>
      </c>
      <c r="B26" s="2" t="s">
        <v>51</v>
      </c>
      <c r="C26" s="3">
        <f>IF(ISNA(VLOOKUP(A26,$B$2:$B$170,1,FALSE)),A26,"")</f>
      </c>
    </row>
    <row x14ac:dyDescent="0.25" r="27" customHeight="1" ht="18.75">
      <c r="A27" s="2" t="s">
        <v>52</v>
      </c>
      <c r="B27" s="2" t="s">
        <v>53</v>
      </c>
      <c r="C27" s="3">
        <f>IF(ISNA(VLOOKUP(A27,$B$2:$B$170,1,FALSE)),A27,"")</f>
      </c>
    </row>
    <row x14ac:dyDescent="0.25" r="28" customHeight="1" ht="18.75">
      <c r="A28" s="2" t="s">
        <v>54</v>
      </c>
      <c r="B28" s="2" t="s">
        <v>55</v>
      </c>
      <c r="C28" s="3">
        <f>IF(ISNA(VLOOKUP(A28,$B$2:$B$170,1,FALSE)),A28,"")</f>
      </c>
    </row>
    <row x14ac:dyDescent="0.25" r="29" customHeight="1" ht="18.75">
      <c r="A29" s="2" t="s">
        <v>56</v>
      </c>
      <c r="B29" s="2" t="s">
        <v>57</v>
      </c>
      <c r="C29" s="3">
        <f>IF(ISNA(VLOOKUP(A29,$B$2:$B$170,1,FALSE)),A29,"")</f>
      </c>
    </row>
    <row x14ac:dyDescent="0.25" r="30" customHeight="1" ht="18.75">
      <c r="A30" s="2" t="s">
        <v>58</v>
      </c>
      <c r="B30" s="2" t="s">
        <v>59</v>
      </c>
      <c r="C30" s="3">
        <f>IF(ISNA(VLOOKUP(A30,$B$2:$B$170,1,FALSE)),A30,"")</f>
      </c>
    </row>
    <row x14ac:dyDescent="0.25" r="31" customHeight="1" ht="18.75">
      <c r="A31" s="2" t="s">
        <v>60</v>
      </c>
      <c r="B31" s="2" t="s">
        <v>61</v>
      </c>
      <c r="C31" s="3">
        <f>IF(ISNA(VLOOKUP(A31,$B$2:$B$170,1,FALSE)),A31,"")</f>
      </c>
    </row>
    <row x14ac:dyDescent="0.25" r="32" customHeight="1" ht="18.75">
      <c r="A32" s="2" t="s">
        <v>62</v>
      </c>
      <c r="B32" s="2" t="s">
        <v>63</v>
      </c>
      <c r="C32" s="3">
        <f>IF(ISNA(VLOOKUP(A32,$B$2:$B$170,1,FALSE)),A32,"")</f>
      </c>
    </row>
    <row x14ac:dyDescent="0.25" r="33" customHeight="1" ht="18.75">
      <c r="A33" s="2" t="s">
        <v>64</v>
      </c>
      <c r="B33" s="2" t="s">
        <v>65</v>
      </c>
      <c r="C33" s="3">
        <f>IF(ISNA(VLOOKUP(A33,$B$2:$B$170,1,FALSE)),A33,"")</f>
      </c>
    </row>
    <row x14ac:dyDescent="0.25" r="34" customHeight="1" ht="18.75">
      <c r="A34" s="2" t="s">
        <v>66</v>
      </c>
      <c r="B34" s="2" t="s">
        <v>67</v>
      </c>
      <c r="C34" s="3">
        <f>IF(ISNA(VLOOKUP(A34,$B$2:$B$170,1,FALSE)),A34,"")</f>
      </c>
    </row>
    <row x14ac:dyDescent="0.25" r="35" customHeight="1" ht="18.75">
      <c r="A35" s="2" t="s">
        <v>68</v>
      </c>
      <c r="B35" s="2" t="s">
        <v>69</v>
      </c>
      <c r="C35" s="3">
        <f>IF(ISNA(VLOOKUP(A35,$B$2:$B$170,1,FALSE)),A35,"")</f>
      </c>
    </row>
    <row x14ac:dyDescent="0.25" r="36" customHeight="1" ht="18.75">
      <c r="A36" s="2" t="s">
        <v>70</v>
      </c>
      <c r="B36" s="2" t="s">
        <v>71</v>
      </c>
      <c r="C36" s="3">
        <f>IF(ISNA(VLOOKUP(A36,$B$2:$B$170,1,FALSE)),A36,"")</f>
      </c>
    </row>
    <row x14ac:dyDescent="0.25" r="37" customHeight="1" ht="18.75">
      <c r="A37" s="2" t="s">
        <v>72</v>
      </c>
      <c r="B37" s="2" t="s">
        <v>73</v>
      </c>
      <c r="C37" s="3">
        <f>IF(ISNA(VLOOKUP(A37,$B$2:$B$170,1,FALSE)),A37,"")</f>
      </c>
    </row>
    <row x14ac:dyDescent="0.25" r="38" customHeight="1" ht="18.75">
      <c r="A38" s="2" t="s">
        <v>74</v>
      </c>
      <c r="B38" s="2" t="s">
        <v>75</v>
      </c>
      <c r="C38" s="3">
        <f>IF(ISNA(VLOOKUP(A38,$B$2:$B$170,1,FALSE)),A38,"")</f>
      </c>
    </row>
    <row x14ac:dyDescent="0.25" r="39" customHeight="1" ht="18.75">
      <c r="A39" s="2" t="s">
        <v>76</v>
      </c>
      <c r="B39" s="2" t="s">
        <v>77</v>
      </c>
      <c r="C39" s="3">
        <f>IF(ISNA(VLOOKUP(A39,$B$2:$B$170,1,FALSE)),A39,"")</f>
      </c>
    </row>
    <row x14ac:dyDescent="0.25" r="40" customHeight="1" ht="18.75">
      <c r="A40" s="2" t="s">
        <v>78</v>
      </c>
      <c r="B40" s="2" t="s">
        <v>79</v>
      </c>
      <c r="C40" s="3">
        <f>IF(ISNA(VLOOKUP(A40,$B$2:$B$170,1,FALSE)),A40,"")</f>
      </c>
    </row>
    <row x14ac:dyDescent="0.25" r="41" customHeight="1" ht="18.75">
      <c r="A41" s="2" t="s">
        <v>80</v>
      </c>
      <c r="B41" s="2" t="s">
        <v>6</v>
      </c>
      <c r="C41" s="3">
        <f>IF(ISNA(VLOOKUP(A41,$B$2:$B$170,1,FALSE)),A41,"")</f>
      </c>
    </row>
    <row x14ac:dyDescent="0.25" r="42" customHeight="1" ht="18.75">
      <c r="A42" s="2" t="s">
        <v>81</v>
      </c>
      <c r="B42" s="2" t="s">
        <v>12</v>
      </c>
      <c r="C42" s="3">
        <f>IF(ISNA(VLOOKUP(A42,$B$2:$B$170,1,FALSE)),A42,"")</f>
      </c>
    </row>
    <row x14ac:dyDescent="0.25" r="43" customHeight="1" ht="18.75">
      <c r="A43" s="2" t="s">
        <v>82</v>
      </c>
      <c r="B43" s="2" t="s">
        <v>8</v>
      </c>
      <c r="C43" s="3">
        <f>IF(ISNA(VLOOKUP(A43,$B$2:$B$170,1,FALSE)),A43,"")</f>
      </c>
    </row>
    <row x14ac:dyDescent="0.25" r="44" customHeight="1" ht="18.75">
      <c r="A44" s="2" t="s">
        <v>83</v>
      </c>
      <c r="B44" s="2" t="s">
        <v>10</v>
      </c>
      <c r="C44" s="3">
        <f>IF(ISNA(VLOOKUP(A44,$B$2:$B$170,1,FALSE)),A44,"")</f>
      </c>
    </row>
    <row x14ac:dyDescent="0.25" r="45" customHeight="1" ht="18.75">
      <c r="A45" s="2" t="s">
        <v>84</v>
      </c>
      <c r="B45" s="2" t="s">
        <v>26</v>
      </c>
      <c r="C45" s="3">
        <f>IF(ISNA(VLOOKUP(A45,$B$2:$B$170,1,FALSE)),A45,"")</f>
      </c>
    </row>
    <row x14ac:dyDescent="0.25" r="46" customHeight="1" ht="18.75">
      <c r="A46" s="2" t="s">
        <v>85</v>
      </c>
      <c r="B46" s="2" t="s">
        <v>28</v>
      </c>
      <c r="C46" s="3">
        <f>IF(ISNA(VLOOKUP(A46,$B$2:$B$170,1,FALSE)),A46,"")</f>
      </c>
    </row>
    <row x14ac:dyDescent="0.25" r="47" customHeight="1" ht="18.75">
      <c r="A47" s="2" t="s">
        <v>86</v>
      </c>
      <c r="B47" s="2" t="s">
        <v>32</v>
      </c>
      <c r="C47" s="3">
        <f>IF(ISNA(VLOOKUP(A47,$B$2:$B$170,1,FALSE)),A47,"")</f>
      </c>
    </row>
    <row x14ac:dyDescent="0.25" r="48" customHeight="1" ht="18.75">
      <c r="A48" s="2" t="s">
        <v>87</v>
      </c>
      <c r="B48" s="2" t="s">
        <v>14</v>
      </c>
      <c r="C48" s="3">
        <f>IF(ISNA(VLOOKUP(A48,$B$2:$B$170,1,FALSE)),A48,"")</f>
      </c>
    </row>
    <row x14ac:dyDescent="0.25" r="49" customHeight="1" ht="18.75">
      <c r="A49" s="2" t="s">
        <v>88</v>
      </c>
      <c r="B49" s="2" t="s">
        <v>24</v>
      </c>
      <c r="C49" s="3">
        <f>IF(ISNA(VLOOKUP(A49,$B$2:$B$170,1,FALSE)),A49,"")</f>
      </c>
    </row>
    <row x14ac:dyDescent="0.25" r="50" customHeight="1" ht="18.75">
      <c r="A50" s="2" t="s">
        <v>89</v>
      </c>
      <c r="B50" s="2" t="s">
        <v>30</v>
      </c>
      <c r="C50" s="3">
        <f>IF(ISNA(VLOOKUP(A50,$B$2:$B$170,1,FALSE)),A50,"")</f>
      </c>
    </row>
    <row x14ac:dyDescent="0.25" r="51" customHeight="1" ht="18.75">
      <c r="A51" s="2" t="s">
        <v>90</v>
      </c>
      <c r="B51" s="2" t="s">
        <v>22</v>
      </c>
      <c r="C51" s="3">
        <f>IF(ISNA(VLOOKUP(A51,$B$2:$B$170,1,FALSE)),A51,"")</f>
      </c>
    </row>
    <row x14ac:dyDescent="0.25" r="52" customHeight="1" ht="18.75">
      <c r="A52" s="2" t="s">
        <v>91</v>
      </c>
      <c r="B52" s="2" t="s">
        <v>18</v>
      </c>
      <c r="C52" s="3">
        <f>IF(ISNA(VLOOKUP(A52,$B$2:$B$170,1,FALSE)),A52,"")</f>
      </c>
    </row>
    <row x14ac:dyDescent="0.25" r="53" customHeight="1" ht="18.75">
      <c r="A53" s="2" t="s">
        <v>92</v>
      </c>
      <c r="B53" s="2" t="s">
        <v>20</v>
      </c>
      <c r="C53" s="3">
        <f>IF(ISNA(VLOOKUP(A53,$B$2:$B$170,1,FALSE)),A53,"")</f>
      </c>
    </row>
    <row x14ac:dyDescent="0.25" r="54" customHeight="1" ht="18.75">
      <c r="A54" s="2" t="s">
        <v>93</v>
      </c>
      <c r="B54" s="2" t="s">
        <v>16</v>
      </c>
      <c r="C54" s="3">
        <f>IF(ISNA(VLOOKUP(A54,$B$2:$B$170,1,FALSE)),A54,"")</f>
      </c>
    </row>
    <row x14ac:dyDescent="0.25" r="55" customHeight="1" ht="18.75">
      <c r="A55" s="2" t="s">
        <v>94</v>
      </c>
      <c r="B55" s="2" t="s">
        <v>34</v>
      </c>
      <c r="C55" s="3">
        <f>IF(ISNA(VLOOKUP(A55,$B$2:$B$170,1,FALSE)),A55,"")</f>
      </c>
    </row>
    <row x14ac:dyDescent="0.25" r="56" customHeight="1" ht="18.75">
      <c r="A56" s="2" t="s">
        <v>95</v>
      </c>
      <c r="B56" s="2" t="s">
        <v>36</v>
      </c>
      <c r="C56" s="3">
        <f>IF(ISNA(VLOOKUP(A56,$B$2:$B$170,1,FALSE)),A56,"")</f>
      </c>
    </row>
    <row x14ac:dyDescent="0.25" r="57" customHeight="1" ht="18.75">
      <c r="A57" s="2" t="s">
        <v>96</v>
      </c>
      <c r="B57" s="2" t="s">
        <v>38</v>
      </c>
      <c r="C57" s="3">
        <f>IF(ISNA(VLOOKUP(A57,$B$2:$B$170,1,FALSE)),A57,"")</f>
      </c>
    </row>
    <row x14ac:dyDescent="0.25" r="58" customHeight="1" ht="18.75">
      <c r="A58" s="2" t="s">
        <v>97</v>
      </c>
      <c r="B58" s="2" t="s">
        <v>40</v>
      </c>
      <c r="C58" s="3">
        <f>IF(ISNA(VLOOKUP(A58,$B$2:$B$170,1,FALSE)),A58,"")</f>
      </c>
    </row>
    <row x14ac:dyDescent="0.25" r="59" customHeight="1" ht="18.75">
      <c r="A59" s="2" t="s">
        <v>98</v>
      </c>
      <c r="B59" s="2" t="s">
        <v>42</v>
      </c>
      <c r="C59" s="3">
        <f>IF(ISNA(VLOOKUP(A59,$B$2:$B$170,1,FALSE)),A59,"")</f>
      </c>
    </row>
    <row x14ac:dyDescent="0.25" r="60" customHeight="1" ht="18.75">
      <c r="A60" s="2" t="s">
        <v>99</v>
      </c>
      <c r="B60" s="2" t="s">
        <v>46</v>
      </c>
      <c r="C60" s="3">
        <f>IF(ISNA(VLOOKUP(A60,$B$2:$B$170,1,FALSE)),A60,"")</f>
      </c>
    </row>
    <row x14ac:dyDescent="0.25" r="61" customHeight="1" ht="18.75">
      <c r="A61" s="2" t="s">
        <v>100</v>
      </c>
      <c r="B61" s="2" t="s">
        <v>44</v>
      </c>
      <c r="C61" s="3">
        <f>IF(ISNA(VLOOKUP(A61,$B$2:$B$170,1,FALSE)),A61,"")</f>
      </c>
    </row>
    <row x14ac:dyDescent="0.25" r="62" customHeight="1" ht="18.75">
      <c r="A62" s="2" t="s">
        <v>101</v>
      </c>
      <c r="B62" s="2" t="s">
        <v>60</v>
      </c>
      <c r="C62" s="3">
        <f>IF(ISNA(VLOOKUP(A62,$B$2:$B$170,1,FALSE)),A62,"")</f>
      </c>
    </row>
    <row x14ac:dyDescent="0.25" r="63" customHeight="1" ht="18.75">
      <c r="A63" s="2" t="s">
        <v>102</v>
      </c>
      <c r="B63" s="2" t="s">
        <v>62</v>
      </c>
      <c r="C63" s="3">
        <f>IF(ISNA(VLOOKUP(A63,$B$2:$B$170,1,FALSE)),A63,"")</f>
      </c>
    </row>
    <row x14ac:dyDescent="0.25" r="64" customHeight="1" ht="18.75">
      <c r="A64" s="2" t="s">
        <v>103</v>
      </c>
      <c r="B64" s="2" t="s">
        <v>64</v>
      </c>
      <c r="C64" s="3">
        <f>IF(ISNA(VLOOKUP(A64,$B$2:$B$170,1,FALSE)),A64,"")</f>
      </c>
    </row>
    <row x14ac:dyDescent="0.25" r="65" customHeight="1" ht="18.75">
      <c r="A65" s="2" t="s">
        <v>104</v>
      </c>
      <c r="B65" s="2" t="s">
        <v>66</v>
      </c>
      <c r="C65" s="3">
        <f>IF(ISNA(VLOOKUP(A65,$B$2:$B$170,1,FALSE)),A65,"")</f>
      </c>
    </row>
    <row x14ac:dyDescent="0.25" r="66" customHeight="1" ht="18.75">
      <c r="A66" s="2" t="s">
        <v>105</v>
      </c>
      <c r="B66" s="2" t="s">
        <v>68</v>
      </c>
      <c r="C66" s="3">
        <f>IF(ISNA(VLOOKUP(A66,$B$2:$B$170,1,FALSE)),A66,"")</f>
      </c>
    </row>
    <row x14ac:dyDescent="0.25" r="67" customHeight="1" ht="18.75">
      <c r="A67" s="2" t="s">
        <v>106</v>
      </c>
      <c r="B67" s="2" t="s">
        <v>107</v>
      </c>
      <c r="C67" s="3">
        <f>IF(ISNA(VLOOKUP(A67,$B$2:$B$170,1,FALSE)),A67,"")</f>
      </c>
    </row>
    <row x14ac:dyDescent="0.25" r="68" customHeight="1" ht="18.75">
      <c r="A68" s="2" t="s">
        <v>108</v>
      </c>
      <c r="B68" s="2" t="s">
        <v>109</v>
      </c>
      <c r="C68" s="3">
        <f>IF(ISNA(VLOOKUP(A68,$B$2:$B$170,1,FALSE)),A68,"")</f>
      </c>
    </row>
    <row x14ac:dyDescent="0.25" r="69" customHeight="1" ht="18.75">
      <c r="A69" s="2" t="s">
        <v>110</v>
      </c>
      <c r="B69" s="2" t="s">
        <v>111</v>
      </c>
      <c r="C69" s="3">
        <f>IF(ISNA(VLOOKUP(A69,$B$2:$B$170,1,FALSE)),A69,"")</f>
      </c>
    </row>
    <row x14ac:dyDescent="0.25" r="70" customHeight="1" ht="18.75">
      <c r="A70" s="2" t="s">
        <v>112</v>
      </c>
      <c r="B70" s="2" t="s">
        <v>113</v>
      </c>
      <c r="C70" s="3">
        <f>IF(ISNA(VLOOKUP(A70,$B$2:$B$170,1,FALSE)),A70,"")</f>
      </c>
    </row>
    <row x14ac:dyDescent="0.25" r="71" customHeight="1" ht="18.75">
      <c r="A71" s="2" t="s">
        <v>114</v>
      </c>
      <c r="B71" s="2" t="s">
        <v>48</v>
      </c>
      <c r="C71" s="3">
        <f>IF(ISNA(VLOOKUP(A71,$B$2:$B$170,1,FALSE)),A71,"")</f>
      </c>
    </row>
    <row x14ac:dyDescent="0.25" r="72" customHeight="1" ht="18.75">
      <c r="A72" s="2" t="s">
        <v>115</v>
      </c>
      <c r="B72" s="2" t="s">
        <v>50</v>
      </c>
      <c r="C72" s="3">
        <f>IF(ISNA(VLOOKUP(A72,$B$2:$B$170,1,FALSE)),A72,"")</f>
      </c>
    </row>
    <row x14ac:dyDescent="0.25" r="73" customHeight="1" ht="18.75">
      <c r="A73" s="2" t="s">
        <v>116</v>
      </c>
      <c r="B73" s="2" t="s">
        <v>117</v>
      </c>
      <c r="C73" s="3">
        <f>IF(ISNA(VLOOKUP(A73,$B$2:$B$170,1,FALSE)),A73,"")</f>
      </c>
    </row>
    <row x14ac:dyDescent="0.25" r="74" customHeight="1" ht="18.75">
      <c r="A74" s="2" t="s">
        <v>118</v>
      </c>
      <c r="B74" s="2" t="s">
        <v>70</v>
      </c>
      <c r="C74" s="3">
        <f>IF(ISNA(VLOOKUP(A74,$B$2:$B$170,1,FALSE)),A74,"")</f>
      </c>
    </row>
    <row x14ac:dyDescent="0.25" r="75" customHeight="1" ht="18.75">
      <c r="A75" s="2" t="s">
        <v>119</v>
      </c>
      <c r="B75" s="2" t="s">
        <v>120</v>
      </c>
      <c r="C75" s="3">
        <f>IF(ISNA(VLOOKUP(A75,$B$2:$B$170,1,FALSE)),A75,"")</f>
      </c>
    </row>
    <row x14ac:dyDescent="0.25" r="76" customHeight="1" ht="18.75">
      <c r="A76" s="2" t="s">
        <v>121</v>
      </c>
      <c r="B76" s="2" t="s">
        <v>122</v>
      </c>
      <c r="C76" s="3">
        <f>IF(ISNA(VLOOKUP(A76,$B$2:$B$170,1,FALSE)),A76,"")</f>
      </c>
    </row>
    <row x14ac:dyDescent="0.25" r="77" customHeight="1" ht="18.75">
      <c r="A77" s="2" t="s">
        <v>123</v>
      </c>
      <c r="B77" s="2" t="s">
        <v>124</v>
      </c>
      <c r="C77" s="3">
        <f>IF(ISNA(VLOOKUP(A77,$B$2:$B$170,1,FALSE)),A77,"")</f>
      </c>
    </row>
    <row x14ac:dyDescent="0.25" r="78" customHeight="1" ht="18.75">
      <c r="A78" s="2" t="s">
        <v>125</v>
      </c>
      <c r="B78" s="2" t="s">
        <v>86</v>
      </c>
      <c r="C78" s="3">
        <f>IF(ISNA(VLOOKUP(A78,$B$2:$B$170,1,FALSE)),A78,"")</f>
      </c>
    </row>
    <row x14ac:dyDescent="0.25" r="79" customHeight="1" ht="18.75">
      <c r="A79" s="2" t="s">
        <v>126</v>
      </c>
      <c r="B79" s="2" t="s">
        <v>90</v>
      </c>
      <c r="C79" s="3">
        <f>IF(ISNA(VLOOKUP(A79,$B$2:$B$170,1,FALSE)),A79,"")</f>
      </c>
    </row>
    <row x14ac:dyDescent="0.25" r="80" customHeight="1" ht="18.75">
      <c r="A80" s="2" t="s">
        <v>127</v>
      </c>
      <c r="B80" s="2" t="s">
        <v>91</v>
      </c>
      <c r="C80" s="3">
        <f>IF(ISNA(VLOOKUP(A80,$B$2:$B$170,1,FALSE)),A80,"")</f>
      </c>
    </row>
    <row x14ac:dyDescent="0.25" r="81" customHeight="1" ht="18.75">
      <c r="A81" s="2" t="s">
        <v>128</v>
      </c>
      <c r="B81" s="2" t="s">
        <v>92</v>
      </c>
      <c r="C81" s="3">
        <f>IF(ISNA(VLOOKUP(A81,$B$2:$B$170,1,FALSE)),A81,"")</f>
      </c>
    </row>
    <row x14ac:dyDescent="0.25" r="82" customHeight="1" ht="18.75">
      <c r="A82" s="2" t="s">
        <v>129</v>
      </c>
      <c r="B82" s="2" t="s">
        <v>93</v>
      </c>
      <c r="C82" s="3">
        <f>IF(ISNA(VLOOKUP(A82,$B$2:$B$170,1,FALSE)),A82,"")</f>
      </c>
    </row>
    <row x14ac:dyDescent="0.25" r="83" customHeight="1" ht="18.75">
      <c r="A83" s="2" t="s">
        <v>130</v>
      </c>
      <c r="B83" s="2" t="s">
        <v>94</v>
      </c>
      <c r="C83" s="3">
        <f>IF(ISNA(VLOOKUP(A83,$B$2:$B$170,1,FALSE)),A83,"")</f>
      </c>
    </row>
    <row x14ac:dyDescent="0.25" r="84" customHeight="1" ht="18.75">
      <c r="A84" s="2" t="s">
        <v>131</v>
      </c>
      <c r="B84" s="2" t="s">
        <v>100</v>
      </c>
      <c r="C84" s="3">
        <f>IF(ISNA(VLOOKUP(A84,$B$2:$B$170,1,FALSE)),A84,"")</f>
      </c>
    </row>
    <row x14ac:dyDescent="0.25" r="85" customHeight="1" ht="18.75">
      <c r="A85" s="2" t="s">
        <v>132</v>
      </c>
      <c r="B85" s="2" t="s">
        <v>95</v>
      </c>
      <c r="C85" s="3">
        <f>IF(ISNA(VLOOKUP(A85,$B$2:$B$170,1,FALSE)),A85,"")</f>
      </c>
    </row>
    <row x14ac:dyDescent="0.25" r="86" customHeight="1" ht="18.75">
      <c r="A86" s="2" t="s">
        <v>133</v>
      </c>
      <c r="B86" s="2" t="s">
        <v>96</v>
      </c>
      <c r="C86" s="3">
        <f>IF(ISNA(VLOOKUP(A86,$B$2:$B$170,1,FALSE)),A86,"")</f>
      </c>
    </row>
    <row x14ac:dyDescent="0.25" r="87" customHeight="1" ht="18.75">
      <c r="A87" s="2" t="s">
        <v>134</v>
      </c>
      <c r="B87" s="2" t="s">
        <v>97</v>
      </c>
      <c r="C87" s="3">
        <f>IF(ISNA(VLOOKUP(A87,$B$2:$B$170,1,FALSE)),A87,"")</f>
      </c>
    </row>
    <row x14ac:dyDescent="0.25" r="88" customHeight="1" ht="18.75">
      <c r="A88" s="2" t="s">
        <v>135</v>
      </c>
      <c r="B88" s="2" t="s">
        <v>98</v>
      </c>
      <c r="C88" s="3">
        <f>IF(ISNA(VLOOKUP(A88,$B$2:$B$170,1,FALSE)),A88,"")</f>
      </c>
    </row>
    <row x14ac:dyDescent="0.25" r="89" customHeight="1" ht="18.75">
      <c r="A89" s="2" t="s">
        <v>136</v>
      </c>
      <c r="B89" s="2" t="s">
        <v>99</v>
      </c>
      <c r="C89" s="3">
        <f>IF(ISNA(VLOOKUP(A89,$B$2:$B$170,1,FALSE)),A89,"")</f>
      </c>
    </row>
    <row x14ac:dyDescent="0.25" r="90" customHeight="1" ht="18.75">
      <c r="A90" s="2" t="s">
        <v>137</v>
      </c>
      <c r="B90" s="2" t="s">
        <v>102</v>
      </c>
      <c r="C90" s="3">
        <f>IF(ISNA(VLOOKUP(A90,$B$2:$B$170,1,FALSE)),A90,"")</f>
      </c>
    </row>
    <row x14ac:dyDescent="0.25" r="91" customHeight="1" ht="18.75">
      <c r="A91" s="2" t="s">
        <v>138</v>
      </c>
      <c r="B91" s="2" t="s">
        <v>101</v>
      </c>
      <c r="C91" s="3">
        <f>IF(ISNA(VLOOKUP(A91,$B$2:$B$170,1,FALSE)),A91,"")</f>
      </c>
    </row>
    <row x14ac:dyDescent="0.25" r="92" customHeight="1" ht="18.75">
      <c r="A92" s="2" t="s">
        <v>139</v>
      </c>
      <c r="B92" s="2" t="s">
        <v>104</v>
      </c>
      <c r="C92" s="3">
        <f>IF(ISNA(VLOOKUP(A92,$B$2:$B$170,1,FALSE)),A92,"")</f>
      </c>
    </row>
    <row x14ac:dyDescent="0.25" r="93" customHeight="1" ht="18.75">
      <c r="A93" s="2" t="s">
        <v>140</v>
      </c>
      <c r="B93" s="2" t="s">
        <v>103</v>
      </c>
      <c r="C93" s="3">
        <f>IF(ISNA(VLOOKUP(A93,$B$2:$B$170,1,FALSE)),A93,"")</f>
      </c>
    </row>
    <row x14ac:dyDescent="0.25" r="94" customHeight="1" ht="18.75">
      <c r="A94" s="2" t="s">
        <v>141</v>
      </c>
      <c r="B94" s="2" t="s">
        <v>105</v>
      </c>
      <c r="C94" s="3">
        <f>IF(ISNA(VLOOKUP(A94,$B$2:$B$170,1,FALSE)),A94,"")</f>
      </c>
    </row>
    <row x14ac:dyDescent="0.25" r="95" customHeight="1" ht="18.75">
      <c r="A95" s="2" t="s">
        <v>142</v>
      </c>
      <c r="B95" s="2" t="s">
        <v>106</v>
      </c>
      <c r="C95" s="3">
        <f>IF(ISNA(VLOOKUP(A95,$B$2:$B$170,1,FALSE)),A95,"")</f>
      </c>
    </row>
    <row x14ac:dyDescent="0.25" r="96" customHeight="1" ht="18.75">
      <c r="A96" s="2" t="s">
        <v>143</v>
      </c>
      <c r="B96" s="2" t="s">
        <v>108</v>
      </c>
      <c r="C96" s="3">
        <f>IF(ISNA(VLOOKUP(A96,$B$2:$B$170,1,FALSE)),A96,"")</f>
      </c>
    </row>
    <row x14ac:dyDescent="0.25" r="97" customHeight="1" ht="18.75">
      <c r="A97" s="2" t="s">
        <v>144</v>
      </c>
      <c r="B97" s="2" t="s">
        <v>110</v>
      </c>
      <c r="C97" s="3">
        <f>IF(ISNA(VLOOKUP(A97,$B$2:$B$170,1,FALSE)),A97,"")</f>
      </c>
    </row>
    <row x14ac:dyDescent="0.25" r="98" customHeight="1" ht="18.75">
      <c r="A98" s="2" t="s">
        <v>145</v>
      </c>
      <c r="B98" s="2" t="s">
        <v>112</v>
      </c>
      <c r="C98" s="3">
        <f>IF(ISNA(VLOOKUP(A98,$B$2:$B$170,1,FALSE)),A98,"")</f>
      </c>
    </row>
    <row x14ac:dyDescent="0.25" r="99" customHeight="1" ht="18.75">
      <c r="A99" s="2" t="s">
        <v>146</v>
      </c>
      <c r="B99" s="2" t="s">
        <v>114</v>
      </c>
      <c r="C99" s="3">
        <f>IF(ISNA(VLOOKUP(A99,$B$2:$B$170,1,FALSE)),A99,"")</f>
      </c>
    </row>
    <row x14ac:dyDescent="0.25" r="100" customHeight="1" ht="18.75">
      <c r="A100" s="2" t="s">
        <v>147</v>
      </c>
      <c r="B100" s="2" t="s">
        <v>115</v>
      </c>
      <c r="C100" s="3">
        <f>IF(ISNA(VLOOKUP(A100,$B$2:$B$170,1,FALSE)),A100,"")</f>
      </c>
    </row>
    <row x14ac:dyDescent="0.25" r="101" customHeight="1" ht="18.75">
      <c r="A101" s="2" t="s">
        <v>148</v>
      </c>
      <c r="B101" s="2" t="s">
        <v>116</v>
      </c>
      <c r="C101" s="3">
        <f>IF(ISNA(VLOOKUP(A101,$B$2:$B$170,1,FALSE)),A101,"")</f>
      </c>
    </row>
    <row x14ac:dyDescent="0.25" r="102" customHeight="1" ht="18.75">
      <c r="A102" s="2" t="s">
        <v>149</v>
      </c>
      <c r="B102" s="2" t="s">
        <v>118</v>
      </c>
      <c r="C102" s="3">
        <f>IF(ISNA(VLOOKUP(A102,$B$2:$B$170,1,FALSE)),A102,"")</f>
      </c>
    </row>
    <row x14ac:dyDescent="0.25" r="103" customHeight="1" ht="18.75">
      <c r="A103" s="2" t="s">
        <v>150</v>
      </c>
      <c r="B103" s="2" t="s">
        <v>119</v>
      </c>
      <c r="C103" s="3">
        <f>IF(ISNA(VLOOKUP(A103,$B$2:$B$170,1,FALSE)),A103,"")</f>
      </c>
    </row>
    <row x14ac:dyDescent="0.25" r="104" customHeight="1" ht="18.75">
      <c r="A104" s="2" t="s">
        <v>151</v>
      </c>
      <c r="B104" s="2" t="s">
        <v>121</v>
      </c>
      <c r="C104" s="3">
        <f>IF(ISNA(VLOOKUP(A104,$B$2:$B$170,1,FALSE)),A104,"")</f>
      </c>
    </row>
    <row x14ac:dyDescent="0.25" r="105" customHeight="1" ht="18.75">
      <c r="A105" s="2" t="s">
        <v>152</v>
      </c>
      <c r="B105" s="2" t="s">
        <v>123</v>
      </c>
      <c r="C105" s="3">
        <f>IF(ISNA(VLOOKUP(A105,$B$2:$B$170,1,FALSE)),A105,"")</f>
      </c>
    </row>
    <row x14ac:dyDescent="0.25" r="106" customHeight="1" ht="18.75">
      <c r="A106" s="2" t="s">
        <v>153</v>
      </c>
      <c r="B106" s="2" t="s">
        <v>125</v>
      </c>
      <c r="C106" s="3">
        <f>IF(ISNA(VLOOKUP(A106,$B$2:$B$170,1,FALSE)),A106,"")</f>
      </c>
    </row>
    <row x14ac:dyDescent="0.25" r="107" customHeight="1" ht="18.75">
      <c r="A107" s="2" t="s">
        <v>154</v>
      </c>
      <c r="B107" s="2" t="s">
        <v>72</v>
      </c>
      <c r="C107" s="3">
        <f>IF(ISNA(VLOOKUP(A107,$B$2:$B$170,1,FALSE)),A107,"")</f>
      </c>
    </row>
    <row x14ac:dyDescent="0.25" r="108" customHeight="1" ht="18.75">
      <c r="A108" s="2" t="s">
        <v>155</v>
      </c>
      <c r="B108" s="2" t="s">
        <v>74</v>
      </c>
      <c r="C108" s="3">
        <f>IF(ISNA(VLOOKUP(A108,$B$2:$B$170,1,FALSE)),A108,"")</f>
      </c>
    </row>
    <row x14ac:dyDescent="0.25" r="109" customHeight="1" ht="18.75">
      <c r="A109" s="2" t="s">
        <v>156</v>
      </c>
      <c r="B109" s="2" t="s">
        <v>76</v>
      </c>
      <c r="C109" s="3">
        <f>IF(ISNA(VLOOKUP(A109,$B$2:$B$170,1,FALSE)),A109,"")</f>
      </c>
    </row>
    <row x14ac:dyDescent="0.25" r="110" customHeight="1" ht="18.75">
      <c r="A110" s="2" t="s">
        <v>157</v>
      </c>
      <c r="B110" s="2" t="s">
        <v>78</v>
      </c>
      <c r="C110" s="3">
        <f>IF(ISNA(VLOOKUP(A110,$B$2:$B$170,1,FALSE)),A110,"")</f>
      </c>
    </row>
    <row x14ac:dyDescent="0.25" r="111" customHeight="1" ht="18.75">
      <c r="A111" s="2" t="s">
        <v>158</v>
      </c>
      <c r="B111" s="2" t="s">
        <v>80</v>
      </c>
      <c r="C111" s="3">
        <f>IF(ISNA(VLOOKUP(A111,$B$2:$B$170,1,FALSE)),A111,"")</f>
      </c>
    </row>
    <row x14ac:dyDescent="0.25" r="112" customHeight="1" ht="18.75">
      <c r="A112" s="2" t="s">
        <v>159</v>
      </c>
      <c r="B112" s="2" t="s">
        <v>81</v>
      </c>
      <c r="C112" s="3">
        <f>IF(ISNA(VLOOKUP(A112,$B$2:$B$170,1,FALSE)),A112,"")</f>
      </c>
    </row>
    <row x14ac:dyDescent="0.25" r="113" customHeight="1" ht="18.75">
      <c r="A113" s="2" t="s">
        <v>160</v>
      </c>
      <c r="B113" s="2" t="s">
        <v>87</v>
      </c>
      <c r="C113" s="3">
        <f>IF(ISNA(VLOOKUP(A113,$B$2:$B$170,1,FALSE)),A113,"")</f>
      </c>
    </row>
    <row x14ac:dyDescent="0.25" r="114" customHeight="1" ht="18.75">
      <c r="A114" s="2" t="s">
        <v>161</v>
      </c>
      <c r="B114" s="2" t="s">
        <v>127</v>
      </c>
      <c r="C114" s="3">
        <f>IF(ISNA(VLOOKUP(A114,$B$2:$B$170,1,FALSE)),A114,"")</f>
      </c>
    </row>
    <row x14ac:dyDescent="0.25" r="115" customHeight="1" ht="18.75">
      <c r="A115" s="2" t="s">
        <v>162</v>
      </c>
      <c r="B115" s="2" t="s">
        <v>128</v>
      </c>
      <c r="C115" s="3">
        <f>IF(ISNA(VLOOKUP(A115,$B$2:$B$170,1,FALSE)),A115,"")</f>
      </c>
    </row>
    <row x14ac:dyDescent="0.25" r="116" customHeight="1" ht="18.75">
      <c r="A116" s="2" t="s">
        <v>163</v>
      </c>
      <c r="B116" s="2" t="s">
        <v>129</v>
      </c>
      <c r="C116" s="3">
        <f>IF(ISNA(VLOOKUP(A116,$B$2:$B$170,1,FALSE)),A116,"")</f>
      </c>
    </row>
    <row x14ac:dyDescent="0.25" r="117" customHeight="1" ht="18.75">
      <c r="A117" s="2" t="s">
        <v>164</v>
      </c>
      <c r="B117" s="2" t="s">
        <v>130</v>
      </c>
      <c r="C117" s="3">
        <f>IF(ISNA(VLOOKUP(A117,$B$2:$B$170,1,FALSE)),A117,"")</f>
      </c>
    </row>
    <row x14ac:dyDescent="0.25" r="118" customHeight="1" ht="18.75">
      <c r="A118" s="2" t="s">
        <v>165</v>
      </c>
      <c r="B118" s="2" t="s">
        <v>131</v>
      </c>
      <c r="C118" s="3">
        <f>IF(ISNA(VLOOKUP(A118,$B$2:$B$170,1,FALSE)),A118,"")</f>
      </c>
    </row>
    <row x14ac:dyDescent="0.25" r="119" customHeight="1" ht="18.75">
      <c r="A119" s="2" t="s">
        <v>166</v>
      </c>
      <c r="B119" s="2" t="s">
        <v>132</v>
      </c>
      <c r="C119" s="3">
        <f>IF(ISNA(VLOOKUP(A119,$B$2:$B$170,1,FALSE)),A119,"")</f>
      </c>
    </row>
    <row x14ac:dyDescent="0.25" r="120" customHeight="1" ht="18.75">
      <c r="A120" s="2" t="s">
        <v>167</v>
      </c>
      <c r="B120" s="2" t="s">
        <v>133</v>
      </c>
      <c r="C120" s="3">
        <f>IF(ISNA(VLOOKUP(A120,$B$2:$B$170,1,FALSE)),A120,"")</f>
      </c>
    </row>
    <row x14ac:dyDescent="0.25" r="121" customHeight="1" ht="18.75">
      <c r="A121" s="2" t="s">
        <v>168</v>
      </c>
      <c r="B121" s="2" t="s">
        <v>134</v>
      </c>
      <c r="C121" s="3">
        <f>IF(ISNA(VLOOKUP(A121,$B$2:$B$170,1,FALSE)),A121,"")</f>
      </c>
    </row>
    <row x14ac:dyDescent="0.25" r="122" customHeight="1" ht="18.75">
      <c r="A122" s="2" t="s">
        <v>169</v>
      </c>
      <c r="B122" s="2" t="s">
        <v>135</v>
      </c>
      <c r="C122" s="3">
        <f>IF(ISNA(VLOOKUP(A122,$B$2:$B$170,1,FALSE)),A122,"")</f>
      </c>
    </row>
    <row x14ac:dyDescent="0.25" r="123" customHeight="1" ht="18.75">
      <c r="A123" s="2" t="s">
        <v>117</v>
      </c>
      <c r="B123" s="2" t="s">
        <v>136</v>
      </c>
      <c r="C123" s="3">
        <f>IF(ISNA(VLOOKUP(A123,$B$2:$B$170,1,FALSE)),A123,"")</f>
      </c>
    </row>
    <row x14ac:dyDescent="0.25" r="124" customHeight="1" ht="18.75">
      <c r="A124" s="2" t="s">
        <v>120</v>
      </c>
      <c r="B124" s="2" t="s">
        <v>137</v>
      </c>
      <c r="C124" s="3">
        <f>IF(ISNA(VLOOKUP(A124,$B$2:$B$170,1,FALSE)),A124,"")</f>
      </c>
    </row>
    <row x14ac:dyDescent="0.25" r="125" customHeight="1" ht="18.75">
      <c r="A125" s="2" t="s">
        <v>124</v>
      </c>
      <c r="B125" s="2" t="s">
        <v>138</v>
      </c>
      <c r="C125" s="3">
        <f>IF(ISNA(VLOOKUP(A125,$B$2:$B$170,1,FALSE)),A125,"")</f>
      </c>
    </row>
    <row x14ac:dyDescent="0.25" r="126" customHeight="1" ht="18.75">
      <c r="A126" s="2" t="s">
        <v>122</v>
      </c>
      <c r="B126" s="2" t="s">
        <v>139</v>
      </c>
      <c r="C126" s="3">
        <f>IF(ISNA(VLOOKUP(A126,$B$2:$B$170,1,FALSE)),A126,"")</f>
      </c>
    </row>
    <row x14ac:dyDescent="0.25" r="127" customHeight="1" ht="18.75">
      <c r="A127" s="2" t="s">
        <v>107</v>
      </c>
      <c r="B127" s="2" t="s">
        <v>140</v>
      </c>
      <c r="C127" s="3">
        <f>IF(ISNA(VLOOKUP(A127,$B$2:$B$170,1,FALSE)),A127,"")</f>
      </c>
    </row>
    <row x14ac:dyDescent="0.25" r="128" customHeight="1" ht="18.75">
      <c r="A128" s="2" t="s">
        <v>109</v>
      </c>
      <c r="B128" s="2" t="s">
        <v>141</v>
      </c>
      <c r="C128" s="3">
        <f>IF(ISNA(VLOOKUP(A128,$B$2:$B$170,1,FALSE)),A128,"")</f>
      </c>
    </row>
    <row x14ac:dyDescent="0.25" r="129" customHeight="1" ht="18.75">
      <c r="A129" s="2" t="s">
        <v>113</v>
      </c>
      <c r="B129" s="2" t="s">
        <v>142</v>
      </c>
      <c r="C129" s="3">
        <f>IF(ISNA(VLOOKUP(A129,$B$2:$B$170,1,FALSE)),A129,"")</f>
      </c>
    </row>
    <row x14ac:dyDescent="0.25" r="130" customHeight="1" ht="18.75">
      <c r="A130" s="2" t="s">
        <v>111</v>
      </c>
      <c r="B130" s="2" t="s">
        <v>143</v>
      </c>
      <c r="C130" s="3">
        <f>IF(ISNA(VLOOKUP(A130,$B$2:$B$170,1,FALSE)),A130,"")</f>
      </c>
    </row>
    <row x14ac:dyDescent="0.25" r="131" customHeight="1" ht="18.75">
      <c r="A131" s="2" t="s">
        <v>4</v>
      </c>
      <c r="B131" s="2" t="s">
        <v>144</v>
      </c>
      <c r="C131" s="3">
        <f>IF(ISNA(VLOOKUP(A131,$B$2:$B$170,1,FALSE)),A131,"")</f>
      </c>
    </row>
    <row x14ac:dyDescent="0.25" r="132" customHeight="1" ht="18.75">
      <c r="A132" s="2" t="s">
        <v>7</v>
      </c>
      <c r="B132" s="2" t="s">
        <v>145</v>
      </c>
      <c r="C132" s="3">
        <f>IF(ISNA(VLOOKUP(A132,$B$2:$B$170,1,FALSE)),A132,"")</f>
      </c>
    </row>
    <row x14ac:dyDescent="0.25" r="133" customHeight="1" ht="18.75">
      <c r="A133" s="2" t="s">
        <v>9</v>
      </c>
      <c r="B133" s="2" t="s">
        <v>146</v>
      </c>
      <c r="C133" s="3">
        <f>IF(ISNA(VLOOKUP(A133,$B$2:$B$170,1,FALSE)),A133,"")</f>
      </c>
    </row>
    <row x14ac:dyDescent="0.25" r="134" customHeight="1" ht="18.75">
      <c r="A134" s="2" t="s">
        <v>11</v>
      </c>
      <c r="B134" s="2" t="s">
        <v>147</v>
      </c>
      <c r="C134" s="3">
        <f>IF(ISNA(VLOOKUP(A134,$B$2:$B$170,1,FALSE)),A134,"")</f>
      </c>
    </row>
    <row x14ac:dyDescent="0.25" r="135" customHeight="1" ht="18.75">
      <c r="A135" s="2" t="s">
        <v>13</v>
      </c>
      <c r="B135" s="2" t="s">
        <v>148</v>
      </c>
      <c r="C135" s="3">
        <f>IF(ISNA(VLOOKUP(A135,$B$2:$B$170,1,FALSE)),A135,"")</f>
      </c>
    </row>
    <row x14ac:dyDescent="0.25" r="136" customHeight="1" ht="18.75">
      <c r="A136" s="2" t="s">
        <v>15</v>
      </c>
      <c r="B136" s="2" t="s">
        <v>149</v>
      </c>
      <c r="C136" s="3">
        <f>IF(ISNA(VLOOKUP(A136,$B$2:$B$170,1,FALSE)),A136,"")</f>
      </c>
    </row>
    <row x14ac:dyDescent="0.25" r="137" customHeight="1" ht="18.75">
      <c r="A137" s="2" t="s">
        <v>17</v>
      </c>
      <c r="B137" s="2" t="s">
        <v>150</v>
      </c>
      <c r="C137" s="3">
        <f>IF(ISNA(VLOOKUP(A137,$B$2:$B$170,1,FALSE)),A137,"")</f>
      </c>
    </row>
    <row x14ac:dyDescent="0.25" r="138" customHeight="1" ht="18.75">
      <c r="A138" s="2" t="s">
        <v>19</v>
      </c>
      <c r="B138" s="2" t="s">
        <v>151</v>
      </c>
      <c r="C138" s="3">
        <f>IF(ISNA(VLOOKUP(A138,$B$2:$B$170,1,FALSE)),A138,"")</f>
      </c>
    </row>
    <row x14ac:dyDescent="0.25" r="139" customHeight="1" ht="18.75">
      <c r="A139" s="2" t="s">
        <v>21</v>
      </c>
      <c r="B139" s="2" t="s">
        <v>152</v>
      </c>
      <c r="C139" s="3">
        <f>IF(ISNA(VLOOKUP(A139,$B$2:$B$170,1,FALSE)),A139,"")</f>
      </c>
    </row>
    <row x14ac:dyDescent="0.25" r="140" customHeight="1" ht="18.75">
      <c r="A140" s="2" t="s">
        <v>23</v>
      </c>
      <c r="B140" s="2" t="s">
        <v>153</v>
      </c>
      <c r="C140" s="3">
        <f>IF(ISNA(VLOOKUP(A140,$B$2:$B$170,1,FALSE)),A140,"")</f>
      </c>
    </row>
    <row x14ac:dyDescent="0.25" r="141" customHeight="1" ht="18.75">
      <c r="A141" s="2" t="s">
        <v>25</v>
      </c>
      <c r="B141" s="2" t="s">
        <v>154</v>
      </c>
      <c r="C141" s="3">
        <f>IF(ISNA(VLOOKUP(A141,$B$2:$B$170,1,FALSE)),A141,"")</f>
      </c>
    </row>
    <row x14ac:dyDescent="0.25" r="142" customHeight="1" ht="18.75">
      <c r="A142" s="2" t="s">
        <v>27</v>
      </c>
      <c r="B142" s="2" t="s">
        <v>155</v>
      </c>
      <c r="C142" s="3">
        <f>IF(ISNA(VLOOKUP(A142,$B$2:$B$170,1,FALSE)),A142,"")</f>
      </c>
    </row>
    <row x14ac:dyDescent="0.25" r="143" customHeight="1" ht="18.75">
      <c r="A143" s="2" t="s">
        <v>29</v>
      </c>
      <c r="B143" s="2" t="s">
        <v>156</v>
      </c>
      <c r="C143" s="3">
        <f>IF(ISNA(VLOOKUP(A143,$B$2:$B$170,1,FALSE)),A143,"")</f>
      </c>
    </row>
    <row x14ac:dyDescent="0.25" r="144" customHeight="1" ht="18.75">
      <c r="A144" s="2" t="s">
        <v>31</v>
      </c>
      <c r="B144" s="2" t="s">
        <v>157</v>
      </c>
      <c r="C144" s="3">
        <f>IF(ISNA(VLOOKUP(A144,$B$2:$B$170,1,FALSE)),A144,"")</f>
      </c>
    </row>
    <row x14ac:dyDescent="0.25" r="145" customHeight="1" ht="18.75">
      <c r="A145" s="2" t="s">
        <v>33</v>
      </c>
      <c r="B145" s="2" t="s">
        <v>158</v>
      </c>
      <c r="C145" s="3">
        <f>IF(ISNA(VLOOKUP(A145,$B$2:$B$170,1,FALSE)),A145,"")</f>
      </c>
    </row>
    <row x14ac:dyDescent="0.25" r="146" customHeight="1" ht="18.75">
      <c r="A146" s="2" t="s">
        <v>35</v>
      </c>
      <c r="B146" s="2" t="s">
        <v>159</v>
      </c>
      <c r="C146" s="3">
        <f>IF(ISNA(VLOOKUP(A146,$B$2:$B$170,1,FALSE)),A146,"")</f>
      </c>
    </row>
    <row x14ac:dyDescent="0.25" r="147" customHeight="1" ht="18.75">
      <c r="A147" s="2" t="s">
        <v>37</v>
      </c>
      <c r="B147" s="2" t="s">
        <v>160</v>
      </c>
      <c r="C147" s="3">
        <f>IF(ISNA(VLOOKUP(A147,$B$2:$B$170,1,FALSE)),A147,"")</f>
      </c>
    </row>
    <row x14ac:dyDescent="0.25" r="148" customHeight="1" ht="18.75">
      <c r="A148" s="2" t="s">
        <v>39</v>
      </c>
      <c r="B148" s="2" t="s">
        <v>161</v>
      </c>
      <c r="C148" s="3">
        <f>IF(ISNA(VLOOKUP(A148,$B$2:$B$170,1,FALSE)),A148,"")</f>
      </c>
    </row>
    <row x14ac:dyDescent="0.25" r="149" customHeight="1" ht="18.75">
      <c r="A149" s="2" t="s">
        <v>41</v>
      </c>
      <c r="B149" s="2" t="s">
        <v>162</v>
      </c>
      <c r="C149" s="3">
        <f>IF(ISNA(VLOOKUP(A149,$B$2:$B$170,1,FALSE)),A149,"")</f>
      </c>
    </row>
    <row x14ac:dyDescent="0.25" r="150" customHeight="1" ht="18.75">
      <c r="A150" s="2" t="s">
        <v>43</v>
      </c>
      <c r="B150" s="2" t="s">
        <v>163</v>
      </c>
      <c r="C150" s="3">
        <f>IF(ISNA(VLOOKUP(A150,$B$2:$B$170,1,FALSE)),A150,"")</f>
      </c>
    </row>
    <row x14ac:dyDescent="0.25" r="151" customHeight="1" ht="18.75">
      <c r="A151" s="2" t="s">
        <v>45</v>
      </c>
      <c r="B151" s="2" t="s">
        <v>164</v>
      </c>
      <c r="C151" s="3">
        <f>IF(ISNA(VLOOKUP(A151,$B$2:$B$170,1,FALSE)),A151,"")</f>
      </c>
    </row>
    <row x14ac:dyDescent="0.25" r="152" customHeight="1" ht="18.75">
      <c r="A152" s="2" t="s">
        <v>47</v>
      </c>
      <c r="B152" s="2" t="s">
        <v>165</v>
      </c>
      <c r="C152" s="3">
        <f>IF(ISNA(VLOOKUP(A152,$B$2:$B$170,1,FALSE)),A152,"")</f>
      </c>
    </row>
    <row x14ac:dyDescent="0.25" r="153" customHeight="1" ht="18.75">
      <c r="A153" s="2" t="s">
        <v>49</v>
      </c>
      <c r="B153" s="2" t="s">
        <v>166</v>
      </c>
      <c r="C153" s="3">
        <f>IF(ISNA(VLOOKUP(A153,$B$2:$B$170,1,FALSE)),A153,"")</f>
      </c>
    </row>
    <row x14ac:dyDescent="0.25" r="154" customHeight="1" ht="18.75">
      <c r="A154" s="2" t="s">
        <v>51</v>
      </c>
      <c r="B154" s="2" t="s">
        <v>167</v>
      </c>
      <c r="C154" s="3">
        <f>IF(ISNA(VLOOKUP(A154,$B$2:$B$170,1,FALSE)),A154,"")</f>
      </c>
    </row>
    <row x14ac:dyDescent="0.25" r="155" customHeight="1" ht="18.75">
      <c r="A155" s="2" t="s">
        <v>53</v>
      </c>
      <c r="B155" s="2" t="s">
        <v>168</v>
      </c>
      <c r="C155" s="3">
        <f>IF(ISNA(VLOOKUP(A155,$B$2:$B$170,1,FALSE)),A155,"")</f>
      </c>
    </row>
    <row x14ac:dyDescent="0.25" r="156" customHeight="1" ht="18.75">
      <c r="A156" s="2" t="s">
        <v>55</v>
      </c>
      <c r="B156" s="2" t="s">
        <v>169</v>
      </c>
      <c r="C156" s="3">
        <f>IF(ISNA(VLOOKUP(A156,$B$2:$B$170,1,FALSE)),A156,"")</f>
      </c>
    </row>
    <row x14ac:dyDescent="0.25" r="157" customHeight="1" ht="18.75">
      <c r="A157" s="2" t="s">
        <v>57</v>
      </c>
      <c r="B157" s="2" t="s">
        <v>170</v>
      </c>
      <c r="C157" s="3">
        <f>IF(ISNA(VLOOKUP(A157,$B$2:$B$170,1,FALSE)),A157,"")</f>
      </c>
    </row>
    <row x14ac:dyDescent="0.25" r="158" customHeight="1" ht="18.75">
      <c r="A158" s="2" t="s">
        <v>59</v>
      </c>
      <c r="B158" s="2"/>
      <c r="C158" s="3">
        <f>IF(ISNA(VLOOKUP(A158,$B$2:$B$170,1,FALSE)),A158,"")</f>
      </c>
    </row>
    <row x14ac:dyDescent="0.25" r="159" customHeight="1" ht="18.75">
      <c r="A159" s="2" t="s">
        <v>61</v>
      </c>
      <c r="B159" s="2"/>
      <c r="C159" s="3">
        <f>IF(ISNA(VLOOKUP(A159,$B$2:$B$170,1,FALSE)),A159,"")</f>
      </c>
    </row>
    <row x14ac:dyDescent="0.25" r="160" customHeight="1" ht="18.75">
      <c r="A160" s="2" t="s">
        <v>63</v>
      </c>
      <c r="B160" s="2"/>
      <c r="C160" s="3">
        <f>IF(ISNA(VLOOKUP(A160,$B$2:$B$170,1,FALSE)),A160,"")</f>
      </c>
    </row>
    <row x14ac:dyDescent="0.25" r="161" customHeight="1" ht="18.75">
      <c r="A161" s="2" t="s">
        <v>65</v>
      </c>
      <c r="B161" s="2"/>
      <c r="C161" s="3">
        <f>IF(ISNA(VLOOKUP(A161,$B$2:$B$170,1,FALSE)),A161,"")</f>
      </c>
    </row>
    <row x14ac:dyDescent="0.25" r="162" customHeight="1" ht="18.75">
      <c r="A162" s="2" t="s">
        <v>67</v>
      </c>
      <c r="B162" s="2"/>
      <c r="C162" s="3">
        <f>IF(ISNA(VLOOKUP(A162,$B$2:$B$170,1,FALSE)),A162,"")</f>
      </c>
    </row>
    <row x14ac:dyDescent="0.25" r="163" customHeight="1" ht="18.75">
      <c r="A163" s="2" t="s">
        <v>69</v>
      </c>
      <c r="B163" s="2"/>
      <c r="C163" s="3">
        <f>IF(ISNA(VLOOKUP(A163,$B$2:$B$170,1,FALSE)),A163,"")</f>
      </c>
    </row>
    <row x14ac:dyDescent="0.25" r="164" customHeight="1" ht="18.75">
      <c r="A164" s="2" t="s">
        <v>71</v>
      </c>
      <c r="B164" s="2"/>
      <c r="C164" s="3">
        <f>IF(ISNA(VLOOKUP(A164,$B$2:$B$170,1,FALSE)),A164,"")</f>
      </c>
    </row>
    <row x14ac:dyDescent="0.25" r="165" customHeight="1" ht="18.75">
      <c r="A165" s="2" t="s">
        <v>73</v>
      </c>
      <c r="B165" s="2"/>
      <c r="C165" s="3">
        <f>IF(ISNA(VLOOKUP(A165,$B$2:$B$170,1,FALSE)),A165,"")</f>
      </c>
    </row>
    <row x14ac:dyDescent="0.25" r="166" customHeight="1" ht="18.75">
      <c r="A166" s="2" t="s">
        <v>75</v>
      </c>
      <c r="B166" s="2"/>
      <c r="C166" s="3">
        <f>IF(ISNA(VLOOKUP(A166,$B$2:$B$170,1,FALSE)),A166,"")</f>
      </c>
    </row>
    <row x14ac:dyDescent="0.25" r="167" customHeight="1" ht="18.75">
      <c r="A167" s="2" t="s">
        <v>77</v>
      </c>
      <c r="B167" s="2"/>
      <c r="C167" s="3">
        <f>IF(ISNA(VLOOKUP(A167,$B$2:$B$170,1,FALSE)),A167,"")</f>
      </c>
    </row>
    <row x14ac:dyDescent="0.25" r="168" customHeight="1" ht="18.75">
      <c r="A168" s="2" t="s">
        <v>79</v>
      </c>
      <c r="B168" s="2"/>
      <c r="C168" s="3">
        <f>IF(ISNA(VLOOKUP(A168,$B$2:$B$170,1,FALSE)),A168,"")</f>
      </c>
    </row>
    <row x14ac:dyDescent="0.25" r="169" customHeight="1" ht="18.75">
      <c r="A169" s="2" t="s">
        <v>170</v>
      </c>
      <c r="B169" s="2"/>
      <c r="C169" s="3">
        <f>IF(ISNA(VLOOKUP(A169,$B$2:$B$170,1,FALSE)),A169,"")</f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scenarios_as_columns</vt:lpstr>
      <vt:lpstr>Comparison_with_parameters.py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2024-03-15T06:01:04.153Z</dcterms:created>
  <dcterms:modified xsi:type="dcterms:W3CDTF">2024-03-15T06:01:04.153Z</dcterms:modified>
</cp:coreProperties>
</file>